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ml.chartshapes+xml"/>
  <Override PartName="/xl/charts/chart2.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3.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4.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5.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7.xml" ContentType="application/vnd.openxmlformats-officedocument.drawingml.chart+xml"/>
  <Override PartName="/xl/drawings/drawing21.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uio-pm-nas01\users_data$\destrella\Estadisticas WEB\Originales\2015\04. Abril_2015\"/>
    </mc:Choice>
  </mc:AlternateContent>
  <bookViews>
    <workbookView xWindow="480" yWindow="2535" windowWidth="10380" windowHeight="4020" tabRatio="924"/>
  </bookViews>
  <sheets>
    <sheet name="Inicio" sheetId="22" r:id="rId1"/>
    <sheet name="Resumen" sheetId="14" r:id="rId2"/>
    <sheet name="CNT E.P." sheetId="4" r:id="rId3"/>
    <sheet name="ETAPA.EP" sheetId="23" r:id="rId4"/>
    <sheet name="Linkotel S.A." sheetId="5" r:id="rId5"/>
    <sheet name="Setel S.A." sheetId="9" r:id="rId6"/>
    <sheet name="Ecuadortelecom S.A" sheetId="11" r:id="rId7"/>
    <sheet name="Level 3Ecuador" sheetId="24" r:id="rId8"/>
    <sheet name="Gráfico1" sheetId="28" r:id="rId9"/>
    <sheet name="Gráfico2" sheetId="30" r:id="rId10"/>
    <sheet name="Gráfico3" sheetId="31" r:id="rId11"/>
    <sheet name="Gráfico4" sheetId="32" r:id="rId12"/>
    <sheet name="Gráfico5" sheetId="33" r:id="rId13"/>
    <sheet name="Gráfico6" sheetId="34" r:id="rId14"/>
  </sheets>
  <externalReferences>
    <externalReference r:id="rId15"/>
    <externalReference r:id="rId16"/>
    <externalReference r:id="rId17"/>
    <externalReference r:id="rId18"/>
    <externalReference r:id="rId19"/>
  </externalReferences>
  <calcPr calcId="152511"/>
</workbook>
</file>

<file path=xl/calcChain.xml><?xml version="1.0" encoding="utf-8"?>
<calcChain xmlns="http://schemas.openxmlformats.org/spreadsheetml/2006/main">
  <c r="H16" i="14" l="1"/>
  <c r="H14" i="14"/>
  <c r="G17" i="14"/>
  <c r="G16" i="14"/>
  <c r="G15" i="14"/>
  <c r="G14" i="14"/>
  <c r="F16" i="14"/>
  <c r="F14" i="14"/>
  <c r="E17" i="14" l="1"/>
  <c r="F27" i="14" s="1"/>
  <c r="E16" i="14"/>
  <c r="E27" i="14" s="1"/>
  <c r="E15" i="14"/>
  <c r="E14" i="14"/>
  <c r="C27" i="14" s="1"/>
  <c r="F30" i="14"/>
  <c r="E30" i="14"/>
  <c r="D30" i="14"/>
  <c r="C30" i="14"/>
  <c r="F29" i="14"/>
  <c r="E29" i="14"/>
  <c r="D29" i="14"/>
  <c r="C29" i="14"/>
  <c r="F28" i="14"/>
  <c r="E28" i="14"/>
  <c r="D28" i="14"/>
  <c r="C28" i="14"/>
  <c r="D27" i="14"/>
  <c r="F26" i="14"/>
  <c r="E26" i="14"/>
  <c r="D26" i="14"/>
  <c r="F25" i="14"/>
  <c r="C25" i="14"/>
  <c r="D14" i="14"/>
  <c r="C26" i="14" s="1"/>
  <c r="C17" i="14"/>
  <c r="C16" i="14"/>
  <c r="E25" i="14" s="1"/>
  <c r="C15" i="14"/>
  <c r="D25" i="14" s="1"/>
  <c r="C14" i="14"/>
  <c r="G37" i="14" l="1"/>
  <c r="C37" i="14"/>
  <c r="D37" i="14"/>
  <c r="E37" i="14"/>
  <c r="E103" i="14"/>
  <c r="E76" i="14"/>
  <c r="E100" i="14" l="1"/>
  <c r="E73" i="14" l="1"/>
  <c r="L51" i="14" l="1"/>
  <c r="B8" i="34" l="1"/>
  <c r="B8" i="33"/>
  <c r="B8" i="32"/>
  <c r="B8" i="31"/>
  <c r="B8" i="30"/>
  <c r="B8" i="28"/>
  <c r="B48" i="28" s="1"/>
  <c r="B8" i="24"/>
  <c r="D367" i="11"/>
  <c r="C305" i="11"/>
  <c r="B8" i="11"/>
  <c r="B8" i="9"/>
  <c r="B8" i="5"/>
  <c r="A8" i="23"/>
  <c r="E1240" i="4"/>
  <c r="E1239" i="4"/>
  <c r="B1213" i="4"/>
  <c r="B1212" i="4"/>
  <c r="B1211" i="4"/>
  <c r="B1151" i="4"/>
  <c r="B1096" i="4"/>
  <c r="P1044" i="4"/>
  <c r="O1044" i="4"/>
  <c r="N1044" i="4"/>
  <c r="M1044" i="4"/>
  <c r="L1044" i="4"/>
  <c r="P1043" i="4"/>
  <c r="O1043" i="4"/>
  <c r="N1043" i="4"/>
  <c r="M1043" i="4"/>
  <c r="L1043" i="4"/>
  <c r="P1042" i="4"/>
  <c r="O1042" i="4"/>
  <c r="N1042" i="4"/>
  <c r="M1042" i="4"/>
  <c r="L1042" i="4"/>
  <c r="P1041" i="4"/>
  <c r="O1041" i="4"/>
  <c r="N1041" i="4"/>
  <c r="M1041" i="4"/>
  <c r="L1041" i="4"/>
  <c r="P1040" i="4"/>
  <c r="O1040" i="4"/>
  <c r="N1040" i="4"/>
  <c r="M1040" i="4"/>
  <c r="L1040" i="4"/>
  <c r="P1039" i="4"/>
  <c r="O1039" i="4"/>
  <c r="N1039" i="4"/>
  <c r="M1039" i="4"/>
  <c r="L1039" i="4"/>
  <c r="P1038" i="4"/>
  <c r="O1038" i="4"/>
  <c r="N1038" i="4"/>
  <c r="M1038" i="4"/>
  <c r="L1038" i="4"/>
  <c r="P1037" i="4"/>
  <c r="O1037" i="4"/>
  <c r="N1037" i="4"/>
  <c r="M1037" i="4"/>
  <c r="L1037" i="4"/>
  <c r="P1036" i="4"/>
  <c r="O1036" i="4"/>
  <c r="N1036" i="4"/>
  <c r="M1036" i="4"/>
  <c r="L1036" i="4"/>
  <c r="P1035" i="4"/>
  <c r="O1035" i="4"/>
  <c r="N1035" i="4"/>
  <c r="M1035" i="4"/>
  <c r="L1035" i="4"/>
  <c r="P1034" i="4"/>
  <c r="O1034" i="4"/>
  <c r="N1034" i="4"/>
  <c r="M1034" i="4"/>
  <c r="L1034" i="4"/>
  <c r="P1033" i="4"/>
  <c r="O1033" i="4"/>
  <c r="N1033" i="4"/>
  <c r="M1033" i="4"/>
  <c r="L1033" i="4"/>
  <c r="P1032" i="4"/>
  <c r="O1032" i="4"/>
  <c r="N1032" i="4"/>
  <c r="M1032" i="4"/>
  <c r="L1032" i="4"/>
  <c r="P1031" i="4"/>
  <c r="O1031" i="4"/>
  <c r="N1031" i="4"/>
  <c r="M1031" i="4"/>
  <c r="L1031" i="4"/>
  <c r="P1030" i="4"/>
  <c r="O1030" i="4"/>
  <c r="N1030" i="4"/>
  <c r="M1030" i="4"/>
  <c r="L1030" i="4"/>
  <c r="P1029" i="4"/>
  <c r="O1029" i="4"/>
  <c r="N1029" i="4"/>
  <c r="M1029" i="4"/>
  <c r="L1029" i="4"/>
  <c r="P1028" i="4"/>
  <c r="O1028" i="4"/>
  <c r="N1028" i="4"/>
  <c r="M1028" i="4"/>
  <c r="L1028" i="4"/>
  <c r="P1026" i="4"/>
  <c r="O1026" i="4"/>
  <c r="N1026" i="4"/>
  <c r="M1026" i="4"/>
  <c r="L1026" i="4"/>
  <c r="P1025" i="4"/>
  <c r="O1025" i="4"/>
  <c r="N1025" i="4"/>
  <c r="M1025" i="4"/>
  <c r="L1025" i="4"/>
  <c r="P1024" i="4"/>
  <c r="O1024" i="4"/>
  <c r="N1024" i="4"/>
  <c r="M1024" i="4"/>
  <c r="L1024" i="4"/>
  <c r="P1023" i="4"/>
  <c r="O1023" i="4"/>
  <c r="N1023" i="4"/>
  <c r="M1023" i="4"/>
  <c r="L1023" i="4"/>
  <c r="P1022" i="4"/>
  <c r="O1022" i="4"/>
  <c r="N1022" i="4"/>
  <c r="M1022" i="4"/>
  <c r="L1022" i="4"/>
  <c r="P1021" i="4"/>
  <c r="O1021" i="4"/>
  <c r="N1021" i="4"/>
  <c r="M1021" i="4"/>
  <c r="L1021" i="4"/>
  <c r="P1020" i="4"/>
  <c r="O1020" i="4"/>
  <c r="N1020" i="4"/>
  <c r="M1020" i="4"/>
  <c r="L1020" i="4"/>
  <c r="P1019" i="4"/>
  <c r="O1019" i="4"/>
  <c r="N1019" i="4"/>
  <c r="M1019" i="4"/>
  <c r="L1019" i="4"/>
  <c r="P1018" i="4"/>
  <c r="O1018" i="4"/>
  <c r="N1018" i="4"/>
  <c r="M1018" i="4"/>
  <c r="L1018" i="4"/>
  <c r="P1017" i="4"/>
  <c r="O1017" i="4"/>
  <c r="N1017" i="4"/>
  <c r="M1017" i="4"/>
  <c r="L1017" i="4"/>
  <c r="P1016" i="4"/>
  <c r="O1016" i="4"/>
  <c r="N1016" i="4"/>
  <c r="M1016" i="4"/>
  <c r="L1016" i="4"/>
  <c r="P1015" i="4"/>
  <c r="O1015" i="4"/>
  <c r="N1015" i="4"/>
  <c r="M1015" i="4"/>
  <c r="L1015" i="4"/>
  <c r="P1014" i="4"/>
  <c r="O1014" i="4"/>
  <c r="N1014" i="4"/>
  <c r="M1014" i="4"/>
  <c r="L1014" i="4"/>
  <c r="P1013" i="4"/>
  <c r="O1013" i="4"/>
  <c r="N1013" i="4"/>
  <c r="M1013" i="4"/>
  <c r="L1013" i="4"/>
  <c r="P1012" i="4"/>
  <c r="O1012" i="4"/>
  <c r="N1012" i="4"/>
  <c r="M1012" i="4"/>
  <c r="L1012" i="4"/>
  <c r="P1011" i="4"/>
  <c r="O1011" i="4"/>
  <c r="N1011" i="4"/>
  <c r="M1011" i="4"/>
  <c r="L1011" i="4"/>
  <c r="P1010" i="4"/>
  <c r="O1010" i="4"/>
  <c r="N1010" i="4"/>
  <c r="M1010" i="4"/>
  <c r="L1010" i="4"/>
  <c r="AC848" i="4"/>
  <c r="AC847" i="4"/>
  <c r="AC846" i="4"/>
  <c r="AC845" i="4"/>
  <c r="AC829" i="4"/>
  <c r="AA463" i="4"/>
  <c r="AA462" i="4"/>
  <c r="AA461" i="4"/>
  <c r="AA460" i="4"/>
  <c r="AA459" i="4"/>
  <c r="AA458" i="4"/>
  <c r="AA457" i="4"/>
  <c r="AA456" i="4"/>
  <c r="AA455" i="4"/>
  <c r="AA454" i="4"/>
  <c r="AA453" i="4"/>
  <c r="AA452" i="4"/>
  <c r="AA451" i="4"/>
  <c r="AA450" i="4"/>
  <c r="AA449" i="4"/>
  <c r="AA448" i="4"/>
  <c r="B8" i="4"/>
  <c r="E99" i="14"/>
  <c r="E98" i="14"/>
  <c r="E72" i="14"/>
  <c r="E71" i="14"/>
  <c r="K51" i="14"/>
  <c r="J51" i="14"/>
  <c r="I51" i="14"/>
  <c r="H51" i="14"/>
  <c r="G51" i="14"/>
  <c r="F51" i="14"/>
  <c r="E51" i="14"/>
  <c r="D51" i="14"/>
  <c r="C51" i="14"/>
  <c r="A8" i="14"/>
  <c r="E75" i="14" l="1"/>
  <c r="E102" i="14"/>
  <c r="E74" i="14" l="1"/>
  <c r="E101" i="14" l="1"/>
</calcChain>
</file>

<file path=xl/comments1.xml><?xml version="1.0" encoding="utf-8"?>
<comments xmlns="http://schemas.openxmlformats.org/spreadsheetml/2006/main">
  <authors>
    <author>María Isabel Suasnavas</author>
  </authors>
  <commentList>
    <comment ref="B1282" authorId="0" shapeId="0">
      <text>
        <r>
          <rPr>
            <b/>
            <sz val="9"/>
            <color indexed="81"/>
            <rFont val="Tahoma"/>
            <family val="2"/>
          </rPr>
          <t>María Isabel Suasnavas:</t>
        </r>
        <r>
          <rPr>
            <sz val="9"/>
            <color indexed="81"/>
            <rFont val="Tahoma"/>
            <family val="2"/>
          </rPr>
          <t xml:space="preserve">
Solo queda como plan de "Retención", según comunicón GG-2013-643 de 27 de agosto de 2013 </t>
        </r>
      </text>
    </comment>
  </commentList>
</comments>
</file>

<file path=xl/sharedStrings.xml><?xml version="1.0" encoding="utf-8"?>
<sst xmlns="http://schemas.openxmlformats.org/spreadsheetml/2006/main" count="19671" uniqueCount="3633">
  <si>
    <t>1. Fast Boy Pack Doble 2                            2. Plan celular prepago "Plan único 9,99"</t>
  </si>
  <si>
    <t>Usuario posee Internet y Telefonía Fija</t>
  </si>
  <si>
    <t>* Pensión Básica por Servicio USD.</t>
  </si>
  <si>
    <t>Fast Boy Pack Doble</t>
  </si>
  <si>
    <t>Plan Celular "Plan Único"</t>
  </si>
  <si>
    <t>Total</t>
  </si>
  <si>
    <t>* Precios no incluyen impuestos</t>
  </si>
  <si>
    <t xml:space="preserve"> Paquete de minutos ONNET</t>
  </si>
  <si>
    <t>Minutos Locales *</t>
  </si>
  <si>
    <t>Equivalencia en minutos Regionales *</t>
  </si>
  <si>
    <t>Equivalencia en minutos Nacionales *</t>
  </si>
  <si>
    <t>* ONNET</t>
  </si>
  <si>
    <t>Valor del costo por minuto de la llamada de LDN y a Móviles</t>
  </si>
  <si>
    <t>Tarifas/min. USD.</t>
  </si>
  <si>
    <t>Llamada nacional</t>
  </si>
  <si>
    <t>Móvil Alegro</t>
  </si>
  <si>
    <t>Móvil Movistar</t>
  </si>
  <si>
    <t>Móvil Porta</t>
  </si>
  <si>
    <t>* Paquete Triple es aplicable exclusivamente a usuarios de telefonía categoría B residencial</t>
  </si>
  <si>
    <t>Condiciones de comercialización son las siguientes:</t>
  </si>
  <si>
    <t>El paquete Triple, se comercializará como un solo paquete se servicios a través de los canales de vanta de CNT, así como a través de los canales de venta de Alegro</t>
  </si>
  <si>
    <t>Cada empresa facturará  por separado los servicios que le pertenencen</t>
  </si>
  <si>
    <t>CNT factura el servicio de Fast Boy Pack Doble y Telecsa  factura el plan celular prepago Plan ünico</t>
  </si>
  <si>
    <t>La recaudación del servicio se realizará a través de la planilla telefónica de la CNT</t>
  </si>
  <si>
    <t>El precio total del paquete encasilla el precio de cada uno de elementos que lo conforman es decir servicio Fast Pack doble más Plan celular prepago Plan ünico de TELECSA</t>
  </si>
  <si>
    <t>Velocidad de Bajada (Down load)</t>
  </si>
  <si>
    <t>Velocidad de Subida (Up load)</t>
  </si>
  <si>
    <t>DESTINO</t>
  </si>
  <si>
    <t>Italia - España</t>
  </si>
  <si>
    <t>Resto de Europa</t>
  </si>
  <si>
    <t>Alemania</t>
  </si>
  <si>
    <t>UK</t>
  </si>
  <si>
    <t>Switzerland</t>
  </si>
  <si>
    <t>Belgium</t>
  </si>
  <si>
    <t>Pacto Andino</t>
  </si>
  <si>
    <t>Brazil</t>
  </si>
  <si>
    <t>Korea (South)</t>
  </si>
  <si>
    <t>CONCEPTO</t>
  </si>
  <si>
    <t>Derecho de Inscripación</t>
  </si>
  <si>
    <t>Pensión Básica</t>
  </si>
  <si>
    <t>Minuto de Uso Local</t>
  </si>
  <si>
    <t>Minuto de Uso Regional</t>
  </si>
  <si>
    <t>Minuto de Uso Nacional</t>
  </si>
  <si>
    <t>Minuto LDI todos los destinos (excepto móvil marítimo)</t>
  </si>
  <si>
    <t xml:space="preserve">PLAN COMERCIAL BASICO </t>
  </si>
  <si>
    <t>Plan Comercial Básico</t>
  </si>
  <si>
    <t>Aplicable para abonados que soliciten servicio telefónico para uso comercial</t>
  </si>
  <si>
    <t>La oferta especial para las llamadas de Larga Distancia Nacional es creada para el abonado comercial, y le permite realizar llamadas de Larga Distancia Nacional desde y hacia localidades previamente definidas en esta oferta.</t>
  </si>
  <si>
    <t>Guayas*******: El Triunfo, Yaguachi, Balzar, Montañita, Posorja, Daule, Pedro Carbo, Isidro Ayora, Nobol, Santa Lucía, Milago, Naranjito, Bucay, Marcelino Maridueña, Balao,Jujan, Naranjal, General Villamil, Simón Bolívar, Salinas, La Libertad, Palestina, Salitre, Lomas de Sargentillo, Manglaralto, Santa Elena, Ancón, San Pablo, Ayangue, Punta Blanca, Punta Carnero, Ballenita, Colimes, El Emplame.</t>
  </si>
  <si>
    <t>Nota (*******): Para destinos no especificados en la Provincia del Guayas se consideran como llamadas locales</t>
  </si>
  <si>
    <t>Fronterizo Tulcán - Ipiales</t>
  </si>
  <si>
    <t>DETALLE</t>
  </si>
  <si>
    <t>Oferta Especial  para llamadas de larga Distancia Nacional</t>
  </si>
  <si>
    <t>Lamada de Larga Distancia Nacional</t>
  </si>
  <si>
    <t>El "Plan Residencial 500" es un plan creado para el abonado residencial que le permite realizar comunicaciones telefónicas  locales, nacionales, internacionales y a celulares, e incluyen 500 minutos para llamadas locales</t>
  </si>
  <si>
    <t>Nota (*******): Para destinos no especificados en la Provincia de Pichincha se consideran como llamadas locales</t>
  </si>
  <si>
    <t>Valor USD</t>
  </si>
  <si>
    <t>Unidad</t>
  </si>
  <si>
    <t>Cat. A</t>
  </si>
  <si>
    <t>GRÁFICO 4.- COMPARATIVO TARIFAS FIJO- MÓVIL</t>
  </si>
  <si>
    <t>GRÁFICO 5.- Derecho de Inscripción Promedio Residencial Fijo</t>
  </si>
  <si>
    <t>* Tarifas no incluyen impuestos</t>
  </si>
  <si>
    <t xml:space="preserve">    Pre-pago Mensual Mínimo se hará las fechas establecidas para la facturación. Las facturas generadas mensualmente </t>
  </si>
  <si>
    <t xml:space="preserve">   contendrán el Pre-pago Mensual Mínimo y los incrementos/renovaciones de Crédito Mensual que haya solicitado el</t>
  </si>
  <si>
    <t xml:space="preserve">      cliente desde la última facturación.</t>
  </si>
  <si>
    <t xml:space="preserve">*5 Manejo del Crédito Mensual máximo por Defecto. El cliente puede solicitar renovación del crédito en incrementos de </t>
  </si>
  <si>
    <t xml:space="preserve">    múltiplos de 5  hasta acumular un crédito máximo equivalente al doble del valor definido para el plan contratado. Si </t>
  </si>
  <si>
    <t xml:space="preserve">    necesita sobrepasar el crédito  mensual Máximo por Defecto antes del siguiente período de facturación,debe acercarse </t>
  </si>
  <si>
    <t xml:space="preserve">     al Front Office para pagar el exceso sobre el Pre-pago Mensual Mínimo y así poder incrementar nuevamente su crédito </t>
  </si>
  <si>
    <t xml:space="preserve">       al mensual máximo definido para su plan.</t>
  </si>
  <si>
    <t>*6 El Plan Bronce se ofrecerá a clientes que tengan instalada una línea telefónica con Servicio Regular de SETEL</t>
  </si>
  <si>
    <t>*7  Para el Plan Platino se consideran mintos de prepago a partir de $ 100 de manera que los clientes de alto consumo de</t>
  </si>
  <si>
    <t xml:space="preserve">     LDI puedan Prepagar para cada línea montos superiores a $ 100 según la siguiente tabla:</t>
  </si>
  <si>
    <t>TABLA * 8</t>
  </si>
  <si>
    <t>Crédito Mensual Mínimo</t>
  </si>
  <si>
    <t>Crédito Mensual Máximo por Defecto</t>
  </si>
  <si>
    <t>TABLA LARGA DISTANCIA INTERNACIONAL (LDI)</t>
  </si>
  <si>
    <t>PREPAGO</t>
  </si>
  <si>
    <t>Bronce</t>
  </si>
  <si>
    <t>Plata</t>
  </si>
  <si>
    <t>Oro</t>
  </si>
  <si>
    <t>Platino</t>
  </si>
  <si>
    <t>Tarifas Regulares</t>
  </si>
  <si>
    <t>Afganistán</t>
  </si>
  <si>
    <t>Celular</t>
  </si>
  <si>
    <t>Albania</t>
  </si>
  <si>
    <t>Albania-Tirania</t>
  </si>
  <si>
    <t>Algelia</t>
  </si>
  <si>
    <t>American Samoa</t>
  </si>
  <si>
    <t>Andorra</t>
  </si>
  <si>
    <t>Angola</t>
  </si>
  <si>
    <t>Anguilla</t>
  </si>
  <si>
    <t>Antartica</t>
  </si>
  <si>
    <t>Audiotext</t>
  </si>
  <si>
    <t>Casey</t>
  </si>
  <si>
    <t>Antigua y Babuda</t>
  </si>
  <si>
    <t>Argentina</t>
  </si>
  <si>
    <t>Argentina_Buenos Aires</t>
  </si>
  <si>
    <t>Argentina-Córdova</t>
  </si>
  <si>
    <t>Argentina_La Plata</t>
  </si>
  <si>
    <t>Argentina_Mar del Plata</t>
  </si>
  <si>
    <t>Argentina-Mendoza</t>
  </si>
  <si>
    <t>Argentina-Rosario</t>
  </si>
  <si>
    <t>Armenia</t>
  </si>
  <si>
    <t>Aruba</t>
  </si>
  <si>
    <t>Ascención, Isla</t>
  </si>
  <si>
    <t>Australia</t>
  </si>
  <si>
    <t>Australia MelBourne</t>
  </si>
  <si>
    <t>Australia Sidney</t>
  </si>
  <si>
    <t>Austria</t>
  </si>
  <si>
    <t>Austria NGN</t>
  </si>
  <si>
    <t>Austria Viena</t>
  </si>
  <si>
    <t>Azerbaiyana</t>
  </si>
  <si>
    <t>Bahamas</t>
  </si>
  <si>
    <t>Llamada Internacional</t>
  </si>
  <si>
    <t>Fijo- Celular</t>
  </si>
  <si>
    <t>Bahrain</t>
  </si>
  <si>
    <t>Bahrain-NGN</t>
  </si>
  <si>
    <t>Bangladesh</t>
  </si>
  <si>
    <t>Bangladesh-Chittagong</t>
  </si>
  <si>
    <t>Bangladesh - Dhaka</t>
  </si>
  <si>
    <t>Bangladesh-Sylhet</t>
  </si>
  <si>
    <t>Barbados</t>
  </si>
  <si>
    <t>Belarús</t>
  </si>
  <si>
    <t>Belarús-Minsk</t>
  </si>
  <si>
    <t>Bélgica</t>
  </si>
  <si>
    <t>El Plan "Troncal IP Comercial 5" está orientado al abonado comercial, para realizar y recibir llamadas mediante una troncal  IP de 5 canales de voz, asignándole numeración telefónica, la cual permitirá al cliente realizar y recibir llamadas gestionadas por su central telefónica  IP ó servidor de VoIP.</t>
  </si>
  <si>
    <t>De 1.201 a 1.400</t>
  </si>
  <si>
    <t>CATEGORIA D</t>
  </si>
  <si>
    <t>USO DE LARGA DISTANCIA NACIONAL</t>
  </si>
  <si>
    <t>USO LOCAL</t>
  </si>
  <si>
    <t>USO DE LARGA DISTANCIA REGIONAL</t>
  </si>
  <si>
    <t>USO HACIA CELULAR PORTA y MOVISTAR</t>
  </si>
  <si>
    <t>USO HACIA CELULAR ALEGRO</t>
  </si>
  <si>
    <t>TARIFAS LARGA DISTANCIA INTERNACIONAL</t>
  </si>
  <si>
    <t>EVO I    $ 5,00</t>
  </si>
  <si>
    <t>País</t>
  </si>
  <si>
    <t>Fijo</t>
  </si>
  <si>
    <t>minutos</t>
  </si>
  <si>
    <t>Móvil</t>
  </si>
  <si>
    <t>Minutos</t>
  </si>
  <si>
    <t>EVO II  $ 10,00</t>
  </si>
  <si>
    <t>EVO III   $ 15,00</t>
  </si>
  <si>
    <t>Oferta especial para llamadas de Larga Distancia Nacional</t>
  </si>
  <si>
    <t>Llamadas de larga Distancia Nacional</t>
  </si>
  <si>
    <t xml:space="preserve">     caso que se habilite el servicio Planeta Bronce, la cuota fija se modificará  a $6 y con crédito libre de $2 aplicable </t>
  </si>
  <si>
    <t xml:space="preserve">     solamente al servicio residencial, y para el caso de líneas atendidas con acceso  a WLL, en las que se habilite el plan </t>
  </si>
  <si>
    <t xml:space="preserve">     planeta Bronce la cuota fija mensual se reducirá a $19 con crédito libre de $11</t>
  </si>
  <si>
    <r>
      <t xml:space="preserve">*6 </t>
    </r>
    <r>
      <rPr>
        <b/>
        <sz val="9"/>
        <rFont val="Arial"/>
        <family val="2"/>
      </rPr>
      <t>CREDITO LIBRE:</t>
    </r>
    <r>
      <rPr>
        <sz val="9"/>
        <rFont val="Arial"/>
        <family val="2"/>
      </rPr>
      <t xml:space="preserve"> El crédito libre incluido en la cuota fija mensual se aplica para llamadas locales, regionales y nacionales </t>
    </r>
  </si>
  <si>
    <t xml:space="preserve">    (con operadores fijos), debiendo descontarse el valor de estas el valor de crédito libre asignado a cada tipo de servicio.</t>
  </si>
  <si>
    <r>
      <t xml:space="preserve">*7 </t>
    </r>
    <r>
      <rPr>
        <b/>
        <sz val="9"/>
        <rFont val="Arial"/>
        <family val="2"/>
      </rPr>
      <t>REINSTALACION DE LINEAS:</t>
    </r>
    <r>
      <rPr>
        <sz val="9"/>
        <rFont val="Arial"/>
        <family val="2"/>
      </rPr>
      <t xml:space="preserve"> La reinstalación aplica cuando un cliente que canceló el servicio o que se le fue </t>
    </r>
  </si>
  <si>
    <t xml:space="preserve">    desinstalado lo solicita nuevamente, en cuyo caso pagará $30 más IVA por la reinstalación de cada línea.</t>
  </si>
  <si>
    <t>España e Italia (móvil)</t>
  </si>
  <si>
    <t>Chile</t>
  </si>
  <si>
    <t>Bolivia</t>
  </si>
  <si>
    <t>Colombia</t>
  </si>
  <si>
    <t>Venezuela</t>
  </si>
  <si>
    <t>Perú</t>
  </si>
  <si>
    <t>México</t>
  </si>
  <si>
    <t>China</t>
  </si>
  <si>
    <t>Costa Rica</t>
  </si>
  <si>
    <t>Cuba</t>
  </si>
  <si>
    <t>Resto de América</t>
  </si>
  <si>
    <t>Países de Europa</t>
  </si>
  <si>
    <t>Japón</t>
  </si>
  <si>
    <t>Móvil Marítimo</t>
  </si>
  <si>
    <t>SERVICIO TELEFONICO POR OPERADORA DENTRO DE LA RED DE CNT E.P.</t>
  </si>
  <si>
    <t>4. Fuente:  CNT E.P.</t>
  </si>
  <si>
    <t>1. Fuente: CNT E.P.</t>
  </si>
  <si>
    <t>Fuente: CNT E.P.</t>
  </si>
  <si>
    <t>Aplicable para áreas de cobertura y para abonados que tengan contratado el Plan Troncal Comercial ISDN PRI</t>
  </si>
  <si>
    <t>Categoría B</t>
  </si>
  <si>
    <t>Categoría C</t>
  </si>
  <si>
    <t>NACIONAL</t>
  </si>
  <si>
    <t>LOCAL</t>
  </si>
  <si>
    <t>Empresa</t>
  </si>
  <si>
    <t>Para las llamadas fuera de las Regiones enunciadas anteriormente se aplicará la tarifa de "llamada de LDN".</t>
  </si>
  <si>
    <t>PLAN TRONCAL COMERCIAL</t>
  </si>
  <si>
    <t>El Plan "Troncal Comercial" está orientado al abonado comercial, para realizar y recibir llamadas mediante troncales de 30 canales de voz, en una interfaz (E1) asignándole numeración telefónica.</t>
  </si>
  <si>
    <t>Nota (******): Para destinos no especificados en la Provincia del Guayas se consideran como llamadas locales</t>
  </si>
  <si>
    <t>La prestación de este servicio está sujeta al pago de IVA, de conformidad con la Ley.</t>
  </si>
  <si>
    <t>Setel S.A.</t>
  </si>
  <si>
    <t>Cuota Fija Mensual (*5)</t>
  </si>
  <si>
    <t xml:space="preserve">Instalación 2da. Línea          </t>
  </si>
  <si>
    <t>Garantía por equipo (*3)</t>
  </si>
  <si>
    <t xml:space="preserve">Instalación 1era línea (*1) (*2)          </t>
  </si>
  <si>
    <t>Montos Pre-Pago para Planeta Platino</t>
  </si>
  <si>
    <t xml:space="preserve">USD </t>
  </si>
  <si>
    <t>Post-Pago</t>
  </si>
  <si>
    <t>1. Fuente: SETEL S.A.</t>
  </si>
  <si>
    <t>Tipo Llamada</t>
  </si>
  <si>
    <t>No disponible</t>
  </si>
  <si>
    <t>Tarifa al Público</t>
  </si>
  <si>
    <t>GRÁFICO 5.- Tarifa llamada local residencial Fija  (3 minutos Promedio)</t>
  </si>
  <si>
    <t>La variación de estos valores en algunos casos se ve reflejada por el incremento porcentual significativo del número de usuarios (sobretodo en las nuevas operadoras) aún cuando los costos que ofrecen cada una de éstas siguen siendo los mismos.</t>
  </si>
  <si>
    <t>1. No se incluye valor de los impuestos</t>
  </si>
  <si>
    <t>PLAN RESIDENCIAL  200</t>
  </si>
  <si>
    <t>Plan Residencial 200</t>
  </si>
  <si>
    <t xml:space="preserve">Mensual </t>
  </si>
  <si>
    <t>Minutos Incluidos</t>
  </si>
  <si>
    <t>Por minuto **</t>
  </si>
  <si>
    <t>Paises de Destino ****</t>
  </si>
  <si>
    <t>Resto de Mundo *****</t>
  </si>
  <si>
    <t>(**) Ver condiciones para las llamadas de Larga Distancia Nacional</t>
  </si>
  <si>
    <t xml:space="preserve">(****) La tarifa final depende de las condiciones de terminación que se mantengan con las </t>
  </si>
  <si>
    <t>Nota (**): Para los destinos no especificados en la Provincia de Pichincha se consideran como llamadas locales</t>
  </si>
  <si>
    <t>Aplicable para abonados que tengan contratado con Ecuadortelecom cualquier Plan de Telefonía Residencial o comercial.</t>
  </si>
  <si>
    <t>ANEXO I</t>
  </si>
  <si>
    <t>Resto Europa fijo</t>
  </si>
  <si>
    <t>Resto Europa móvil</t>
  </si>
  <si>
    <t>(*) No incluye minutos libres</t>
  </si>
  <si>
    <t>Promedio</t>
  </si>
  <si>
    <t>GRÁFICO 1.- COMPARATIVO POR EMPRESA</t>
  </si>
  <si>
    <t>Larga Distancia Internacional</t>
  </si>
  <si>
    <t>GRÁFICO 3.- COMPARATIVO DE  PENSIÓN BÁSICA</t>
  </si>
  <si>
    <t xml:space="preserve">        otras redes a nivel mundial.</t>
  </si>
  <si>
    <t>Condiciones Comerciales:</t>
  </si>
  <si>
    <t>Aplicable para abonados que soliciten servicio telefónico para uso residencial</t>
  </si>
  <si>
    <t>(****) El costo de la llamada incluye el cargo de interconexión</t>
  </si>
  <si>
    <t>Aplicable para áreas de cobertura y para abonados que tengan contratado el Plan Comercial FLEX, con un mínimo de 5 líneas</t>
  </si>
  <si>
    <t>De 0 a 335</t>
  </si>
  <si>
    <t>De 336 a 1.000</t>
  </si>
  <si>
    <t>De 1.001 a 1.200</t>
  </si>
  <si>
    <t>De 1.401 a 1.600</t>
  </si>
  <si>
    <t>De 1.601 a 1.800</t>
  </si>
  <si>
    <t>De 1.801 en adelante</t>
  </si>
  <si>
    <t>No está incluido el valor de impuestos</t>
  </si>
  <si>
    <t>CNT E.P.</t>
  </si>
  <si>
    <t>Garantía por Equipos (*3)</t>
  </si>
  <si>
    <t>Pre-pago Mensual Mínimo (*4)</t>
  </si>
  <si>
    <t xml:space="preserve">Crédito Mensual Máximo por Defecto (*5) </t>
  </si>
  <si>
    <t>Instalación por 2da. Línea</t>
  </si>
  <si>
    <t>Precio de Reinstalación por Línea</t>
  </si>
  <si>
    <t>Valor ($)</t>
  </si>
  <si>
    <t>$ x minuto</t>
  </si>
  <si>
    <t>Planeta Bronce (*6)</t>
  </si>
  <si>
    <t>Ver Tabla LDI</t>
  </si>
  <si>
    <t>Planeta Plata</t>
  </si>
  <si>
    <t>Planeta Oro</t>
  </si>
  <si>
    <t>Planeta Platino * 7</t>
  </si>
  <si>
    <t>Ver Tabla (* 8)</t>
  </si>
  <si>
    <t xml:space="preserve">* 1 Si el cliente posee contrato de CM activo. en el valor de suscripción se la primera línea se realizará un descuento de  </t>
  </si>
  <si>
    <t xml:space="preserve">    $ 40 por el CM que se recupera al instalar un MTA.</t>
  </si>
  <si>
    <t xml:space="preserve">     la acometida desde el nodo SDH más cercano incluye un máximo de 1000 mt. Hasta el sitio de instalación de los</t>
  </si>
  <si>
    <t xml:space="preserve">      equipos. Por cada línea contratada la instalación interna incluye 15 mt. De par telefónico, 1 cajatín RJ11 conector RJ11 y </t>
  </si>
  <si>
    <t xml:space="preserve">      1 teléfono. La instalación del cable coaxial y de los pares telefónicos se hará con  cable visto, caso contrario,  se cobrará</t>
  </si>
  <si>
    <t xml:space="preserve">      al cliente materiales y mano de obra extra. El exceso de cable de par telefónico se  facturará a $0,50 por mt.</t>
  </si>
  <si>
    <t xml:space="preserve">      Y el exceso de cable coaxial se facturará previa confirmación del Departamento de Instalaciones.</t>
  </si>
  <si>
    <t xml:space="preserve">      Grupo Tvcable</t>
  </si>
  <si>
    <t>De 23.501 a 26.500</t>
  </si>
  <si>
    <t>De 26.501 en adelante</t>
  </si>
  <si>
    <t>Precio por minuto</t>
  </si>
  <si>
    <t>Resto del Mundo (Redes Fijas y  Móviles)</t>
  </si>
  <si>
    <t>TARIFA NOCTURNA</t>
  </si>
  <si>
    <t>LDI. POR OPERADORA:TARIFA NOCTURNA</t>
  </si>
  <si>
    <t>SERVICIO TELEFONICO POR OPERADORA</t>
  </si>
  <si>
    <t>PLAN RESIDENCIAL BÁSICO</t>
  </si>
  <si>
    <t>El Plan Residenial Básico es un Plan Tarifario creado para el abonado residencial que le permite realizar comunicaciones telefónicas locales, nacionales, internacionales y a celulares.</t>
  </si>
  <si>
    <t>Plan Residencial Básico</t>
  </si>
  <si>
    <t>Observaciones</t>
  </si>
  <si>
    <t>Derecho de Inscripción</t>
  </si>
  <si>
    <t>Por una sola vez</t>
  </si>
  <si>
    <t>Pensión Básica Mensual</t>
  </si>
  <si>
    <t>Mensual **</t>
  </si>
  <si>
    <t>Llamada Local</t>
  </si>
  <si>
    <t xml:space="preserve">Por minuto </t>
  </si>
  <si>
    <t>Llamada de Larga Distancia Nacional</t>
  </si>
  <si>
    <t>Por minuto ***</t>
  </si>
  <si>
    <t>Llamada a Redes Móviles Celular:</t>
  </si>
  <si>
    <t>Llamadas a MOVISTAR</t>
  </si>
  <si>
    <t>Llamada de Larga Distancia Internacional</t>
  </si>
  <si>
    <t>Paises de Destino *****</t>
  </si>
  <si>
    <t>USA y Canadá (fijo o móvil)</t>
  </si>
  <si>
    <t>Por minuto</t>
  </si>
  <si>
    <t>España e Italia (fijo)</t>
  </si>
  <si>
    <t>Se aplica esta tarifa como Oferta especial para las llamadas de Larga Distancia Nacional se originen y terminen dentro de las circunscripciones geográficas que a continuación se detallan:</t>
  </si>
  <si>
    <t>De 1.666 a 5.210</t>
  </si>
  <si>
    <t>De 5.211 a 5.835</t>
  </si>
  <si>
    <t>De 5.836 a 6.460</t>
  </si>
  <si>
    <t>De 6.461 a 7.085</t>
  </si>
  <si>
    <t>De 7.086 a 7.710</t>
  </si>
  <si>
    <t>De 7.711 en adelante</t>
  </si>
  <si>
    <t>De 1.666 a 4.375</t>
  </si>
  <si>
    <t>De 4.376 a 4.900</t>
  </si>
  <si>
    <t>De 4.901 a 5.425</t>
  </si>
  <si>
    <t>De 5.426 a 5.950</t>
  </si>
  <si>
    <t>De 5.951 a 6.475</t>
  </si>
  <si>
    <t>De 6.476 en adelante</t>
  </si>
  <si>
    <t>Aplicable para áreas de cobertura y para abonados que tengan contratado el Plan Troncal IP Comercial 5.</t>
  </si>
  <si>
    <t>Las tarifas se calcularán con base al consumo promedio anualizada del abonado.</t>
  </si>
  <si>
    <t>Se aplica esta tarifa como Oferta especial para las llamadas de Larga Distancia Nacional a las llamadas que se originen y terminen dentro de las circunscripciones geográficas que a continuación se detallan:</t>
  </si>
  <si>
    <t>La prestación de este servicio está sujeto a facilidades técnicas y de cobertura.</t>
  </si>
  <si>
    <t>Disponibilidad (720 horas)</t>
  </si>
  <si>
    <t>512 kbps</t>
  </si>
  <si>
    <t>1024 kbps</t>
  </si>
  <si>
    <t>Destino</t>
  </si>
  <si>
    <t>Detalle</t>
  </si>
  <si>
    <t>Móviles</t>
  </si>
  <si>
    <t>Fijos</t>
  </si>
  <si>
    <t>2006</t>
  </si>
  <si>
    <t>3.5 USO INTERNACIONAL: LDI</t>
  </si>
  <si>
    <t>Canadá (Redes Fijas y Móviles)</t>
  </si>
  <si>
    <t>Venezuela(Redes Fijas y  Móviles)</t>
  </si>
  <si>
    <t>Bolivia y  Chile (Redes Fijas y Móviles)</t>
  </si>
  <si>
    <t>Cuba (Redes Fijas y Móviles)</t>
  </si>
  <si>
    <t>Resto de América (Redes Fijas y Móviles)</t>
  </si>
  <si>
    <t>Colombia Principales ciudades (Bogotá, Cali, Barranquilla, Medellín)</t>
  </si>
  <si>
    <t>(***) El precio de la llamada incluye el cargo por interconexión.</t>
  </si>
  <si>
    <t>Paises de Destino ***</t>
  </si>
  <si>
    <t>(**) El precio de la llamada incluye el cargo por interconexión.</t>
  </si>
  <si>
    <t>Tarifas para el Servicio de Red Inteleginte 1-700 y 1-800 CNT</t>
  </si>
  <si>
    <t>Servicio</t>
  </si>
  <si>
    <t xml:space="preserve">CNT E.P. </t>
  </si>
  <si>
    <t>Minutos para el grupo de líneas, de llamadas  Nacional (Oferta Especial)</t>
  </si>
  <si>
    <t>De 336 a 1,000</t>
  </si>
  <si>
    <t>De 1,001 a 1,200</t>
  </si>
  <si>
    <t>Nota (*): Para destinos no especificados en la Provincia del Guayas se consideran como llamadas locales</t>
  </si>
  <si>
    <t>Pichincha **: Cayambe, Pedro Moncayo, Santo Domingo, Aloag, Mejia, Pedro Vicente Maldonado, La Bonita, Tiputini, San Miguel de los Bancos, Yaruqui, Chavezpamba, Selva Alegre, Nayón, Zambiza, Tanda, Miravalle</t>
  </si>
  <si>
    <t>(***) Ver condiciones para las llamadas de Larga Distancia Nacional</t>
  </si>
  <si>
    <t>Morroco-Casablanca</t>
  </si>
  <si>
    <t>Morroco-Rabat</t>
  </si>
  <si>
    <t>Mozambique</t>
  </si>
  <si>
    <t>Myanmar</t>
  </si>
  <si>
    <t>Namibia</t>
  </si>
  <si>
    <t>Nauru-Audiotext</t>
  </si>
  <si>
    <t>Nauru</t>
  </si>
  <si>
    <t>Nepal</t>
  </si>
  <si>
    <t>Nepal-Katmandu</t>
  </si>
  <si>
    <t xml:space="preserve">Netherlands </t>
  </si>
  <si>
    <t>Netherlands Antilles</t>
  </si>
  <si>
    <t>Nueva Caledonia</t>
  </si>
  <si>
    <t>Nueva Zelanda</t>
  </si>
  <si>
    <t>Nicaragua</t>
  </si>
  <si>
    <t>Nicaragua-Premiun</t>
  </si>
  <si>
    <t>Polonia-Warsaw</t>
  </si>
  <si>
    <t>Portugal</t>
  </si>
  <si>
    <t>Qatar</t>
  </si>
  <si>
    <t>Reunion-Island</t>
  </si>
  <si>
    <t>Rumania</t>
  </si>
  <si>
    <t>Rumania-Bucharest</t>
  </si>
  <si>
    <t>Rusia</t>
  </si>
  <si>
    <t>Rusia-Moscow</t>
  </si>
  <si>
    <t>Rusia-St. Petersburg</t>
  </si>
  <si>
    <t>Ruanda</t>
  </si>
  <si>
    <t>San Marino</t>
  </si>
  <si>
    <t>Santo Tomé y Principe</t>
  </si>
  <si>
    <t>Saudita Arabia</t>
  </si>
  <si>
    <t>Saudita Arabia-Dhahran</t>
  </si>
  <si>
    <t>Saudita Arabia-Jeddah</t>
  </si>
  <si>
    <t>Saudita Arabia-Riyadh</t>
  </si>
  <si>
    <t>Senegal</t>
  </si>
  <si>
    <t>Senegal-Dakar</t>
  </si>
  <si>
    <t>Seychelles Islas</t>
  </si>
  <si>
    <t>Sierra Leona</t>
  </si>
  <si>
    <t>Singpur</t>
  </si>
  <si>
    <t>Slovaquia</t>
  </si>
  <si>
    <t>Slovenia</t>
  </si>
  <si>
    <t>2. No se incluye valor de los impuestos</t>
  </si>
  <si>
    <t>VALOR                        USD</t>
  </si>
  <si>
    <t>Valor               USD</t>
  </si>
  <si>
    <t>Níger</t>
  </si>
  <si>
    <t>Colombia - Buenaventura</t>
  </si>
  <si>
    <t>Colombia  Cali</t>
  </si>
  <si>
    <t>Colombia - Cartagena</t>
  </si>
  <si>
    <t>Colombia  Cartago</t>
  </si>
  <si>
    <t>Colombia - Cucuta</t>
  </si>
  <si>
    <t>Colombia - Ibague</t>
  </si>
  <si>
    <t>Colombia - Manizales</t>
  </si>
  <si>
    <t>La pretación de este servicio está sujeta al pago de IVA, de conformidad a la Ley.</t>
  </si>
  <si>
    <t>La prestación de este servicio esta sujeto a facilidades técnicas y de cobertura.</t>
  </si>
  <si>
    <t>Pensión Básica Mensual**</t>
  </si>
  <si>
    <t>$ 49,90</t>
  </si>
  <si>
    <t>La prestación de este servicio está sujeto al pago de IVA, de conformidad con la Ley.</t>
  </si>
  <si>
    <t>La prestación de este servicio esta sujeta  a facilidades técnicas y de cobertura</t>
  </si>
  <si>
    <t xml:space="preserve">$ 120.00 </t>
  </si>
  <si>
    <t>7. No se incluye valor de los impuestos</t>
  </si>
  <si>
    <t>2. Períodos: al 31 de Diciembre de cada año</t>
  </si>
  <si>
    <t>Tarifa USD</t>
  </si>
  <si>
    <t>3.5 USO INTERNACIONAL POR OPERADORA</t>
  </si>
  <si>
    <t>Medición</t>
  </si>
  <si>
    <t>USD</t>
  </si>
  <si>
    <t>Planes Internet 1F -  Servicio Residencial masivo para clientes finales (Fast Boy)</t>
  </si>
  <si>
    <t>1000/250 Kbbs</t>
  </si>
  <si>
    <t>1400/250 Kbbs</t>
  </si>
  <si>
    <t>1600/250 Kbbs</t>
  </si>
  <si>
    <t>2000/500 Kbbs</t>
  </si>
  <si>
    <t>3100/500 Kbbs</t>
  </si>
  <si>
    <t>4100/500 Kbbs</t>
  </si>
  <si>
    <t>Planes Internet 2D -  Servicio Residencial masivo para distribuidores</t>
  </si>
  <si>
    <t>550/250 Kbbs</t>
  </si>
  <si>
    <t>950/300 Kbps</t>
  </si>
  <si>
    <t>1300/300 Kbps</t>
  </si>
  <si>
    <t>1800/300 Kbps</t>
  </si>
  <si>
    <t>2200/500 Kbps</t>
  </si>
  <si>
    <t>3200/500 Kbps</t>
  </si>
  <si>
    <t>4000/500 Kbbs</t>
  </si>
  <si>
    <t>Los precios indicados no incluye impuestos</t>
  </si>
  <si>
    <t>Planes aplicables a servicio de Internet residencial para clientes finale (Fast Boy) y distribuidores</t>
  </si>
  <si>
    <t>Los usuarios finales de servicios actuales serán migrados a los nuevos planes en base al siguiente esquema:</t>
  </si>
  <si>
    <t>Plan Actual (Kbps)</t>
  </si>
  <si>
    <t>Nuevo Plan (Kbps)</t>
  </si>
  <si>
    <t>3100/512 Kbbs</t>
  </si>
  <si>
    <t>Todos los servicios o paquetes de servicios que incluyan los planes de Internet residencial serán también migrados a las nuevas velocidades según lo anteriormente indicado</t>
  </si>
  <si>
    <t>La migración de planes estará sujeta y condicionada a la factibilidad técnica de cada usuario.</t>
  </si>
  <si>
    <t>Se da de baja para la comercialización los planes 1F de 300, 500 y 768 Kbps, aunque se mantienen los planes operativos hasta completar el 100% de la migración de clientes a los nuevos planes.</t>
  </si>
  <si>
    <t xml:space="preserve">Vigencia: </t>
  </si>
  <si>
    <t>Fuente: ECUADORTELECOM S.A.</t>
  </si>
  <si>
    <t>No se incluye valor de los impuestos</t>
  </si>
  <si>
    <t>Planes Empresariales</t>
  </si>
  <si>
    <t>256 Kbps</t>
  </si>
  <si>
    <t>256/256</t>
  </si>
  <si>
    <t>1/1</t>
  </si>
  <si>
    <t>2/1</t>
  </si>
  <si>
    <t>4/1</t>
  </si>
  <si>
    <t>TARIFAS - USO LOCAL, LARGA DISTANCIA NACIONAL Y MÓVIL</t>
  </si>
  <si>
    <t>Nomenclatura</t>
  </si>
  <si>
    <t>Etapa E.P.</t>
  </si>
  <si>
    <t>IP Dinámica</t>
  </si>
  <si>
    <t>2048 kbps</t>
  </si>
  <si>
    <t>450 minutos locales que terminen en la red de Ecuadortelecom y 450 minutos en otros operadores locales fijos.</t>
  </si>
  <si>
    <t>Aplicable para abonados que soliciten servicio telefónico para uso residencial.</t>
  </si>
  <si>
    <t>Grupo 4 (Resto de América)</t>
  </si>
  <si>
    <t xml:space="preserve">Grupo 5  (Europa) </t>
  </si>
  <si>
    <t>Grupo 6 (Japón)</t>
  </si>
  <si>
    <t xml:space="preserve">Grupo 7 (Resto del Mundo) </t>
  </si>
  <si>
    <t xml:space="preserve">Móvil Marítimo </t>
  </si>
  <si>
    <t>3.6 SERVICIO FRONTERIZO</t>
  </si>
  <si>
    <t>De zona fronteriza a zona fronteriza</t>
  </si>
  <si>
    <t>PLAN COMERCIAL FLEX</t>
  </si>
  <si>
    <t xml:space="preserve">Plan  Comercial Flex </t>
  </si>
  <si>
    <t>$ 7,00</t>
  </si>
  <si>
    <t>Minutos por la troncal de líneas, para llamadas locales</t>
  </si>
  <si>
    <t>De 0 a 1.665</t>
  </si>
  <si>
    <t>China-Beijing</t>
  </si>
  <si>
    <t>China-Fuzhou</t>
  </si>
  <si>
    <t>China-Guangzhou</t>
  </si>
  <si>
    <t>China-Shanghai</t>
  </si>
  <si>
    <t>Crhistmas Island</t>
  </si>
  <si>
    <t>Cocos Island</t>
  </si>
  <si>
    <t>Colombia -Armenia</t>
  </si>
  <si>
    <t>Colombia-Barranquilla</t>
  </si>
  <si>
    <t>Colombia - Bogotá</t>
  </si>
  <si>
    <t>La prestación de este servicio está sujeta al pago de IVA, de conformidad a la Ley.</t>
  </si>
  <si>
    <t>PLAN  TRONCAL IP COMERCIAL 30</t>
  </si>
  <si>
    <t>El Plan "Troncal IP Comercial 30" está orientado al abonado comercial, para realizar y recibir llamadas mediante una troncal  IP de 30 canales de voz, asignándole numeración telefónica, la cual permitirá al cliente realizar y recibir llamadas gestionadas por su central telefónica  IP ó servidor de VoIP.</t>
  </si>
  <si>
    <t>Minutos por la Troncal líneas, para llamadas locales</t>
  </si>
  <si>
    <t>TARIFAS - APLICABLES  A PARTIR DEL 14 DE JULIO DE 2009
PARA CATEGORÍA C PLAN COMERCIAL Plus 1</t>
  </si>
  <si>
    <t>Vigencia: 14 de julio de 2009</t>
  </si>
  <si>
    <t>1. Línea telefónica.                       2. Pensión Básica de telefonía.      3. Internet Fast Boy Residencial de 600/250 KBPS.                          4. Paquete mensual de 750 minutos de telefonía local</t>
  </si>
  <si>
    <t>PRECIOS DEL SERVICIO</t>
  </si>
  <si>
    <t>PRECIOS</t>
  </si>
  <si>
    <t>COBERTURA</t>
  </si>
  <si>
    <t>Pensión Básica USD</t>
  </si>
  <si>
    <t>Usuario no posee Internet ni Telefonía</t>
  </si>
  <si>
    <t>Usuario posee Internet o Telefonía</t>
  </si>
  <si>
    <t>Usuario posee Internet y Telefonía</t>
  </si>
  <si>
    <t>Observaciones:</t>
  </si>
  <si>
    <t>* Los paquetes de minutos son adicionales a los entregados al cliente en cumplimiento a la Resoluciones vigentes (150 minutos).</t>
  </si>
  <si>
    <t>* El precio total del paquete encasilla el precio de cada uno de los elementos que lo conforman, es decir: Pensión Básica de telefonía Residencial, Internet Residencial Banda Ancha , según el plan que corresponda y que haya contratado; y, paquete de minutos local onnet, igualmente conforme lo haya contratado el cliente.</t>
  </si>
  <si>
    <t>Tarifas antes de impuestos</t>
  </si>
  <si>
    <t>SERVICIO FASTBOY PACK DOBLE</t>
  </si>
  <si>
    <t>Los minutos locales incluidos en la pensión Básica que terminan en la red de Ecuadortelecom S.A. y  otro operador local fijo son para consumo mensual, y no serán acumulables de un mes a otro.</t>
  </si>
  <si>
    <t>Bélice</t>
  </si>
  <si>
    <t>Bélice - Special Services</t>
  </si>
  <si>
    <t>Benin</t>
  </si>
  <si>
    <t>Bermudas</t>
  </si>
  <si>
    <t>Bhután</t>
  </si>
  <si>
    <t>Bolivia-Cochabamba</t>
  </si>
  <si>
    <t>Bolivia-La Paz</t>
  </si>
  <si>
    <t>Bolivia-Santa Cruz</t>
  </si>
  <si>
    <t>Bosnia</t>
  </si>
  <si>
    <t>Botswana</t>
  </si>
  <si>
    <t>Brasil</t>
  </si>
  <si>
    <t>Brasil-Belo Horizonte</t>
  </si>
  <si>
    <t>Brasil-Brasilia</t>
  </si>
  <si>
    <t>Brasil-Curitiba</t>
  </si>
  <si>
    <t>Brasil-Florianopolis</t>
  </si>
  <si>
    <t>Brasil-Fortaleza</t>
  </si>
  <si>
    <t>Brasil-Goiania</t>
  </si>
  <si>
    <t>Brasil-Gov.Vañadares Ld</t>
  </si>
  <si>
    <t>Brasil-Manaus</t>
  </si>
  <si>
    <t>Plan Social</t>
  </si>
  <si>
    <t>Descripción:</t>
  </si>
  <si>
    <t>Toda línea nueva de telefonía fija que no corresponda a la categoría comercial, nacerá con las siguientes caracterísiticas:</t>
  </si>
  <si>
    <t>Inscripción</t>
  </si>
  <si>
    <t>$ 6,20</t>
  </si>
  <si>
    <t>Para que un número de servicio de Plan Residencial, aplique a un Plan Social deberá cumplir con las siguientes condiciones:</t>
  </si>
  <si>
    <t>Pertenencer a un Plan Residencial</t>
  </si>
  <si>
    <t>Pertenecer a una de las Parroquias determinada en la Resolución No. Tel-795-26-CONATEL-2010</t>
  </si>
  <si>
    <t>Cursar tráfico inferior o igual a 1080 (mil ochenta) minutos de tráfico total semestral</t>
  </si>
  <si>
    <t>Los clientes que cumplan con estas condiciones aplicarán el siguiente Plan Social:</t>
  </si>
  <si>
    <t>Local / Nacional Off Net</t>
  </si>
  <si>
    <t>Celulares</t>
  </si>
  <si>
    <t>Intenacionales</t>
  </si>
  <si>
    <t>$ 3</t>
  </si>
  <si>
    <t>$ 0,008</t>
  </si>
  <si>
    <t>Tarifa Plan Residencial Vigente</t>
  </si>
  <si>
    <t>Las tarifas fijadas para las llamadas locales y nacionales on net, observan los techos tarifarios establecidos en la Resolución No. 166-08-CONATEL-2010</t>
  </si>
  <si>
    <t xml:space="preserve">Vigencia: julio 2011 </t>
  </si>
  <si>
    <t>Se aplica esta tarifa como oferta especial para las llamadas de Larga Distancia Nacional para las llamadas que se originen y terminen dentro de las circunscripciones geográficas que a continuación se detallan:</t>
  </si>
  <si>
    <t>Condiciones para Lamadas de largas Distancia Nacional</t>
  </si>
  <si>
    <t>Aplicable para abonados que soliciten servicio telefónico para uso comercial.</t>
  </si>
  <si>
    <t>Condiciones para Llamada de Larga Distnacia Nacional</t>
  </si>
  <si>
    <t>Condiciones para Llamada de Larga Distancia Nacional</t>
  </si>
  <si>
    <t>Paises de Destino  *****</t>
  </si>
  <si>
    <t>Elementos asociados</t>
  </si>
  <si>
    <t>DUO PACK 1</t>
  </si>
  <si>
    <t>Condiciones para llamadas de Larga Distancia Nacional</t>
  </si>
  <si>
    <t>Condiciones para Llamadas de Larga Distancia Nacional</t>
  </si>
  <si>
    <t>Condiciones para Llamadas de larga Distancia Nacional</t>
  </si>
  <si>
    <t>Planes</t>
  </si>
  <si>
    <t>Paquete Triple 1</t>
  </si>
  <si>
    <t>Servicio que empaqueta una línea de telefonía categoría residencial + paquete de minutos locales onnet + Internet banda ancha residencial + plan celular prepago de TELECSA.</t>
  </si>
  <si>
    <t>1. Fast Boy Pack Doble 1                            2. Plan celular prepago "Plan único 3,99"</t>
  </si>
  <si>
    <t>Paquete Triple 2</t>
  </si>
  <si>
    <t>Región Sur:</t>
  </si>
  <si>
    <t>Galápagos</t>
  </si>
  <si>
    <t>Los Rios</t>
  </si>
  <si>
    <t>Manabí</t>
  </si>
  <si>
    <t>Azuay (excepto Cuenca)</t>
  </si>
  <si>
    <t>Cañar</t>
  </si>
  <si>
    <t>El Oro</t>
  </si>
  <si>
    <t>Loja</t>
  </si>
  <si>
    <t>Morona Santiago</t>
  </si>
  <si>
    <t>Zamora</t>
  </si>
  <si>
    <t>Guayas******: El Triunfo, Yaguachi, Balzar, Montañita, Posorja, Daule, Pedro Carbo, Isidro Ayora, Nobol, Santa Lucía, Milago, Naranjito, Bucay, Marcelino Maridueña, Balao,Jujan, Naranjal, General Villamil, Simón Bolívar, Salinas, La Libertad, Palestina, Salitre, Lomas de Sargentillo, Manglaralto, Santa Elena, Ancón, San Pablo, Ayangue, Punta Blanca, Punta Carnero, Ballenita, Colimes, El Emplame.</t>
  </si>
  <si>
    <t>Región Norte:</t>
  </si>
  <si>
    <t>Bolivar</t>
  </si>
  <si>
    <t>Chimborazo</t>
  </si>
  <si>
    <t>Cotopaxi</t>
  </si>
  <si>
    <t>Pastaza</t>
  </si>
  <si>
    <t>Tunguragua</t>
  </si>
  <si>
    <t>Carchi</t>
  </si>
  <si>
    <t>Esmeraldas</t>
  </si>
  <si>
    <t>Imbabura</t>
  </si>
  <si>
    <t>Napo</t>
  </si>
  <si>
    <t>Orellana</t>
  </si>
  <si>
    <t>Tarifas por volúmenes de consumo de tráfico mensual, para llamadas locales, nacionales y hacia redes celulares</t>
  </si>
  <si>
    <t>Aplicable para áreas de cobertura y para abonados que tengan contratado el Plan Troncal Comercial</t>
  </si>
  <si>
    <t>Las tarifas se calcularán con base al consumo promedio anualizada del abonado</t>
  </si>
  <si>
    <t>Nacional</t>
  </si>
  <si>
    <t>Satelital</t>
  </si>
  <si>
    <t>PLANES Y TARIFAS DEL SERVICIO REGULAR</t>
  </si>
  <si>
    <t>CARGOS GENERALES</t>
  </si>
  <si>
    <t>Reinstalación por Línea (*7)</t>
  </si>
  <si>
    <t>Precio de traslado por Línea</t>
  </si>
  <si>
    <t>Una sola vez</t>
  </si>
  <si>
    <t>Crédito Libre (*6)</t>
  </si>
  <si>
    <t>Residencial</t>
  </si>
  <si>
    <t>Comercial</t>
  </si>
  <si>
    <t>Comercial Inalámbrico(*4)</t>
  </si>
  <si>
    <t>Ver Tabla WLL</t>
  </si>
  <si>
    <t>TARIFAS</t>
  </si>
  <si>
    <t>Llamada Regional</t>
  </si>
  <si>
    <t>Llamada Nacional</t>
  </si>
  <si>
    <t>Llamada Celular</t>
  </si>
  <si>
    <t>Larga Distancia Internacional  (Plan Regular)</t>
  </si>
  <si>
    <t>Crédito Mensual Máximo Por Defecto (*8)</t>
  </si>
  <si>
    <t>$ por Minuto</t>
  </si>
  <si>
    <t>Ver Tabla REG-LDI</t>
  </si>
  <si>
    <t>Comercial Inalámbrico</t>
  </si>
  <si>
    <t>*1 Si el cliente posee contrato de Cargo Mensual (CM) activo en el valor de suscripción se la primera línea se realizará un</t>
  </si>
  <si>
    <t xml:space="preserve">   descuento de $ 40 por el CM que se recupera al instalar un  terminal adaptador de multimedia (MTA.).</t>
  </si>
  <si>
    <t xml:space="preserve">*2  La instalación del MTA con cable coaxial. Incluye un máximo de 50 metros de cable coaxial desde el último poste o </t>
  </si>
  <si>
    <t xml:space="preserve">     desde el tranceptor para instalaciones WLL, hasta el lugar de instalación del MTA. Para instalaciones con E1, V5.2 o SIP, </t>
  </si>
  <si>
    <t xml:space="preserve">      la acometida desde el nodo SDH más cercano incluye un máximo de 1000 mt. Hasta el sitio de instalación de los </t>
  </si>
  <si>
    <t>Sucumbios</t>
  </si>
  <si>
    <t>Nota (*******): Para los destinos no especificados en la Provincia de Pichincha se consideran como llamadas locales.</t>
  </si>
  <si>
    <t>Para las llamadas fuera de las Regiones enunciadas anteriormente se aplicará la tarifa de "llamada de Larga Distancia Nacional".</t>
  </si>
  <si>
    <t>Colombia - Santa Marta</t>
  </si>
  <si>
    <t>Comores</t>
  </si>
  <si>
    <t>Congo</t>
  </si>
  <si>
    <t>Cook (Islas)</t>
  </si>
  <si>
    <t>Croatia</t>
  </si>
  <si>
    <t>Cyprus</t>
  </si>
  <si>
    <t>Cyprus-NGN</t>
  </si>
  <si>
    <t>Czech Republic</t>
  </si>
  <si>
    <t>Denmark</t>
  </si>
  <si>
    <t>Diego Garcia</t>
  </si>
  <si>
    <t>Djibouti</t>
  </si>
  <si>
    <t>Dominica</t>
  </si>
  <si>
    <t>Dominica-Audiotext</t>
  </si>
  <si>
    <t>Dominican Republic</t>
  </si>
  <si>
    <t>Ecuador</t>
  </si>
  <si>
    <t>Celular-Direct</t>
  </si>
  <si>
    <t>Ecuador-Cuenca</t>
  </si>
  <si>
    <t>Ecuador-Guayaquil</t>
  </si>
  <si>
    <t>Ecuador-Manta</t>
  </si>
  <si>
    <t>Ecuador-Quito</t>
  </si>
  <si>
    <t>Egipto</t>
  </si>
  <si>
    <t>Egipto - Cairo</t>
  </si>
  <si>
    <t>*8  El cliente puede solicitar renovación del crédito en incrementos de múltiplos de $ 5, hasta acumular un crédito máximo</t>
  </si>
  <si>
    <t>PLAN LOCUTORIO</t>
  </si>
  <si>
    <t>El Plan Locutorio se aplica a la reventa del servicio y se comercializa bajo la modalidad de cabinas telefónicas. Permite comunicaciones locales, nacionales, internacionales y a celulares.</t>
  </si>
  <si>
    <t>Telefonia Pública</t>
  </si>
  <si>
    <t>Mensual *</t>
  </si>
  <si>
    <t xml:space="preserve">USA </t>
  </si>
  <si>
    <t xml:space="preserve">Canadá </t>
  </si>
  <si>
    <t>España fijo</t>
  </si>
  <si>
    <t>España móvil</t>
  </si>
  <si>
    <t>Italia fijo</t>
  </si>
  <si>
    <t>Italia móvil</t>
  </si>
  <si>
    <t>Chile fijo</t>
  </si>
  <si>
    <t>Chile móvil</t>
  </si>
  <si>
    <t>Perú fijo</t>
  </si>
  <si>
    <t>Perú móvil</t>
  </si>
  <si>
    <t>Colombia fijo</t>
  </si>
  <si>
    <t>Colombia móvil</t>
  </si>
  <si>
    <t>Brasil fijo</t>
  </si>
  <si>
    <t>Brasil móvil</t>
  </si>
  <si>
    <t>China fijo y móvil</t>
  </si>
  <si>
    <t>Cat. B</t>
  </si>
  <si>
    <t>USD / mes</t>
  </si>
  <si>
    <t>Tarifa de uso Local</t>
  </si>
  <si>
    <t>USD / min.</t>
  </si>
  <si>
    <t>Tarifa de uso Larga Distancia Nacional</t>
  </si>
  <si>
    <t>Tarifa de uso a telefonía Móvil</t>
  </si>
  <si>
    <t xml:space="preserve">Promoción: Abonados de categoría A registrados desde el 1 hasta el 30 de marzo de 2010, se les aplica 500 minutos libres incluidos dentro de la pensión básica mensual. </t>
  </si>
  <si>
    <t>Tarifas más impuestos aplicables de ley</t>
  </si>
  <si>
    <t>TARIFAS - APLICABLES  A PARTIR DEL 8 DE JUNIO DE 2009
PARA CATEGORÍA C PLAN COMERCIAL Plus 2</t>
  </si>
  <si>
    <t>Unidad 
US $</t>
  </si>
  <si>
    <t xml:space="preserve">US $ </t>
  </si>
  <si>
    <t xml:space="preserve">Tarifa de uso Larga Distancia Regional </t>
  </si>
  <si>
    <t>Vigencia: 8 de junio de 2009</t>
  </si>
  <si>
    <t>TARIFAS - APLICABLES  A PARTIR DEL 21 DE MAYO DE 2009
PARA CATEGORÍA C PLAN COMERCIAL Plus 3</t>
  </si>
  <si>
    <t>Vigencia: 21 de mayo de 2009</t>
  </si>
  <si>
    <t>Llamada a Redes Celular:</t>
  </si>
  <si>
    <t xml:space="preserve">*4 Se facturará Pre-pago Mensual (según plan contratado) para renovar el crédito  mensual para LDI. La facturacoón del </t>
  </si>
  <si>
    <t>El "Plan Comercial Básico" es un plan creado para el abonado comercial que le permite realizar comunicaciones telefónicas locales, nacionales, internacionales y a celulares.</t>
  </si>
  <si>
    <t>El "Plan Comercial 500" es un plan creado para el abonado comercial que le permite realizar comunicaciones locales, nacionales, internacionales y a celulares.</t>
  </si>
  <si>
    <t>Minutos para el grupo de líneas, de llamadas nacionales (oferta Especial)</t>
  </si>
  <si>
    <t>De 0 a 2.000</t>
  </si>
  <si>
    <t>De 2.001 a 6.000</t>
  </si>
  <si>
    <t>De 6.001 a 7.200</t>
  </si>
  <si>
    <t>De 7.201 a 8.400</t>
  </si>
  <si>
    <t>De 8.401 a 9.600</t>
  </si>
  <si>
    <t>De 9.601 a 10.800</t>
  </si>
  <si>
    <t>De 10.801 en adelante</t>
  </si>
  <si>
    <t>Guayas*******: El Triunfo, Yaguachi, Balzar, Montañita, Posorja, Daule, Pedro Carbo, Isidro Ayora, Nobol, Santa Lucía, Milago, Naranjito, Bucay, Marcelino Maridueña, Balao, Jujan, Naranjal, General Villamil, Simón Bolívar, Salinas, La Libertad, Palestina, Salitre, Lomas de Sargentillo, Manglaralto, Santa Elena, Ancón, San Pablo, Ayangue, Punta Blanca, Punta Carnero, Ballenita, Colimes, El Emplame.</t>
  </si>
  <si>
    <t>Estas llamadas están sujetas al pago de IVA, de conformidad con la Ley.</t>
  </si>
  <si>
    <t>Brasil-Parana</t>
  </si>
  <si>
    <t>Brasil-Porto Alegre</t>
  </si>
  <si>
    <t>Brasil-Recife</t>
  </si>
  <si>
    <t>Brasil-Rio de Janeiro</t>
  </si>
  <si>
    <t>Brasil-Salvador</t>
  </si>
  <si>
    <t>Brasil-Sao Paulo</t>
  </si>
  <si>
    <t>Brasil-Vitoria</t>
  </si>
  <si>
    <t>British Virgin Island</t>
  </si>
  <si>
    <t xml:space="preserve">Brunei </t>
  </si>
  <si>
    <t>Bulgaria</t>
  </si>
  <si>
    <t>Bulgaria-Sofia</t>
  </si>
  <si>
    <t>Burkina Faso</t>
  </si>
  <si>
    <t>Burundi</t>
  </si>
  <si>
    <t>Camboia</t>
  </si>
  <si>
    <t>Camboia-Phnom Penh</t>
  </si>
  <si>
    <t>Camerun</t>
  </si>
  <si>
    <t>Camerun- Douala</t>
  </si>
  <si>
    <t>Canadá</t>
  </si>
  <si>
    <t>Cabo Verde</t>
  </si>
  <si>
    <t>Cayman Island</t>
  </si>
  <si>
    <t>Central African Republic</t>
  </si>
  <si>
    <t>Chad</t>
  </si>
  <si>
    <t>Chad-Audiotext</t>
  </si>
  <si>
    <t>Chile-Santiago</t>
  </si>
  <si>
    <t xml:space="preserve">     equipos. Por cada línea contratada la instalación interna incluye 15 mt. De par telefónico, 1 cajetín  RJ11 conector RJ11 y</t>
  </si>
  <si>
    <t xml:space="preserve">     1 teléfono. La instalación del cable coaxial y de los pares telefónicos se hará con cable visto, caso contrario, se cobrará </t>
  </si>
  <si>
    <t xml:space="preserve">     al cliente materiales y mano de obra extra. El exceso de cable de par telefónico se facturará a $ 0.50 por mt., y el exceso </t>
  </si>
  <si>
    <t xml:space="preserve">      de cable coaxial se facturará previa confirmación del Departamento de Instalaciones.</t>
  </si>
  <si>
    <t xml:space="preserve">* 3 El valor de Garantía por equipo incluye el IVA, y debe ser respaldado por una letra de cambio o un pagaré a favor de </t>
  </si>
  <si>
    <t xml:space="preserve">      Grupo Tvcable.</t>
  </si>
  <si>
    <t>*4  Para la instalación de nuevos Servicios de Telefonía Regular con Tecnología WLL, aplican los precios y garantía definiti-</t>
  </si>
  <si>
    <t xml:space="preserve">     vos en el Tabla de Intalación  para Comercial Inalámbrico. La instalación del Servicio de Telefonía sobre infraestructura </t>
  </si>
  <si>
    <t xml:space="preserve">     WLL existente en clientes de Internet con CM Inalámbrico se considerará como servicio adicional, aplicándose el precio </t>
  </si>
  <si>
    <t xml:space="preserve">     de instalación por línea y reemplazando el CM por un MTA para 2 líneas. Esto siempre que el cliente mantenga el contrato </t>
  </si>
  <si>
    <t xml:space="preserve">     comercial inalámbrico y las garantías sobre los equipos WLL.</t>
  </si>
  <si>
    <r>
      <t xml:space="preserve">*5  </t>
    </r>
    <r>
      <rPr>
        <b/>
        <sz val="9"/>
        <rFont val="Arial"/>
        <family val="2"/>
      </rPr>
      <t>CUOTA FIJA MENSUAL:</t>
    </r>
    <r>
      <rPr>
        <sz val="9"/>
        <rFont val="Arial"/>
        <family val="2"/>
      </rPr>
      <t xml:space="preserve"> Para las líneas en que a más del servicio de telefonía regular habilite el servicio de Planeta </t>
    </r>
  </si>
  <si>
    <t xml:space="preserve">     (LDI prepago) con los planes Plata, Oro y Platino, se aplicará una cuota fija mensual de $0, sin crédito libre, con </t>
  </si>
  <si>
    <t xml:space="preserve">     excepción de las líneas con acceso WLL en las que la Cuota Fija Mensual será de $13 con un crédito de $ 4. Para el </t>
  </si>
  <si>
    <t>Colombia (Móvil)</t>
  </si>
  <si>
    <t>España</t>
  </si>
  <si>
    <t>España (Móvil)</t>
  </si>
  <si>
    <t>Estados Unidos (Incluye Alaska, Hawai, Puerto Rico, Islas Vírgenes Americanas)</t>
  </si>
  <si>
    <t>Italia</t>
  </si>
  <si>
    <t>Italia (Móvil)</t>
  </si>
  <si>
    <t>Perú (Móvil)</t>
  </si>
  <si>
    <t>INMARSAT (Móvil marítimo) e IIRIDIUM</t>
  </si>
  <si>
    <t>Excepciones 1*</t>
  </si>
  <si>
    <t>Excepciones 2 **</t>
  </si>
  <si>
    <t>2008</t>
  </si>
  <si>
    <t>Minutos incluidos</t>
  </si>
  <si>
    <t xml:space="preserve">(***) La tarifa final depende de las condiciones de terminación que se mantengan con las </t>
  </si>
  <si>
    <t>Argentina Fijo</t>
  </si>
  <si>
    <t>Argentina (Móvil)</t>
  </si>
  <si>
    <t>Colombia Resto País</t>
  </si>
  <si>
    <t>Ecuadortelecom S.A.</t>
  </si>
  <si>
    <t>Años</t>
  </si>
  <si>
    <t>Requiere de la firma de un contrato de reventa de telefonía pública</t>
  </si>
  <si>
    <t>Oferta especial para llamadas de Larga Distancia nacional</t>
  </si>
  <si>
    <t>Por Minuto</t>
  </si>
  <si>
    <t xml:space="preserve">2. Plan Tarifario de CNT E.P. </t>
  </si>
  <si>
    <t>3.  Plan Tarifario de Etapa E.P.</t>
  </si>
  <si>
    <t>4. Plan Tarifario de Linkotel S.A.</t>
  </si>
  <si>
    <t>5. Plan Tarifario de Setel S.A.</t>
  </si>
  <si>
    <t>Resto de Mundo ******</t>
  </si>
  <si>
    <t>Nota:</t>
  </si>
  <si>
    <t>(**) No incluye minutos libres</t>
  </si>
  <si>
    <t>Gibraltar</t>
  </si>
  <si>
    <t>Grecia</t>
  </si>
  <si>
    <t>Grecia-Atenas</t>
  </si>
  <si>
    <t>Greenland</t>
  </si>
  <si>
    <t>Grenada</t>
  </si>
  <si>
    <t>Grenada-Audiotext</t>
  </si>
  <si>
    <t>Guadalupe</t>
  </si>
  <si>
    <t>Guantanamo Bay</t>
  </si>
  <si>
    <t>Guatemala</t>
  </si>
  <si>
    <t>Guinea</t>
  </si>
  <si>
    <t>Guinea-Bissau</t>
  </si>
  <si>
    <t>Guyana</t>
  </si>
  <si>
    <t>Haití</t>
  </si>
  <si>
    <t>Premiun</t>
  </si>
  <si>
    <t>Haití-Port au Price</t>
  </si>
  <si>
    <t>Honduras</t>
  </si>
  <si>
    <t>Honduras-Tegucigalpa</t>
  </si>
  <si>
    <t>Hong Kong, China</t>
  </si>
  <si>
    <t>Hungría</t>
  </si>
  <si>
    <t>Islandia</t>
  </si>
  <si>
    <t>India</t>
  </si>
  <si>
    <t>India-Amhabad</t>
  </si>
  <si>
    <t>India- Amristsar</t>
  </si>
  <si>
    <t>Resto de Países aplica tarifas actuales para fijos y móviles según el tarifario vigente</t>
  </si>
  <si>
    <t>India-Bangalore</t>
  </si>
  <si>
    <t>India-Baroda</t>
  </si>
  <si>
    <t>India-Bhopal</t>
  </si>
  <si>
    <t>India-Bombay</t>
  </si>
  <si>
    <t>India-BSNL-Cel</t>
  </si>
  <si>
    <t>India-Calcuta</t>
  </si>
  <si>
    <t>India-Chandigarh</t>
  </si>
  <si>
    <t>India-Hyderabad</t>
  </si>
  <si>
    <t>India-Jaipur</t>
  </si>
  <si>
    <t>India-Jullundur</t>
  </si>
  <si>
    <t>India-Kanpur</t>
  </si>
  <si>
    <t>India-Madras</t>
  </si>
  <si>
    <t>India-New Delhi</t>
  </si>
  <si>
    <t>India-NGN</t>
  </si>
  <si>
    <t>India-Poona</t>
  </si>
  <si>
    <t>India-Surat</t>
  </si>
  <si>
    <t>Indonesia</t>
  </si>
  <si>
    <t>Indonesia-Jakarta</t>
  </si>
  <si>
    <t>Indonesia-Surubaya</t>
  </si>
  <si>
    <t>Inmmarsat</t>
  </si>
  <si>
    <t>Inmmarsat Atlantic East</t>
  </si>
  <si>
    <t>Inmmarsat Atlantic West</t>
  </si>
  <si>
    <t>Inmmarsat Indian Ocean</t>
  </si>
  <si>
    <t>Inmmarsat Pacific Ocean</t>
  </si>
  <si>
    <t>International Networks</t>
  </si>
  <si>
    <t>IP Phones</t>
  </si>
  <si>
    <t>Irán</t>
  </si>
  <si>
    <t>Irán-Teheran</t>
  </si>
  <si>
    <t>Iraq</t>
  </si>
  <si>
    <t>Irlanda</t>
  </si>
  <si>
    <t>Irlanda-Dublin</t>
  </si>
  <si>
    <t>Iriduim</t>
  </si>
  <si>
    <t>Israel-Premiun</t>
  </si>
  <si>
    <t>Israel</t>
  </si>
  <si>
    <t>Italia-Milan</t>
  </si>
  <si>
    <t>Italia-NGN</t>
  </si>
  <si>
    <t>Italia-Rome</t>
  </si>
  <si>
    <t>Ivory Coast</t>
  </si>
  <si>
    <t>Jamaica</t>
  </si>
  <si>
    <t>Jamaica-Premiun</t>
  </si>
  <si>
    <t>Japón-Okinawa</t>
  </si>
  <si>
    <t>Jordania</t>
  </si>
  <si>
    <t>Kazajstán</t>
  </si>
  <si>
    <t>Kenya</t>
  </si>
  <si>
    <t>Kenya-Monbassa</t>
  </si>
  <si>
    <t>Kenya-Nairobi</t>
  </si>
  <si>
    <t>Kiribati</t>
  </si>
  <si>
    <t>Korea del Norte</t>
  </si>
  <si>
    <t>Korea del Sur</t>
  </si>
  <si>
    <t>Kuwait</t>
  </si>
  <si>
    <t>Kyrgyztan</t>
  </si>
  <si>
    <t>Laos</t>
  </si>
  <si>
    <t>Latvia</t>
  </si>
  <si>
    <t>Lebaton</t>
  </si>
  <si>
    <t>Lesotho</t>
  </si>
  <si>
    <t>Liberia</t>
  </si>
  <si>
    <t>Libia</t>
  </si>
  <si>
    <t>Liechtenstein</t>
  </si>
  <si>
    <t>Lituania</t>
  </si>
  <si>
    <t>Luxemburgo</t>
  </si>
  <si>
    <t>Macao-China</t>
  </si>
  <si>
    <t xml:space="preserve">Macedonia-Yugoslava </t>
  </si>
  <si>
    <t>Madagascar</t>
  </si>
  <si>
    <t>Malawi</t>
  </si>
  <si>
    <t>Malasia</t>
  </si>
  <si>
    <t>Maldives</t>
  </si>
  <si>
    <t>Malí</t>
  </si>
  <si>
    <t>Malta</t>
  </si>
  <si>
    <t>Marshal</t>
  </si>
  <si>
    <t>Mauritania</t>
  </si>
  <si>
    <t>Mauricio</t>
  </si>
  <si>
    <t>Mayotte</t>
  </si>
  <si>
    <t>México-Guadalajara</t>
  </si>
  <si>
    <t>México - México City</t>
  </si>
  <si>
    <t>México- Monterrey</t>
  </si>
  <si>
    <t>México Satalital</t>
  </si>
  <si>
    <t>Micronesia</t>
  </si>
  <si>
    <t>Moldova</t>
  </si>
  <si>
    <t>Mónaco</t>
  </si>
  <si>
    <t>Mongolia</t>
  </si>
  <si>
    <t>Monserrat</t>
  </si>
  <si>
    <t>Monserrat-Audiotext</t>
  </si>
  <si>
    <t>Morroco</t>
  </si>
  <si>
    <t>La prestación de este servicio está sujeta al pago de IVA, de conformidad con  la Ley.</t>
  </si>
  <si>
    <t>Linkotel S.A.</t>
  </si>
  <si>
    <t>El Salvador</t>
  </si>
  <si>
    <t>Guinea-Ecuatorial</t>
  </si>
  <si>
    <t>Eritrea</t>
  </si>
  <si>
    <t>Estonia</t>
  </si>
  <si>
    <t>Etiopia</t>
  </si>
  <si>
    <t>Faeroe Islands}</t>
  </si>
  <si>
    <t>Islas Falkland Malvinas</t>
  </si>
  <si>
    <t>Fiji</t>
  </si>
  <si>
    <t>Finlandia</t>
  </si>
  <si>
    <t>Francia</t>
  </si>
  <si>
    <t>Francia-NGN</t>
  </si>
  <si>
    <t>Francia-Paris</t>
  </si>
  <si>
    <t>Francesas Antillas</t>
  </si>
  <si>
    <t>Francesa Guayana</t>
  </si>
  <si>
    <t>Francesa Polinesia</t>
  </si>
  <si>
    <t>Gabon</t>
  </si>
  <si>
    <t>Gambia</t>
  </si>
  <si>
    <t>Georgia</t>
  </si>
  <si>
    <t>Germany</t>
  </si>
  <si>
    <t>Germany-Berlin</t>
  </si>
  <si>
    <t>Germany-Frankfurt</t>
  </si>
  <si>
    <t>Germany-Munich</t>
  </si>
  <si>
    <t>Germany-NGN</t>
  </si>
  <si>
    <t>Ghana</t>
  </si>
  <si>
    <t>Ghana-Accra</t>
  </si>
  <si>
    <t>West Samoa</t>
  </si>
  <si>
    <t>Yemen</t>
  </si>
  <si>
    <t>Yugoslavia</t>
  </si>
  <si>
    <t>Zaire</t>
  </si>
  <si>
    <t>Zambia</t>
  </si>
  <si>
    <t>Zanzibar</t>
  </si>
  <si>
    <t>Zimbabwe</t>
  </si>
  <si>
    <t>Categoria</t>
  </si>
  <si>
    <t>Descripción</t>
  </si>
  <si>
    <t>Categoria A</t>
  </si>
  <si>
    <t>Costo de suscripción</t>
  </si>
  <si>
    <t>Pensión Básica mensual</t>
  </si>
  <si>
    <t>Costo por minuto local</t>
  </si>
  <si>
    <t>Costo por minuto regional</t>
  </si>
  <si>
    <t>Costo por minuto Nacional</t>
  </si>
  <si>
    <t>Categoria B</t>
  </si>
  <si>
    <t>Categoria C</t>
  </si>
  <si>
    <t>Servicio Suplementarios</t>
  </si>
  <si>
    <t>Transferencia de Llamadas</t>
  </si>
  <si>
    <t>Llamada en espera</t>
  </si>
  <si>
    <t>Llamada Tripartita</t>
  </si>
  <si>
    <t>Llamada en confernecia</t>
  </si>
  <si>
    <t>Identificador de Llamadas (Caller ID)</t>
  </si>
  <si>
    <t xml:space="preserve">      equivalente al doble del valor del crédito por defecto definido para el plan contratado. Para ampliación de crédito </t>
  </si>
  <si>
    <t xml:space="preserve">     mensual por defectos se requiere una letra de cambio o pagaré por el mismo valor de la ampliación del crédito</t>
  </si>
  <si>
    <t>LARGA DISTANCIA INTERNACIONAL</t>
  </si>
  <si>
    <t>PLANES Y TARIFAS DEL SERVICIO PLANETA</t>
  </si>
  <si>
    <t>Instalación (*1) (*2)</t>
  </si>
  <si>
    <t>Colombia - Bucaramanga</t>
  </si>
  <si>
    <t>PLAN DE TARIFAS (1)</t>
  </si>
  <si>
    <t>TASAS DE TRAFICO INTERNACIONAL (1)</t>
  </si>
  <si>
    <t>TARIFAS DE TELEFONIA FIJA PARA GUANGARCUCHO (1)</t>
  </si>
  <si>
    <t>6. Plan Tarifario de Ecuadortelecom S.A.</t>
  </si>
  <si>
    <t>Colombia - Medellin</t>
  </si>
  <si>
    <t>Colombia - Monteria</t>
  </si>
  <si>
    <t>Colombia - Palmira</t>
  </si>
  <si>
    <t>Colombia - Pereira</t>
  </si>
  <si>
    <t>Guayas*: El Triunfo, Yaguachi, Balzar, Montañita, Posorja, Daule, Pedro Carbo, Isidro Ayora, Nobol, Santa Lucía, Milago, Naranjito, Bucay, Marcelino Maridueña, Balao, Jujan, Naranjal, General Villamil, Simón Bolívar, Salinas, La Libertad, Palestina, Salitre, Lomas de Sargentillo, Manglaralto, Santa Elena, Ancón, San Pablo, Ayangue, Punta Blanca, Punta Carnero, Ballenita, Colimes, El Emplame.</t>
  </si>
  <si>
    <t>Valor</t>
  </si>
  <si>
    <t>Estados Unidos</t>
  </si>
  <si>
    <t>Tarifas para Locutorios</t>
  </si>
  <si>
    <t>Llamada Internacional Móvil Marítima</t>
  </si>
  <si>
    <t>Local On Net</t>
  </si>
  <si>
    <t>Local Off Net</t>
  </si>
  <si>
    <t>Regional On Net</t>
  </si>
  <si>
    <t>Regional Off Net</t>
  </si>
  <si>
    <t>Nacional On Net</t>
  </si>
  <si>
    <t>Nacional Off Net</t>
  </si>
  <si>
    <t>Llamadas a Alegro</t>
  </si>
  <si>
    <t>Popular</t>
  </si>
  <si>
    <t>Tarifas no incluyen impuestos</t>
  </si>
  <si>
    <t>Nivel de Compartición</t>
  </si>
  <si>
    <t>8:1</t>
  </si>
  <si>
    <t>La prestación de este servicio está sujeta al pago del IVA, de conformidad a la Ley.</t>
  </si>
  <si>
    <t>Las tarifas se calculan con base al consumo promedio anualizada del abonado.</t>
  </si>
  <si>
    <t>Se aplica esta tarifa como Oferta especial para las llamadas de Larga Distancia Nacional que se originen y terminen dentro de las circunscripciones gerográficas que a continuación se detallan:</t>
  </si>
  <si>
    <t>Aplicable para áreas de cobertura y para abonados que tengan contratado el Plan Troncal IP Comercial 30.</t>
  </si>
  <si>
    <t>Las tarifas se calculan con base al consumo promedio anualizado del abonado.</t>
  </si>
  <si>
    <t>(1) Ver Anexo I. Se anexa los planes del servicio de Internet de Banda Ancha.</t>
  </si>
  <si>
    <t>$ 1,800</t>
  </si>
  <si>
    <t>España  (móvil)</t>
  </si>
  <si>
    <t>Italia  (móvil)</t>
  </si>
  <si>
    <t>Colombia y Perú (fijo)</t>
  </si>
  <si>
    <t>La pretación de este servicio esta sujeto a facilidades técnicas y de cobertura</t>
  </si>
  <si>
    <t xml:space="preserve">$ 528,00 </t>
  </si>
  <si>
    <t>Colombia y Perú (móvil)</t>
  </si>
  <si>
    <t>La Oferta especial para las llamadas de Larga Distancia Nacional es creada para el abonado comercial, que le permite realizar llamadas de Larga Distancia Nacional desde y hacia localidades previamente definidas en esta oferta.</t>
  </si>
  <si>
    <t>Precios</t>
  </si>
  <si>
    <t>La prestación de este servicio están sujeta al pago de IVA, de conformidad con la Ley.</t>
  </si>
  <si>
    <t>Inscripción USD.</t>
  </si>
  <si>
    <t>Pensión Básica USD.</t>
  </si>
  <si>
    <t>Cobertura</t>
  </si>
  <si>
    <t>Condiciones de Facturación del Tráfico</t>
  </si>
  <si>
    <t>1800 CNT</t>
  </si>
  <si>
    <t>100% al cliente contratante; 0% al usuario llamante</t>
  </si>
  <si>
    <t>1700 CNT</t>
  </si>
  <si>
    <t>99% al  usuario llamante y 1% cliente contratante</t>
  </si>
  <si>
    <t>Los  minutos locales incluidos en la Pensión Básica que terminan en la red de Ecuadortelecom S.A., u otro operador local fijo son para consumo mensual, y no serán acumulables de un mes a otro.</t>
  </si>
  <si>
    <t>NUEVOS PLANES COMERCIALES CAT C</t>
  </si>
  <si>
    <t>PLAN C1</t>
  </si>
  <si>
    <t>PLAN C2</t>
  </si>
  <si>
    <t>PLAN C3</t>
  </si>
  <si>
    <t>Vigencia: 14 de septiembre de 2010</t>
  </si>
  <si>
    <t xml:space="preserve">PLANES NUEVOS DE INTERNET BANDA ANCHA RESIDENCIAL </t>
  </si>
  <si>
    <t>FAST BOY</t>
  </si>
  <si>
    <t>Plan</t>
  </si>
  <si>
    <t>Inscripción USD</t>
  </si>
  <si>
    <t>Pensión Básica Mensual USD</t>
  </si>
  <si>
    <t>300/150 Kbbs</t>
  </si>
  <si>
    <t>500/150 Kbbs</t>
  </si>
  <si>
    <t>600/250 Kbbs</t>
  </si>
  <si>
    <t>768/256 Kbbs</t>
  </si>
  <si>
    <t>1600/256 Kbbs</t>
  </si>
  <si>
    <t>3000/512 Kbbs</t>
  </si>
  <si>
    <t>4000/512 Kbbs</t>
  </si>
  <si>
    <t xml:space="preserve">Precios antes de impuestos </t>
  </si>
  <si>
    <t xml:space="preserve">PLANES ACTUALES DE INTERNET BANDA ANCHA RESIDENCIAL </t>
  </si>
  <si>
    <t>FAST BOY- modificación de precios</t>
  </si>
  <si>
    <t>1024/256 Kbbs</t>
  </si>
  <si>
    <t>2048/512 Kbbs</t>
  </si>
  <si>
    <t>0bservaciones:</t>
  </si>
  <si>
    <t>Planes aplicables a servicio residencial</t>
  </si>
  <si>
    <t>Los usuarios de servicios actuales serán migrados, previsto durante los siguientes 60 días, a los nuevos planes en base al siguiente esquema:</t>
  </si>
  <si>
    <t>* 128/64 Kbbs</t>
  </si>
  <si>
    <t>migran a</t>
  </si>
  <si>
    <t>* 256/128 Kbbs</t>
  </si>
  <si>
    <t>* 512/128 Kbbs</t>
  </si>
  <si>
    <t>* 1024/256 Kbbs</t>
  </si>
  <si>
    <t>* 2048/512 Kbbs</t>
  </si>
  <si>
    <t>* 3000/512 Kbbs</t>
  </si>
  <si>
    <t>5. Períodos: al 31 de diciembre de cada año</t>
  </si>
  <si>
    <t>Salomón Islas</t>
  </si>
  <si>
    <t>Salomón Islas-Audiotext</t>
  </si>
  <si>
    <t>Somali</t>
  </si>
  <si>
    <t>Sudafricana</t>
  </si>
  <si>
    <t>España-Barcelona</t>
  </si>
  <si>
    <t>España-Madrid</t>
  </si>
  <si>
    <t>España-NGN</t>
  </si>
  <si>
    <t>Sri Lanka</t>
  </si>
  <si>
    <t>Santa Elena</t>
  </si>
  <si>
    <t>San Kitts y Nevis</t>
  </si>
  <si>
    <t>Santa Lucía</t>
  </si>
  <si>
    <t>San Pedro y Miquelón</t>
  </si>
  <si>
    <t>San Vicente y la Granadinas</t>
  </si>
  <si>
    <t>Sudán</t>
  </si>
  <si>
    <t>Suriname</t>
  </si>
  <si>
    <t>Swazilandia</t>
  </si>
  <si>
    <t>Suecia</t>
  </si>
  <si>
    <t>Suiza</t>
  </si>
  <si>
    <t>Suiza-NGN</t>
  </si>
  <si>
    <t>Siria</t>
  </si>
  <si>
    <t>Tadjistan</t>
  </si>
  <si>
    <t>Taiwan</t>
  </si>
  <si>
    <t>Taiwan-Kaohsiung</t>
  </si>
  <si>
    <t>Taiwan-PNS</t>
  </si>
  <si>
    <t>Tanzania</t>
  </si>
  <si>
    <t>Tanzania-Daressalm</t>
  </si>
  <si>
    <t>Tailandia</t>
  </si>
  <si>
    <t>Tailandia-Bangkok</t>
  </si>
  <si>
    <t>Thuruya</t>
  </si>
  <si>
    <t>Togo Republic</t>
  </si>
  <si>
    <t>Tokelau</t>
  </si>
  <si>
    <t>Tokelau-Audiotext</t>
  </si>
  <si>
    <t>Tonga</t>
  </si>
  <si>
    <t>Trinidad y Tobago</t>
  </si>
  <si>
    <t>Tunisia</t>
  </si>
  <si>
    <t>Turkey</t>
  </si>
  <si>
    <t>Turkey-Ankara</t>
  </si>
  <si>
    <t>Turkey-Istanbul</t>
  </si>
  <si>
    <t>Turkmenistan</t>
  </si>
  <si>
    <t>Turcos y Caicos</t>
  </si>
  <si>
    <t>Tuvalu</t>
  </si>
  <si>
    <t>Uganda</t>
  </si>
  <si>
    <t>Ucrania</t>
  </si>
  <si>
    <t>Ucrania-Lviv</t>
  </si>
  <si>
    <t>Ucrania-Odessa</t>
  </si>
  <si>
    <t xml:space="preserve">Unidos Emiratos Arabes </t>
  </si>
  <si>
    <t>$ 60</t>
  </si>
  <si>
    <t>1. Tabla Resumen y Comparativa de las tarifas de todas las empresas</t>
  </si>
  <si>
    <t>(Mensual)</t>
  </si>
  <si>
    <t>(Por Minuto)</t>
  </si>
  <si>
    <t>Notas:</t>
  </si>
  <si>
    <t>1. Se define CATEGORIA A:  Residencial Popular</t>
  </si>
  <si>
    <t>2. Se define  CATEGORIA B: Residencial, Educación Sector Público</t>
  </si>
  <si>
    <t>3. Se define CATEGORÍA C: Industrial, Comercial, Profesionales</t>
  </si>
  <si>
    <t>Condiciones para llamada de larga Distancia Nacional</t>
  </si>
  <si>
    <t>Nigeria</t>
  </si>
  <si>
    <t>Nigeria-Lagos</t>
  </si>
  <si>
    <t>Niue</t>
  </si>
  <si>
    <t>Norfolk Islas</t>
  </si>
  <si>
    <t>Noruega</t>
  </si>
  <si>
    <t>Omán</t>
  </si>
  <si>
    <t>Paquistán</t>
  </si>
  <si>
    <t>Paquistán-Islambad</t>
  </si>
  <si>
    <t>Paquistán-Karachi</t>
  </si>
  <si>
    <t>Paquistán-Lahore</t>
  </si>
  <si>
    <t>Palau</t>
  </si>
  <si>
    <t>Palestina</t>
  </si>
  <si>
    <t>Panamá</t>
  </si>
  <si>
    <t>Papúa-Nueva Guinea</t>
  </si>
  <si>
    <t>Paraguay</t>
  </si>
  <si>
    <t>Perú-Lima</t>
  </si>
  <si>
    <t>Philipinas</t>
  </si>
  <si>
    <t>Philipinas-Manila</t>
  </si>
  <si>
    <t>Polonia</t>
  </si>
  <si>
    <t>PLAN COMERCIAL 2PLAY</t>
  </si>
  <si>
    <t>Plan Comercial 2PLAY</t>
  </si>
  <si>
    <t>Llamada a Redes Celulares:</t>
  </si>
  <si>
    <t>La Oferta Especial para las llamadas de Larga Distancia Nacional ha sido creada para el abonado comercial, y le permite realizar llamadas de Larga Distancia Nacional desde y hacia localidades previamente definidas en esta oferta</t>
  </si>
  <si>
    <t>Se aplica esta tarifa como Oferta especial para las llamadas de Larga Distancia Nacional que se originen y terminen dentro de las circunscripciones geográficas que a continuación se detallan:</t>
  </si>
  <si>
    <t>La prestación de este servicio está sujeta al pago de IVA, de conformidad con la Ley</t>
  </si>
  <si>
    <t>PLAN COMERCIAL CALL CENTER</t>
  </si>
  <si>
    <t>Derecho de Inscripción*</t>
  </si>
  <si>
    <t xml:space="preserve"> $ 60.00 </t>
  </si>
  <si>
    <t>La prestación de este servicio esta sujeto a facilidades técnicas y de cobertura</t>
  </si>
  <si>
    <t>El "Plan Residencial 200" es un plan creado para el abonado residencial que le permite realizar comunicaciones telefónicas locales, nacionales, internacionales y a celulares, e incluyen 200 minutos para llamadas locales</t>
  </si>
  <si>
    <t>La prestación de este servico está sujeta al pago del IVA, de conformidad con la Ley.</t>
  </si>
  <si>
    <t>La prestación de este servicio está sujeto a facilidades técnicas y de cobertura</t>
  </si>
  <si>
    <t>Derecho de Inscripción *</t>
  </si>
  <si>
    <t>$ 60.00</t>
  </si>
  <si>
    <t xml:space="preserve"> $ 49,90</t>
  </si>
  <si>
    <t>La prestación de este servicio están sujeta al pago de IVA, de conformidad a la Ley.</t>
  </si>
  <si>
    <t>Los minutos locales incluidos que terminan en la red de Ecuadortelecom u otro operador local fijo incluidos en la Pensión Básica son para consumo mensual, y no serán acumulables de un mes a otro.</t>
  </si>
  <si>
    <t>Servicio que empaqueta una línea de telefonía categoría residencial + paquete de minutos locales onnet + Internet banda ancha residencial</t>
  </si>
  <si>
    <t>1. Línea telefónica.                       2. Pensión Básica de telefonía.      3. Internet Fast Boy Residencial de 300/150 KBPS.                          4. Paquete mensual de 450 minutos de telefonía local</t>
  </si>
  <si>
    <t>DUO PACK 2</t>
  </si>
  <si>
    <t>1. Línea telefónica.                       2. Pensión Básica de telefonía.      3. Internet Fast Boy Residencial de 500/150 KBPS.                          4. Paquete mensual de 450 minutos de telefonía local</t>
  </si>
  <si>
    <t>DUO PACK 3</t>
  </si>
  <si>
    <t>Pichincha ********: Cayambe, Pedro Moncayo, Santo Domingo, Aloag, Mejia, Pedro Vicente Maldonado, La Bonita, Tiputini, San Miguel de los Bancos, Yaruqui, Chavezpamba, Selva Alegre, Nayón, Zambiza, Tanda, Miravalle.</t>
  </si>
  <si>
    <t>Nota (********): Para los destinos no especificados en la Provincia de Pichincha se consideran como llamadas locales</t>
  </si>
  <si>
    <t>Para las llamadas fuera de las Regiones enunciadas anteriormente se aplicará la tarifa de "Llamada de Larga Distancia Nacional".</t>
  </si>
  <si>
    <t>PLAN COMERCIAL 500</t>
  </si>
  <si>
    <t>Plan Comercial 500</t>
  </si>
  <si>
    <t>Minutos incluídos</t>
  </si>
  <si>
    <t>Pichincha *******: Cayambe, Pedro Moncayo, Santo Domingo, Aloag, Mejia, Pedro Vicente Maldonado, La Bonita, Tiputini, San Miguel de los Bancos, Yaruqui, Chavezpamba, Selva Alegre, Nayón, Zambiza, Tanda, Miravalle.</t>
  </si>
  <si>
    <t>Plan Comercial Call Center</t>
  </si>
  <si>
    <t>Minutos para el grupo de líneas, de llamadas locales</t>
  </si>
  <si>
    <t>Precios por minuto</t>
  </si>
  <si>
    <t>De 0 a 10.000</t>
  </si>
  <si>
    <t>De 10.001 a 31.250</t>
  </si>
  <si>
    <t>De 31.251 a 35.000</t>
  </si>
  <si>
    <t>De 35.001 a 38.750</t>
  </si>
  <si>
    <t>De 38.751 a 42.500</t>
  </si>
  <si>
    <t>De 42.501 a 46.250</t>
  </si>
  <si>
    <t>De 46.251 en adelante</t>
  </si>
  <si>
    <t>Minutos para el grupo de líneas, de llamadas nacionales ***</t>
  </si>
  <si>
    <t>De 10.001 a 26.250</t>
  </si>
  <si>
    <t>De 26.251 a 29.400</t>
  </si>
  <si>
    <t>De 29.401 a 32.550</t>
  </si>
  <si>
    <t>De 32.551 a 35.700</t>
  </si>
  <si>
    <t>De 35.701 a 38.850</t>
  </si>
  <si>
    <t>De 38.851 en adelante</t>
  </si>
  <si>
    <t>Minutos para el grupo de líneas, de llamadas a redes móviles</t>
  </si>
  <si>
    <t>De 0 a 4.000</t>
  </si>
  <si>
    <t>De 4.001 a 14.500</t>
  </si>
  <si>
    <t>De 14.501 a 17.500</t>
  </si>
  <si>
    <t>De 17.501 a 20.500</t>
  </si>
  <si>
    <t>De 20.501 a 23.500</t>
  </si>
  <si>
    <t>PLAN RESIDENCIAL  500</t>
  </si>
  <si>
    <t>Plan Residencial 500</t>
  </si>
  <si>
    <t>Llamadas de Larga Distancia Nacional</t>
  </si>
  <si>
    <t>SERVICIO</t>
  </si>
  <si>
    <t>2000</t>
  </si>
  <si>
    <t>2001</t>
  </si>
  <si>
    <t>2002</t>
  </si>
  <si>
    <t>2003</t>
  </si>
  <si>
    <t>2004</t>
  </si>
  <si>
    <t>2005</t>
  </si>
  <si>
    <t>2007</t>
  </si>
  <si>
    <t xml:space="preserve">I  TELEFONÍA BÁSICA </t>
  </si>
  <si>
    <t xml:space="preserve">1. DERECHO DE INSCRIPCIÓN </t>
  </si>
  <si>
    <t>CATEGORIA A</t>
  </si>
  <si>
    <t>CATEGORIA B</t>
  </si>
  <si>
    <t>CATEGORIA C</t>
  </si>
  <si>
    <t>2. PENSIÓN BÁSICA</t>
  </si>
  <si>
    <t>3. TARIFAS DE USO AUTOMÁTICO</t>
  </si>
  <si>
    <t>3.1 USO LOCAL</t>
  </si>
  <si>
    <t>3.2 USO DE LARGA DISTANCIA REGIONAL</t>
  </si>
  <si>
    <t>3.3 USO DE LARGA DISTANCIA NACIONAL</t>
  </si>
  <si>
    <t>3.4 USO HACIA CELULAR</t>
  </si>
  <si>
    <t>CATEGORIAS A, B y C</t>
  </si>
  <si>
    <t>OTECEL y CONECEL</t>
  </si>
  <si>
    <t>TELECSA</t>
  </si>
  <si>
    <t>3.5 USO INTERNACIONAL</t>
  </si>
  <si>
    <t>Grupo 1 (Pacto Andino)</t>
  </si>
  <si>
    <t>Grupo 2 (EE.UU, Canadá y México)</t>
  </si>
  <si>
    <t>Grupo 3 (Cuba)</t>
  </si>
  <si>
    <t>Banda Ancha</t>
  </si>
  <si>
    <t xml:space="preserve">Planes Residenciales </t>
  </si>
  <si>
    <t>Velocidad</t>
  </si>
  <si>
    <t>350 Kbps</t>
  </si>
  <si>
    <t>600 Kbps</t>
  </si>
  <si>
    <t>1200 Kbps</t>
  </si>
  <si>
    <t>2100 Kbps</t>
  </si>
  <si>
    <t>Bajada/Subida</t>
  </si>
  <si>
    <t>350/350</t>
  </si>
  <si>
    <t>600/600</t>
  </si>
  <si>
    <t>1200/600</t>
  </si>
  <si>
    <t>2100/750</t>
  </si>
  <si>
    <t>Concentración</t>
  </si>
  <si>
    <t>8/1</t>
  </si>
  <si>
    <t>Precio (no incluye IVA) USD</t>
  </si>
  <si>
    <t>Instalación USD</t>
  </si>
  <si>
    <t>Modem ADSL</t>
  </si>
  <si>
    <t xml:space="preserve">Comodato con pagaré de $ 100 </t>
  </si>
  <si>
    <t>Modem ADSL + WI FI</t>
  </si>
  <si>
    <t>Programación Modem ADSL + WI FI USD</t>
  </si>
  <si>
    <t>Tiempo Mínimo de Permencia</t>
  </si>
  <si>
    <t>un año</t>
  </si>
  <si>
    <t>Condiciones Especiales</t>
  </si>
  <si>
    <t>Si se retira de un año, el cliente deberá cancelar la cantidad prorrateada mensual por alquiler y uso del moden durante los meses utilizados y devolver dicho modem o cancelar la totalidad de su valor, en función del modelo de equipo entregado.</t>
  </si>
  <si>
    <t>Acuerdo Nivel de Servicio</t>
  </si>
  <si>
    <t>Inspección e instalación en dos días a partir del pago de la instalación.</t>
  </si>
  <si>
    <t>El "Plan Comercial Call Center" es un Plan tarifario para el servicio de telefonía fja creado para empresas o Call Centers que manejan grandes volúmenes de minutos telefónicos salientes, y que permiten comunicaciones locales, nacionales, internacionales y a celulares.</t>
  </si>
  <si>
    <t>La oferta especial para las llamadas de Larga Distancia Nacional es creada para el abonado comercial que tenga contratado el plan Locutorio y le permite realizar llamadas de Larga Distancia Nacional desde y hacia localidades previamente definidas en esta oferta.</t>
  </si>
  <si>
    <t>United Kingdom</t>
  </si>
  <si>
    <t>United Kingdom-Londres</t>
  </si>
  <si>
    <t>Uruguay</t>
  </si>
  <si>
    <t>USA</t>
  </si>
  <si>
    <t>USA-Alaska</t>
  </si>
  <si>
    <t>USA Guam</t>
  </si>
  <si>
    <t>USA Hawai</t>
  </si>
  <si>
    <t>USA Puerto Rico</t>
  </si>
  <si>
    <t>USA Saipan</t>
  </si>
  <si>
    <t>USA Virgin Island</t>
  </si>
  <si>
    <t>Uzbekistán</t>
  </si>
  <si>
    <t>Vanuatu</t>
  </si>
  <si>
    <t>Vaticano</t>
  </si>
  <si>
    <t>Venezuela-Caracas</t>
  </si>
  <si>
    <t>Venezuela-Maracaibo</t>
  </si>
  <si>
    <t>Viet Nam</t>
  </si>
  <si>
    <t>Viet Nam-Ho Chi Minh</t>
  </si>
  <si>
    <t>Wallis y Fortuna</t>
  </si>
  <si>
    <t>GRUPO</t>
  </si>
  <si>
    <t>PAQUETE TRIPLE</t>
  </si>
  <si>
    <t>4. Vigencia de la Promoción:</t>
  </si>
  <si>
    <t>TARIFAS 
Aplicables para Categoría A</t>
  </si>
  <si>
    <t>Tarifa de usoLlamadas a Telefonía Móvil</t>
  </si>
  <si>
    <t>1. Fuente: Tomado de la página web de ETAPA del siguiente enlace:http://www.etapa.net.ec/Telecomunicaciones/tel_telfij_tar_pro.aspx y Ex.Etapatelecom S.A.</t>
  </si>
  <si>
    <t>Tarifas</t>
  </si>
  <si>
    <t>Servicio Red Inteligente 1700 y 1800
Enrutamiento de llamadas</t>
  </si>
  <si>
    <t xml:space="preserve">1.  Descripción </t>
  </si>
  <si>
    <t>El Servicio de Red Inteligente 1700 y 1800 (enrutamiento de llamadas) es un servicio adicional a los servicios de telefonía corporatica que permite el direccionamienteo de la llamada efectuada por un cliente a estos números hacia una agencia que se encuentre más cercana geográficamente.</t>
  </si>
  <si>
    <t>Servicio que se ofrece a nivel corporativo para empresas que tienen relación comercial para el servicio de telefonía fija con la CNT EP.</t>
  </si>
  <si>
    <t>2. Condiciones y Restricciones:</t>
  </si>
  <si>
    <t>Desripción de Planes:</t>
  </si>
  <si>
    <t>Plan (*)</t>
  </si>
  <si>
    <t>Canales Simultáneos (**)</t>
  </si>
  <si>
    <t>Inscripción USD (***)</t>
  </si>
  <si>
    <t>Tarifa Mensual USD</t>
  </si>
  <si>
    <t>Servicio Estándar</t>
  </si>
  <si>
    <t>Servicio de Tráfico normal</t>
  </si>
  <si>
    <t>Servicio Premium</t>
  </si>
  <si>
    <t>Servicio de Tráfico medio</t>
  </si>
  <si>
    <t>Servicio Súper Premium</t>
  </si>
  <si>
    <t>Servicio de Tráfico Alto</t>
  </si>
  <si>
    <t>(*) Precios no incluyen impuestos</t>
  </si>
  <si>
    <t>(**) De acuerdo a los parámetros previamente establecidos entre el cliente y la CNT EP.</t>
  </si>
  <si>
    <t>(***) Una sola vez</t>
  </si>
  <si>
    <t>El acceso no aplica para usuarios fijos fuera de la red de CNT EP.  En este caso, la llamada de un usuario hacia los números 1700 y 1800 se enruta a un solo destino determinado por la empresa que contrata el servicio de red inteligente.</t>
  </si>
  <si>
    <t>3. Vigencia:</t>
  </si>
  <si>
    <t>A partir del 5 de abril de 2011</t>
  </si>
  <si>
    <t xml:space="preserve">1. Descripción </t>
  </si>
  <si>
    <t>El Plan residencial y Plan Comercial permitirán a los clientes de telefonía fija de la CNT P. hablar a las tarifas  y condiciones de acuerdo al siguiente detalle:</t>
  </si>
  <si>
    <t>* Nombre del Plan</t>
  </si>
  <si>
    <t>No.</t>
  </si>
  <si>
    <t>Nombre del Plan</t>
  </si>
  <si>
    <t>Plan Comercial</t>
  </si>
  <si>
    <t>Plan relefónico orientado a empresas</t>
  </si>
  <si>
    <t>*Precios mensuales de los planes específicos son los siguientes</t>
  </si>
  <si>
    <t xml:space="preserve">Plan </t>
  </si>
  <si>
    <t>Rubro</t>
  </si>
  <si>
    <t>Precio USD.</t>
  </si>
  <si>
    <t>Aplicación</t>
  </si>
  <si>
    <t>Tarifa Básica</t>
  </si>
  <si>
    <t>Mensual</t>
  </si>
  <si>
    <t>* Tarifas aplicadas:</t>
  </si>
  <si>
    <t>On net Local USD (por Minuto)</t>
  </si>
  <si>
    <t>On net Nacional USD (por Minuto)</t>
  </si>
  <si>
    <t>Off net Local USD (por Minuto)</t>
  </si>
  <si>
    <t>Off net Nacional USD (por Minuto)</t>
  </si>
  <si>
    <t>Off net Nacional Móvil USD (por minuto) PORTA Y MOVISTAR</t>
  </si>
  <si>
    <t>Off net Nacional Móvil  USD (por minuto) Alegro</t>
  </si>
  <si>
    <t>Tarifas no inluyen impuestos</t>
  </si>
  <si>
    <t>Tarifas Off Net Móvil incluyen interconexión. Los valores con Otecel 0,0639, Conecel 0,04997y Alegro 0,0915</t>
  </si>
  <si>
    <t>2. Aplicación:</t>
  </si>
  <si>
    <t>Aplica para nuevos clientes residenciales y comerciales de la Corporación Nacional de Telecomunicaciones CNT EP.</t>
  </si>
  <si>
    <t>Desde : 14 de marzo de 2011</t>
  </si>
  <si>
    <t>Plan Residencial On Net</t>
  </si>
  <si>
    <t>Plan Comercial On Net</t>
  </si>
  <si>
    <t>Plan Residencial Off Net</t>
  </si>
  <si>
    <t>Plan Comercial Off Net</t>
  </si>
  <si>
    <t>Plan Residencial  Off Net  Nacional Móviles (Claro y Movistar)</t>
  </si>
  <si>
    <t>Plan Comercial  Off Net  Nacional Móviles (Claro y Movistar)</t>
  </si>
  <si>
    <t>Plan Residencial  Off Net  Nacional Móviles (Telecsa)</t>
  </si>
  <si>
    <t>Plan Comercial  Off Net  Nacional Móviles (Telecsa)</t>
  </si>
  <si>
    <t>Plan Voz 500</t>
  </si>
  <si>
    <t>TARIFAS - Aplicables para Categoría A</t>
  </si>
  <si>
    <t>Se aplica 500 minutos libres incluídos dentro de la pensión básica mensual, como promoción para todos los usuarios que se inscriban en esta categoría.</t>
  </si>
  <si>
    <t>PLANES NUEVOS DE INTERNET Y TRANSMISIÓN DE DATOS</t>
  </si>
  <si>
    <t>El servicio tiene cobertura a nivel nacional y la descripción de planes y precios se detallan a continuación:</t>
  </si>
  <si>
    <t>PRODUCTO</t>
  </si>
  <si>
    <t>DESCRIPCIÓN</t>
  </si>
  <si>
    <t>Internet y transmisión de datos a través de la red satelital VSAT</t>
  </si>
  <si>
    <t>Servicio de transmisión de datos e Internet mediante tecnología satelital VSAT en banda C</t>
  </si>
  <si>
    <t>TARIFAS DEL PRODUCTO / SERVICIO 
CONCEPTO DE INSTALACIÓN</t>
  </si>
  <si>
    <t>ACCESO</t>
  </si>
  <si>
    <t>TARIFA USD.</t>
  </si>
  <si>
    <t>APLICA</t>
  </si>
  <si>
    <t>Acceso Terrestre</t>
  </si>
  <si>
    <t>Por cada Solicitud</t>
  </si>
  <si>
    <t>Acceso Terrestre + Áereo</t>
  </si>
  <si>
    <t>Acceso Terrestre + Bote</t>
  </si>
  <si>
    <t>Galápagos 1 **</t>
  </si>
  <si>
    <t>Galápagos 2***</t>
  </si>
  <si>
    <t>Precios no incluyen impuestos</t>
  </si>
  <si>
    <t>** Galápagos 1. Islas Sta. Cruz y San Cristobal</t>
  </si>
  <si>
    <t>*** Galápagos 2. Otras islas de Galápagos</t>
  </si>
  <si>
    <t>Adicionalmente, se informa que las condiciones de comercialización son las siguientes:</t>
  </si>
  <si>
    <t>El servicio de "Internet y Transmisión de datos a través de la red satelital VSAT" se comercializará a través de los canales de venta de CNT  y la coertura es a nivel nacional</t>
  </si>
  <si>
    <t>Los  servicios de transmisión de datos e Internat satelitales se comercializarán previa factibilidad técnica</t>
  </si>
  <si>
    <t>El servicio implica transmisión de datos e Internet satelidatl punto a punto lo cual no involucra venta o arrendamiento de capacidad satelital solamente.</t>
  </si>
  <si>
    <t>CNT ofrece una disponibilidad del 99.7 % mensual para los planes de Internet y transmisión de datos a través de la red VSAT. La disponibilidad no incluye tiempos de movilización.</t>
  </si>
  <si>
    <t>Concepto de Pesión Básica</t>
  </si>
  <si>
    <t>Categoría</t>
  </si>
  <si>
    <t>Producto</t>
  </si>
  <si>
    <t>Recurso Espectro</t>
  </si>
  <si>
    <t>AB  Dowlink (Kbps)</t>
  </si>
  <si>
    <t>AB Uplink (Kbps)</t>
  </si>
  <si>
    <t>Tarifa Mensual Servicio USD</t>
  </si>
  <si>
    <t>Datos</t>
  </si>
  <si>
    <t>Punto a Punto</t>
  </si>
  <si>
    <t>1.1</t>
  </si>
  <si>
    <t>2.1</t>
  </si>
  <si>
    <t>4.1</t>
  </si>
  <si>
    <t>8.1</t>
  </si>
  <si>
    <t>INTERNET</t>
  </si>
  <si>
    <t>GOLD</t>
  </si>
  <si>
    <t>PREMIUN</t>
  </si>
  <si>
    <t>Corporativo</t>
  </si>
  <si>
    <t>PYMES</t>
  </si>
  <si>
    <t>Concepto de Traslados</t>
  </si>
  <si>
    <t>Acceso</t>
  </si>
  <si>
    <t>Vigencia: 27 de abril de 2011</t>
  </si>
  <si>
    <t>Planes Tarifarios</t>
  </si>
  <si>
    <t>Planes Residenciales</t>
  </si>
  <si>
    <t>Velocidad KBPS Bajada</t>
  </si>
  <si>
    <t>Comprensión</t>
  </si>
  <si>
    <t>Precio Techo sin IVA</t>
  </si>
  <si>
    <t>Plan Residencial 700 kbps 8:1</t>
  </si>
  <si>
    <t>8 a 1</t>
  </si>
  <si>
    <t>Plan Residencial 1 Mega  8:1</t>
  </si>
  <si>
    <t>Plan Residencial 1.2 Mega  8:1</t>
  </si>
  <si>
    <t>Plan Residencial 1.6 Mega  8:1</t>
  </si>
  <si>
    <t>Plan Residencial 2 Mega  8:1</t>
  </si>
  <si>
    <t>Plan Residencial 2.1 Mega  8:1</t>
  </si>
  <si>
    <t>Plan Residencial 2.5 Mega  8:1</t>
  </si>
  <si>
    <t>Plan Residencial 3 Mega  8:1</t>
  </si>
  <si>
    <t>Plan Residencial 3.3 Mega  8:1</t>
  </si>
  <si>
    <t>Plan Residencial 3.8 Mega  8:1</t>
  </si>
  <si>
    <t>Plan Residencial 4.4 Mega  8:1</t>
  </si>
  <si>
    <t>Planes Educando Rural</t>
  </si>
  <si>
    <t>Plan Educando Rural 350 Kbps 4:1</t>
  </si>
  <si>
    <t>4 a 1</t>
  </si>
  <si>
    <t>Plan Educando Rural 700 Kbps 4:1</t>
  </si>
  <si>
    <t xml:space="preserve">4 a 1 </t>
  </si>
  <si>
    <t>Plan Educando Rural 1.400 Kbps 4:1</t>
  </si>
  <si>
    <t>Planes Educando Urbano</t>
  </si>
  <si>
    <t>Plan Educando Urbano 350 Kbps 1:1</t>
  </si>
  <si>
    <t>1 a 1</t>
  </si>
  <si>
    <t>Plan Educando Urbano 450 Kbps 1:1</t>
  </si>
  <si>
    <t>Plan Educando Urbano 700 Kbps 1:1</t>
  </si>
  <si>
    <t>Plan Educando Urbano 1.400 Kbps 1:1</t>
  </si>
  <si>
    <t>Plan Educando Urbano 2.400 Kbps 1:1</t>
  </si>
  <si>
    <t>Plan Educando Urbano 3.000 Kbps 1:1</t>
  </si>
  <si>
    <t>Plan Educando Urbano 4.000 Kbps 1:1</t>
  </si>
  <si>
    <t>Planes Empresariales 4:1</t>
  </si>
  <si>
    <t>Plan Empresarial 450 Kbps  4:1</t>
  </si>
  <si>
    <t>Plan Empresarial 660 Kbps  4:1</t>
  </si>
  <si>
    <t>Plan Empresarial 700 Kbps  4:1</t>
  </si>
  <si>
    <t>Plan Empresarial 1 Mega  4:1</t>
  </si>
  <si>
    <t>Plan Empresarial 1.2  Megas  4:1</t>
  </si>
  <si>
    <t>Plan Empresarial 1.4 Megas  4:1</t>
  </si>
  <si>
    <t>Plan Empresarial 1.5  Megas  4:1</t>
  </si>
  <si>
    <t>Plan Empresarial 2  Mega  4:1</t>
  </si>
  <si>
    <t>Plan Empresarial 2.4  Megas  4:1</t>
  </si>
  <si>
    <t>Plan Empresarial 3  Megas  4:1</t>
  </si>
  <si>
    <t>Planes Empresariales 2:1</t>
  </si>
  <si>
    <t>Plan Empresarial 450 Kbps  2:1</t>
  </si>
  <si>
    <t>2 a 1</t>
  </si>
  <si>
    <t>Plan Empresarial 700 Kbps  2:1</t>
  </si>
  <si>
    <t>Plan Empresarial 1.1 Megas  2:1</t>
  </si>
  <si>
    <t>Plan Empresarial 1.4 Megas  2:1</t>
  </si>
  <si>
    <t>Plan Empresarial 1.5 Megas  2:1</t>
  </si>
  <si>
    <t>Plan Empresarial 1.6 Megas  2:1</t>
  </si>
  <si>
    <t>Plan Empresarial 2.4 Megas  2:1</t>
  </si>
  <si>
    <t>Plan Empresarial 3 Megas  2:1</t>
  </si>
  <si>
    <t>Plan Empresarial 3.4 Megas  2:1</t>
  </si>
  <si>
    <t>Plan Empresarial 4 Megas  2:1</t>
  </si>
  <si>
    <t>Plan Empresarial 5 Megas  2:1</t>
  </si>
  <si>
    <t>Planes Empresariales 1:1</t>
  </si>
  <si>
    <t>Plan Empresarial 300 Kbps  1:1</t>
  </si>
  <si>
    <t>Plan Empresarial 450 Kbps  1:1</t>
  </si>
  <si>
    <t>Plan Empresarial 700 Kbps  1:1</t>
  </si>
  <si>
    <t>Plan Empresarial 784 Kbps  1:1</t>
  </si>
  <si>
    <t>Plan Empresarial 864 Kbps  1:1</t>
  </si>
  <si>
    <t>Plan Empresarial 1.2 Megas  1:1</t>
  </si>
  <si>
    <t>Plan Empresarial 1.25 Megas  1:1</t>
  </si>
  <si>
    <t>Plan Empresarial 1.4 Megas  1:1</t>
  </si>
  <si>
    <t>Plan Empresarial 1.6 Megas  1:1</t>
  </si>
  <si>
    <t>Plan Empresarial 2.4 Megas  1:1</t>
  </si>
  <si>
    <t>Plan Empresarial 3 Megas  1:1</t>
  </si>
  <si>
    <t>Plan Empresarial 3.4 Megas  1:1</t>
  </si>
  <si>
    <t>Plan Empresarial 3.5 Megas  1:1</t>
  </si>
  <si>
    <t>Plan Empresarial 4 Megas  1:1</t>
  </si>
  <si>
    <t>Plan Empresarial 5 Megas  1:1</t>
  </si>
  <si>
    <t>Plan Empresarial 6 Megas  1:1</t>
  </si>
  <si>
    <t>Plan Empresarial 7 Megas  1:1</t>
  </si>
  <si>
    <t>Plan Empresarial 8 Megas  1:1</t>
  </si>
  <si>
    <t>Plan Empresarial 8.2 Megas  1:1</t>
  </si>
  <si>
    <t>Plan Empresarial 9 Megas  1:1</t>
  </si>
  <si>
    <t>Plan Empresarial 10 Megas  1:1</t>
  </si>
  <si>
    <t>Plan Empresarial 11 Megas  1:1</t>
  </si>
  <si>
    <t>Plan Empresarial 12 Megas  1:1</t>
  </si>
  <si>
    <t>Plan Empresarial 13 Megas  1:1</t>
  </si>
  <si>
    <t>Plan Empresarial 14 Megas  1:1</t>
  </si>
  <si>
    <t>Plan Empresarial 15 Megas  1:1</t>
  </si>
  <si>
    <t>Plan Empresarial 16 Megas  1:1</t>
  </si>
  <si>
    <t>Plan Empresarial 17 Megas  1:1</t>
  </si>
  <si>
    <t>Plan Empresarial 18 Megas  1:1</t>
  </si>
  <si>
    <t>Plan Empresarial 20 Megas  1:1</t>
  </si>
  <si>
    <t>Vigencia: 1 de junio de 2011</t>
  </si>
  <si>
    <t>Llamadas a CLARO</t>
  </si>
  <si>
    <t xml:space="preserve"> $   0.135 ***</t>
  </si>
  <si>
    <t>Llamadas a CNT EP. (ex-ALEGRO)</t>
  </si>
  <si>
    <t>PLAN  VOZ BASICO PLUS</t>
  </si>
  <si>
    <t>Plan  Voz Básico Plus</t>
  </si>
  <si>
    <t>PLAN VOZ 250</t>
  </si>
  <si>
    <t xml:space="preserve">El "Plan Voz 250", es un plan creado para el abonado residencial, que le permite realizar comunicaciones telefónicas locales, nacionales, internacionales  y a celulares, </t>
  </si>
  <si>
    <t>Plan  Voz 250</t>
  </si>
  <si>
    <t>Pensión Básica Mensual **</t>
  </si>
  <si>
    <t>(**) El valor de la pension básica es de US$1.50 cuando se contrate junto con el servicio de Acceso a Internet Banda Ancha Fija.</t>
  </si>
  <si>
    <t xml:space="preserve">(***) El precio de la llamada incluye el cargo por interconexión. </t>
  </si>
  <si>
    <t>PLAN  VOZ 500</t>
  </si>
  <si>
    <t>El "Plan  Voz 500", es un plan tarifario creado para el abonado residencial, que le permite realizar comunicaciones telefónicas locales, nacionales, internacionales  y a celulares, e incluye 500 minutos para llamadas locales</t>
  </si>
  <si>
    <t>PLAN VOZ 550</t>
  </si>
  <si>
    <t>Plan  Voz 550</t>
  </si>
  <si>
    <t>(**)El valor de la presión básica es de US$3.00 cuando se contrate junto con el servicio de Acceso a Internet Banda Ancha Fija.</t>
  </si>
  <si>
    <t>(***)El precio de la llamada incluye el cargo por interconexón.</t>
  </si>
  <si>
    <t>PLAN  VOZ 900</t>
  </si>
  <si>
    <t>Plan  Voz 900</t>
  </si>
  <si>
    <t>PLAN VOZ 2200</t>
  </si>
  <si>
    <t>El "Plan Voz 2200", es un plan tarifario creado para el abonado residencial, que le permite realizar comunicaciones telefónicas locales, nacionales, internacionales  y a celulares, e incluye 2200 minutos para llamadas locales</t>
  </si>
  <si>
    <t>Plan  Voz 2200</t>
  </si>
  <si>
    <t>1750 minutos locales que terminen en la red de Ecuadortelecom y 450 minutos en otros operadores locales fijos.</t>
  </si>
  <si>
    <r>
      <t xml:space="preserve">La </t>
    </r>
    <r>
      <rPr>
        <b/>
        <sz val="10"/>
        <rFont val="Arial"/>
        <family val="2"/>
      </rPr>
      <t>oferta especial para las llamadas de LDN</t>
    </r>
    <r>
      <rPr>
        <sz val="10"/>
        <rFont val="Arial"/>
        <family val="2"/>
      </rPr>
      <t xml:space="preserve"> es creada para el abonado comercial que tenga contratado el Plan Comercial FLEX, y permite realizar llamadas de LDN a menor costo, desde y hacia localidades previamente definidas en esta oferta.</t>
    </r>
  </si>
  <si>
    <t>PLAN  TRONCAL  IP COMERCIAL 15</t>
  </si>
  <si>
    <t>El Plan "Troncal IP Comercial 15" está orientado al abonado comercial, para realizar y recibir llamadas mediante una troncal  IP de 15 canales de voz, asignándole numeración telefónica, la cual permitirá al cliente realizar y recibir llamadas gestionadas por su central telefónica  IP ó servidor de VoIP.</t>
  </si>
  <si>
    <t>Minutos para el grupo de líneas, de llamadas nacionales **</t>
  </si>
  <si>
    <t>Aplicable para áreas de cobertura y para abonados que tengan contratado el Plan Troncal IP Comercial 15.</t>
  </si>
  <si>
    <t>(****) El precio de la llamada incluye el cargo por interconexión hacia las redes de Conecel, Movistar o CNT E.P(ex Telecsa)</t>
  </si>
  <si>
    <t>(****) El costo de la llamada incluye el cargo por interconexión hacia las redes de Conecel, Movistar o CNT E.P(ex Telecsa)</t>
  </si>
  <si>
    <t>Guayas******: El Triunfo, Yaguachi, Balzar, Montañita, Posorja, Daule, Pedro Carbo, Isidro Ayora, Nobol, Santa Lucía, Milago, Naranjito, Bucay, Marcelino Maridueña, Balao, Jujan, Naranjal, General Villamil, Simón Bolívar, Salinas, La Libertad, Palestina, Salitre, Lomas de Sargentillo, Manglaralto, Santa Elena, Ancón, San Pablo, Ayangue, Punta Blanca, Punta Carnero, Ballenita, Colimes, El Emplame.</t>
  </si>
  <si>
    <t>Minutos por la Troncal de líneas, para llamadas locales</t>
  </si>
  <si>
    <t>Aplicable para áreas de cobertura y para abonados que tengan contratado el Plan Troncal  Comercial IP SDN PRI 60.</t>
  </si>
  <si>
    <t>Oferta Especial para las llamadas de Larga Distancia Nacional aplicable a los planes  Comerciales</t>
  </si>
  <si>
    <t>Minutos para el grupo de líneas de llamadas</t>
  </si>
  <si>
    <t>De 0 a 2000</t>
  </si>
  <si>
    <t>$ 0,0400</t>
  </si>
  <si>
    <t>De 2001 a 6000</t>
  </si>
  <si>
    <t>$ 0,0398</t>
  </si>
  <si>
    <t>De 6001 a 7200</t>
  </si>
  <si>
    <t>$ 0,0396</t>
  </si>
  <si>
    <t>De 7201 a 8400</t>
  </si>
  <si>
    <t>$ 0,0394</t>
  </si>
  <si>
    <t>De 8401 a 9600</t>
  </si>
  <si>
    <t>$ 0,0392</t>
  </si>
  <si>
    <t>De 9601 a 10800</t>
  </si>
  <si>
    <t>$ 0,0390</t>
  </si>
  <si>
    <t>De 10801 en adelante</t>
  </si>
  <si>
    <t>$ 0,0388</t>
  </si>
  <si>
    <t>Se especifica las características de los planes de Internet  Banda Ancha Fija que se pueden contratar junto con los planes Voz 250 y Voz 550</t>
  </si>
  <si>
    <t>TARIFA (LOCUTORIOS DE TELEFONIA FIJA)</t>
  </si>
  <si>
    <t>INTERNACIONAL DESTINO CUBA</t>
  </si>
  <si>
    <t xml:space="preserve">1, Descripción </t>
  </si>
  <si>
    <t xml:space="preserve">Tarifa Internacional realizada desde locutorios de telefonía fija con destino a Cuba </t>
  </si>
  <si>
    <t>Tarifa + IVA</t>
  </si>
  <si>
    <t>Tarifa Internacional realizada desde locutorios de telefonía fija con destino a Cuba</t>
  </si>
  <si>
    <t>2. Condiciones y restricciones</t>
  </si>
  <si>
    <t>Aplica tarifa para locutorios de telefonía fija</t>
  </si>
  <si>
    <t>A partir del 30 de junio de 2011</t>
  </si>
  <si>
    <t>Servicio 1800 Internacional Entrante</t>
  </si>
  <si>
    <t>El servicio permite a un usuario final localizado dentro o fuera del territorio nacional realizar la llamada hacua un número localizado dentro del Paìs y el costo de la misma lo asumirà la empresa contrantante del servicio 1-800 (receptor de la llamada dentro del País). El número virtual se compone de 10 dígitos, de los cuales, los 6 ùltimos pueden ser escogidos por la empresa contratante, de acuerdo a la disponibilidad del número en la SENATEL</t>
  </si>
  <si>
    <t>2. TARIFAS</t>
  </si>
  <si>
    <t>TARIFAS DEL PRODUCTO  /  SERVICIO *</t>
  </si>
  <si>
    <t>Concepto</t>
  </si>
  <si>
    <t>Tarifa (*)</t>
  </si>
  <si>
    <t>Inscripción (Para la contratación del servicio cancela un único valor)</t>
  </si>
  <si>
    <t>Detallel de Llamadas</t>
  </si>
  <si>
    <t>Por cada solicitud</t>
  </si>
  <si>
    <t>Cesión de Derechos</t>
  </si>
  <si>
    <t>Cambio de número 1-800</t>
  </si>
  <si>
    <t>Cambio/reducción/ampliación número asociado</t>
  </si>
  <si>
    <t>Grabación Personalizada</t>
  </si>
  <si>
    <t>Enrutamiento geográfico</t>
  </si>
  <si>
    <t>Enrutamiento por día y hora</t>
  </si>
  <si>
    <t>Cambio de 1800 Nacional a 1800 Internacional</t>
  </si>
  <si>
    <t>Se procede como una nueva contrataciòn</t>
  </si>
  <si>
    <t>N/A</t>
  </si>
  <si>
    <t>(*) No incluye impuestos</t>
  </si>
  <si>
    <t>TARIFAS DE LLAMADAS</t>
  </si>
  <si>
    <t>Orígen Nacional</t>
  </si>
  <si>
    <t>Local</t>
  </si>
  <si>
    <t>Nacional On net</t>
  </si>
  <si>
    <t>Nacional Off net</t>
  </si>
  <si>
    <t>Alegro</t>
  </si>
  <si>
    <t>Porta</t>
  </si>
  <si>
    <t>Setel</t>
  </si>
  <si>
    <t>Local 0,028 / Nacional 0,112</t>
  </si>
  <si>
    <t>Orígen Internacional</t>
  </si>
  <si>
    <t>Independientemente del país de orígen (no incluído E1 - E2 techos tarifarios y otros)</t>
  </si>
  <si>
    <t xml:space="preserve">3. Condiciones </t>
  </si>
  <si>
    <t>El servcio 1800 Internacional Entrante se comercializará a través  de los canales de venta de CNT EP.</t>
  </si>
  <si>
    <t>El cliente debe disponer de números telefónicos convencionales de CNT o E1`s telefónicos para asociarlos al número virtual 1800. Los números deben pertenecer a una central digital para acceder al servicio.</t>
  </si>
  <si>
    <t>El servicio se comercializará una vez verificada las restricciones geográficas / tráfico.</t>
  </si>
  <si>
    <t>El servicio de somercializará previa verificación de disponibilidad y reserva de número 1800 en la SENATEL y ante el ente regulador en el país de orígen de las llamadas. Si el número esta disponible se asigna el cliente, caso contrario se solicita un nuevo número al cliente.</t>
  </si>
  <si>
    <t>4. Vigencia:</t>
  </si>
  <si>
    <t>El Servicio 1800 Internacional entrante será comercializado a partir del 1 de julio 2011</t>
  </si>
  <si>
    <t>Servicio Centrex CNT EP Fija</t>
  </si>
  <si>
    <t>El servicio CENTREX  se define como una central telefónica virtual creada por el proveedor de servicios sobre la central digital</t>
  </si>
  <si>
    <t>Con la Central digital Telefónica Virtual CENTREX se podrá hacer uso de todas las funcionalidades que una central telefónica normal ofrece.</t>
  </si>
  <si>
    <t>A través de esta central, no se requieren equipos de conmutación en el cliente final ya que se emplean las propias extensiones de la central pública.</t>
  </si>
  <si>
    <t>Clasificación:</t>
  </si>
  <si>
    <t xml:space="preserve">Centrex  Residencial: </t>
  </si>
  <si>
    <t>Central Telefónica Virtual al cual se puede asociar líneas telefónicas categoría residencial que se encuentren ubicadas en una misma dirección. Con el Centrex Residencial, las llamadas dentro del Grupo Centrex no tienen costo y los dueños de la línea pagan el servicio por separado manteniendo en cada línea los servicios suplementarios contratados  adicionalmete. Adicionalmente, con el Centrex residencial, el usuario no tiene que realizar ninguna inversión en sistemas de conmutación.</t>
  </si>
  <si>
    <t>Centrex Comercial</t>
  </si>
  <si>
    <t>Consiste en una central telefónica virtual a la cual se pueden asociar líneas telefónicas categoría comercial yu que pertenencen a una misma empresa y en misma dirección. Con el Centrex Comercial las llamadas dentro del grupo no tienen costo y existe la posibilidad de secuencias de llamadas dentro del grupo. Además, la empresa no tiene que realizar ninguna inversión en sistemas de comnutación.</t>
  </si>
  <si>
    <t>Centrex Piloto Residencial</t>
  </si>
  <si>
    <t>Consiste en una central telefónica virtual al cual se pueden asociar líneas telefónicas categoría residencial que se encuentran ubicadas en una misma dirección. Con el Centrex Piloto Residencial las llamadas dentro del grupo Centrex no tiene costo y los cobros del servicio de las líneas asociadas al grupo Centrex se cargan al piloto.</t>
  </si>
  <si>
    <t>Centrex Piloto Comercial</t>
  </si>
  <si>
    <t>Consiste en una central telefónica virtual a la cual se pueden asociar líneas telefónicas categoría comercial que pertenencen a una misma empresa. Con el Centrex Piloto Comercial  las llamadas dentro del grupo Centrex no tiene costo y los cobros del servicio de las líneas asociadas al grupo Centrex se cargan al piloto. Además existe secuencias de llamadas dentro del grupo.</t>
  </si>
  <si>
    <t>Tarifas:</t>
  </si>
  <si>
    <t>0,00 USD</t>
  </si>
  <si>
    <t>2,40 USD por línea agrupada</t>
  </si>
  <si>
    <t>3. Condiciones y restricciones</t>
  </si>
  <si>
    <t>El servcio Centrex se comercializará a través  de los canales de venta de CNT EP.</t>
  </si>
  <si>
    <t>La desactivación del servicio CENTREX no involucra la desactivación de la línea elefónica sino el retiro de la línea del grupo CENTREX que lo conforma.</t>
  </si>
  <si>
    <t>Para que la línea telefónica pueda ser agrupada dentro de un Centrex, debe pertenecer al softswicht (NGN) de CNT EP.</t>
  </si>
  <si>
    <t>Las tarifas del Centrex Piloto serán iguales a las del servicio Centrex, con las características que todos los rubros mensuales de las líneas pertenecientes a l mismo grupo Centrex Corporativo serán asumidos por la línea poloto del grupo</t>
  </si>
  <si>
    <t>Cuando se realiza un traslado de línea perteneciente a un grupo Centrex, se realizará la desactivación de la línea telefónica.</t>
  </si>
  <si>
    <t>En caso de que se requiera un  cambio del piloto del grupo, se realizará la desintegración del grupo Centrex para volver a integrarlo, conforme el requerimiento de cambio y lo cual tendrá un costo adicional al cliente.</t>
  </si>
  <si>
    <t>Para Instituciones Públicas cuyas líneas telefónicas son categorizadas como residenciales (categoría B) se podrán agrupar en un servicio Centrex Comercial y Centrex Piloto Comercial.</t>
  </si>
  <si>
    <t>El Servicio Centrex será comercializado a partir del 19 de marzo de 2011</t>
  </si>
  <si>
    <t>Consola Centrex CNT EP Fija</t>
  </si>
  <si>
    <r>
      <t xml:space="preserve">La consola CENTREX  es un componente adicional y opcional para los servicios Centrex </t>
    </r>
    <r>
      <rPr>
        <sz val="10"/>
        <rFont val="Calibri"/>
        <family val="2"/>
      </rPr>
      <t>¹ de CNT EP. Fija que permite realizar el control y monitoreo de las líneas que están integradas dentro de un grupo.</t>
    </r>
  </si>
  <si>
    <t>Es un sofware de propiedad de la CNT EP. y puede ser instalado en cualquier computador que al menos disponga de las siguientes características:</t>
  </si>
  <si>
    <t>Computador pentium II con 1G de RAM</t>
  </si>
  <si>
    <t>1 GB de disco duro</t>
  </si>
  <si>
    <t>Tarjeta de acelerador de audio de alta calidad</t>
  </si>
  <si>
    <t>El administrador de las consola CENTREX puede configurar las activaciones o desactivaciones de llamadas de cada integrante de grupo, así como configuraciones de servicios suplementarios como transferencias, identificación de llamadas, llamadas en espera.</t>
  </si>
  <si>
    <t>Adionalmente, la consola CENTREX tiene las siguientes características:</t>
  </si>
  <si>
    <t>La funcionalidad de IVR para grabar mensajes de bienvenida</t>
  </si>
  <si>
    <t>Administración de cuentas</t>
  </si>
  <si>
    <t>Medición de tráfico y detalle de llamadas</t>
  </si>
  <si>
    <t>Software consola CENTREX</t>
  </si>
  <si>
    <t>900 USD</t>
  </si>
  <si>
    <t>Pensión Básica por línea agrupada en el CENTREX (CENTRX y CENTREX Piloto)</t>
  </si>
  <si>
    <t>(*) No incluyen impuestos</t>
  </si>
  <si>
    <t>La instalación de este componente adicional está sujeta a condiciones propias de la conexión entre el softwitch (NGN) de CNT EP y el computador donde se encuentra instalado el software Consola CENTREX</t>
  </si>
  <si>
    <t>Le software puede ser instalado cualquier número de veces y su funcionamiento será habilitado a través del usuario y contraseña designado por el NGN</t>
  </si>
  <si>
    <t>El componente consola Centrex será comercializado a partir del 18 de julio de 2011</t>
  </si>
  <si>
    <t>Especificaciones de Planes del Servicio de Acceso a Internet Banda Ancha</t>
  </si>
  <si>
    <t>Precio Mensual</t>
  </si>
  <si>
    <t>IP Privada</t>
  </si>
  <si>
    <t>ANEXO II</t>
  </si>
  <si>
    <t>8192 kbps</t>
  </si>
  <si>
    <t xml:space="preserve">                                     </t>
  </si>
  <si>
    <t>PLANES TARIFARIOS</t>
  </si>
  <si>
    <t>Residencial (en USD $)</t>
  </si>
  <si>
    <t>Comercial (en USD $)</t>
  </si>
  <si>
    <t>Pensión Básica Mensual "Servicio Básico"</t>
  </si>
  <si>
    <t>Regional</t>
  </si>
  <si>
    <t>Internacional</t>
  </si>
  <si>
    <t xml:space="preserve">Ver Anexo </t>
  </si>
  <si>
    <t>Valores incluyen cargos de interconexión</t>
  </si>
  <si>
    <r>
      <rPr>
        <b/>
        <sz val="10"/>
        <rFont val="Arial"/>
        <family val="2"/>
      </rPr>
      <t>Vigencia:</t>
    </r>
    <r>
      <rPr>
        <sz val="10"/>
        <rFont val="Arial"/>
        <family val="2"/>
      </rPr>
      <t xml:space="preserve"> 01-septiembre de 2011</t>
    </r>
  </si>
  <si>
    <t>Anexo
Tarifas Inernacionales</t>
  </si>
  <si>
    <t>DESTINOS</t>
  </si>
  <si>
    <t>PRECIO</t>
  </si>
  <si>
    <t>Argentina-Bahia Blanca</t>
  </si>
  <si>
    <t>Argentina-Buenos Aires</t>
  </si>
  <si>
    <t>Argentina-Cordoba</t>
  </si>
  <si>
    <t>Argentina-Cordoba 2</t>
  </si>
  <si>
    <t>Argentina-La Pampa</t>
  </si>
  <si>
    <t>Argentina-La Plata</t>
  </si>
  <si>
    <t>Argentina-Lujan</t>
  </si>
  <si>
    <t>Argentina-Mar del Plata</t>
  </si>
  <si>
    <t>Argentina-Maschwitz Zarate</t>
  </si>
  <si>
    <t>Argentina-Moreno</t>
  </si>
  <si>
    <t>Argentina-Neuquen</t>
  </si>
  <si>
    <t>Argentina-Pilar</t>
  </si>
  <si>
    <t>Argentina-Salta</t>
  </si>
  <si>
    <t>Argentina-San Luis</t>
  </si>
  <si>
    <t>Argentina-Santa Fe</t>
  </si>
  <si>
    <t>Argentina-Tucuman</t>
  </si>
  <si>
    <t>Australia-Melbourne</t>
  </si>
  <si>
    <t>Australia-Sydney</t>
  </si>
  <si>
    <t>Bahamas-Mobile</t>
  </si>
  <si>
    <t>Bangladesh-Dhaka</t>
  </si>
  <si>
    <t>Brazil-Belem</t>
  </si>
  <si>
    <t>Brazil-Bello Horizonte</t>
  </si>
  <si>
    <t>Brazil-Brasilia</t>
  </si>
  <si>
    <t>Brazil-Campinas</t>
  </si>
  <si>
    <t>Brazil-Curitiba</t>
  </si>
  <si>
    <t>Brazil-Florianopolis</t>
  </si>
  <si>
    <t>Brazil-Fortaleza</t>
  </si>
  <si>
    <t>Brazil-Goiania</t>
  </si>
  <si>
    <t>Brazil-Londrina</t>
  </si>
  <si>
    <t>Brazil-Manaus</t>
  </si>
  <si>
    <t>Brazil-Maringa</t>
  </si>
  <si>
    <t>Brazil-Porto Alegre</t>
  </si>
  <si>
    <t>Brazil-Recife</t>
  </si>
  <si>
    <t>Brazil-Rio de Janeiro</t>
  </si>
  <si>
    <t>Brazil-Salvador</t>
  </si>
  <si>
    <t>Brazil-Sao Paulo</t>
  </si>
  <si>
    <t>Brazil-Sao Paulo State</t>
  </si>
  <si>
    <t>Brazil-Valadares Off-Net</t>
  </si>
  <si>
    <t>Brazil-Valadares On-Net</t>
  </si>
  <si>
    <t>Brazil-Vitoria</t>
  </si>
  <si>
    <t>Brazil-Vitoria On-net</t>
  </si>
  <si>
    <t>Brunei</t>
  </si>
  <si>
    <t>Brunei-Mobile</t>
  </si>
  <si>
    <t>Canada</t>
  </si>
  <si>
    <t>Chile-Valpariso</t>
  </si>
  <si>
    <t>China-Mobile</t>
  </si>
  <si>
    <t>Colombia-Baranquilla</t>
  </si>
  <si>
    <t>Colombia-Bogota</t>
  </si>
  <si>
    <t>Colombia-Cali</t>
  </si>
  <si>
    <t>Costa Rica-Mobile</t>
  </si>
  <si>
    <t>Czech Republic-Bruno</t>
  </si>
  <si>
    <t>Czech Republic-Havirov/Ostrava</t>
  </si>
  <si>
    <t>Czech Republic-Prague</t>
  </si>
  <si>
    <t>Finland</t>
  </si>
  <si>
    <t>Finland-Helsinki</t>
  </si>
  <si>
    <t>France</t>
  </si>
  <si>
    <t>French Antilles</t>
  </si>
  <si>
    <t>Georgia-Tblisi</t>
  </si>
  <si>
    <t>Germany-Mobile Personal Numbers</t>
  </si>
  <si>
    <t>Greece</t>
  </si>
  <si>
    <t>Greece-Athens</t>
  </si>
  <si>
    <t>Greece-Thessaloniki</t>
  </si>
  <si>
    <t>Guadeloupe</t>
  </si>
  <si>
    <t>Guam</t>
  </si>
  <si>
    <t>Hong Kong</t>
  </si>
  <si>
    <t>Hong Kong-Mobile</t>
  </si>
  <si>
    <t>Hungary</t>
  </si>
  <si>
    <t>Hungary-Budapest</t>
  </si>
  <si>
    <t>Iceland</t>
  </si>
  <si>
    <t>Indonesia-Bandung</t>
  </si>
  <si>
    <t>Indonesia-Surabaya</t>
  </si>
  <si>
    <t>Ireland</t>
  </si>
  <si>
    <t>Italy</t>
  </si>
  <si>
    <t>Japan</t>
  </si>
  <si>
    <t>Japan-IP-Phone</t>
  </si>
  <si>
    <t>Japan-Osaka</t>
  </si>
  <si>
    <t>Japan-Tokyo</t>
  </si>
  <si>
    <t>Japan-Yokohama</t>
  </si>
  <si>
    <t>Kazakhstan-Almaty</t>
  </si>
  <si>
    <t>Korea (South)-Mobile-SK</t>
  </si>
  <si>
    <t>Korea (South)-Seoul</t>
  </si>
  <si>
    <t>Latvia-Riga</t>
  </si>
  <si>
    <t>Luxembourg</t>
  </si>
  <si>
    <t>Macau</t>
  </si>
  <si>
    <t>Macau-Mobile</t>
  </si>
  <si>
    <t>Malawi-Mobile</t>
  </si>
  <si>
    <t>Malaysia</t>
  </si>
  <si>
    <t>Malaysia-Kuala Lumpur</t>
  </si>
  <si>
    <t>Malaysia-Mobile-Celcom</t>
  </si>
  <si>
    <t>Malaysia-Mobile-Digi</t>
  </si>
  <si>
    <t>Malaysia-Mobile-Maxis</t>
  </si>
  <si>
    <t>Mexico-Equal Access 1</t>
  </si>
  <si>
    <t>Mexico-Equal Access 2</t>
  </si>
  <si>
    <t>Mexico-Equal Access 3</t>
  </si>
  <si>
    <t>Mexico-Guadalajara</t>
  </si>
  <si>
    <t>Mexico-Mexico City</t>
  </si>
  <si>
    <t>Mexico-Monterrey</t>
  </si>
  <si>
    <t>Mexico-Non-Equal Access 1</t>
  </si>
  <si>
    <t>Monaco</t>
  </si>
  <si>
    <t>Monaco-Mobile</t>
  </si>
  <si>
    <t>Netherlands</t>
  </si>
  <si>
    <t>New Zealand</t>
  </si>
  <si>
    <t>New Zealand-Auckland</t>
  </si>
  <si>
    <t>Nigeria-Mobile-Lagos</t>
  </si>
  <si>
    <t>Norway</t>
  </si>
  <si>
    <t>Panama</t>
  </si>
  <si>
    <t>Panama-Colon</t>
  </si>
  <si>
    <t>Panama-Panama City</t>
  </si>
  <si>
    <t>Peru</t>
  </si>
  <si>
    <t>Peru-Lima</t>
  </si>
  <si>
    <t>Poland</t>
  </si>
  <si>
    <t>Poland-Warsaw</t>
  </si>
  <si>
    <t>Russia</t>
  </si>
  <si>
    <t>Russia-Chelyabinsk</t>
  </si>
  <si>
    <t>Russia-Ekaterinburg</t>
  </si>
  <si>
    <t>Russia-Kazan</t>
  </si>
  <si>
    <t>Russia-Mobile</t>
  </si>
  <si>
    <t>Russia-Mobile Moscow</t>
  </si>
  <si>
    <t>Russia-Moscow</t>
  </si>
  <si>
    <t>Russia-Moscow Extension</t>
  </si>
  <si>
    <t>Russia-Nizhny Nogorod</t>
  </si>
  <si>
    <t>Russia-Novosibirsk</t>
  </si>
  <si>
    <t>Russia-Omsk</t>
  </si>
  <si>
    <t>Russia-Overlay</t>
  </si>
  <si>
    <t>Russia-Perm</t>
  </si>
  <si>
    <t>Russia-Rostov-On-Don</t>
  </si>
  <si>
    <t>Russia-Samara</t>
  </si>
  <si>
    <t>Russia-Sovintel Overlay</t>
  </si>
  <si>
    <t>Russia-St. Petersburg</t>
  </si>
  <si>
    <t>Russia-St. Petersburg Extension</t>
  </si>
  <si>
    <t>Russia-Ufa</t>
  </si>
  <si>
    <t>Russia-Volgograd</t>
  </si>
  <si>
    <t>Saipan</t>
  </si>
  <si>
    <t>Saipan-Mobile</t>
  </si>
  <si>
    <t>San Marino-Mobile</t>
  </si>
  <si>
    <t>Singapore</t>
  </si>
  <si>
    <t>Singapore-Mobile</t>
  </si>
  <si>
    <t>Slovenia-NGN 59</t>
  </si>
  <si>
    <t>Spain</t>
  </si>
  <si>
    <t>Sweden</t>
  </si>
  <si>
    <t>Taiwan-Taipei</t>
  </si>
  <si>
    <t>Thailand</t>
  </si>
  <si>
    <t>Thailand-Bangkok</t>
  </si>
  <si>
    <t>Thailand-Mobile</t>
  </si>
  <si>
    <t>United Kingdom-BT Only</t>
  </si>
  <si>
    <t>United Kingdom-Mobile Paging</t>
  </si>
  <si>
    <t>USA-Hawaii</t>
  </si>
  <si>
    <t>USA-Puerto Rico</t>
  </si>
  <si>
    <t>USA-Virgin Islands</t>
  </si>
  <si>
    <t>Venezuela-Barquisimeto</t>
  </si>
  <si>
    <t>Venezuela-Valencia</t>
  </si>
  <si>
    <t>Albania-Mobile</t>
  </si>
  <si>
    <t>Albania-Tirana</t>
  </si>
  <si>
    <t>Algeria</t>
  </si>
  <si>
    <t>Algeria-Algiers</t>
  </si>
  <si>
    <t>Algeria-Mobile</t>
  </si>
  <si>
    <t>Algeria-Mobile-Orascom</t>
  </si>
  <si>
    <t>Algeria-Mobile-Wataniya</t>
  </si>
  <si>
    <t>Antigua</t>
  </si>
  <si>
    <t>Antigua-Mobile</t>
  </si>
  <si>
    <t>Armenia-Yerevan</t>
  </si>
  <si>
    <t>Aruba-Mobile-Digicel</t>
  </si>
  <si>
    <t>Australia-Mobile</t>
  </si>
  <si>
    <t>Austria-Mobile-Mobilkom</t>
  </si>
  <si>
    <t>Azerbaijan</t>
  </si>
  <si>
    <t>Azerbaijan-Baku</t>
  </si>
  <si>
    <t>Azerbaijan-Mobile Azercell</t>
  </si>
  <si>
    <t>Azerbaijan-Mobile Bakcell</t>
  </si>
  <si>
    <t>Bahrain-Mobile</t>
  </si>
  <si>
    <t>Bangladesh-Comilla</t>
  </si>
  <si>
    <t>Bangladesh-Khulna</t>
  </si>
  <si>
    <t>Bangladesh-Mobile</t>
  </si>
  <si>
    <t>Bangladesh-Mobile-172</t>
  </si>
  <si>
    <t>Bangladesh-Moulvi Bazar</t>
  </si>
  <si>
    <t>Barbados-Mobile-Digicel</t>
  </si>
  <si>
    <t>Belize</t>
  </si>
  <si>
    <t>Benin-Mobile</t>
  </si>
  <si>
    <t>Bermuda</t>
  </si>
  <si>
    <t>Bermuda-Mobile</t>
  </si>
  <si>
    <t>Bhutan</t>
  </si>
  <si>
    <t>Bhutan-Mobile</t>
  </si>
  <si>
    <t>Bolivia-Equal Access</t>
  </si>
  <si>
    <t>Bolivia-Mobile</t>
  </si>
  <si>
    <t>Bolivia-Oruro</t>
  </si>
  <si>
    <t>Bosnia/Herzegovina</t>
  </si>
  <si>
    <t>Brazil-Mobile</t>
  </si>
  <si>
    <t>Brazil-Mobile-Claro</t>
  </si>
  <si>
    <t>British Virgin Islands</t>
  </si>
  <si>
    <t>British Virgin Islands-Mobile</t>
  </si>
  <si>
    <t>Burkina Faso-Mobile</t>
  </si>
  <si>
    <t>Burundi-Mobile</t>
  </si>
  <si>
    <t>Cambodia</t>
  </si>
  <si>
    <t>Cambodia-Mobile</t>
  </si>
  <si>
    <t>Cambodia-Phnom Penh</t>
  </si>
  <si>
    <t>Cameroon</t>
  </si>
  <si>
    <t>Cameroon-Mobile MTN</t>
  </si>
  <si>
    <t>Cameroon-Mobile Orange</t>
  </si>
  <si>
    <t>Canada NPA 807</t>
  </si>
  <si>
    <t>Canada Npa 867</t>
  </si>
  <si>
    <t>Cayman Islands</t>
  </si>
  <si>
    <t>Cayman Islands-Mobile</t>
  </si>
  <si>
    <t>Cayman Islands-Mobile-Digicel</t>
  </si>
  <si>
    <t>Central African Rep</t>
  </si>
  <si>
    <t>Central African Rep-Mobile</t>
  </si>
  <si>
    <t>Chad-Mobile</t>
  </si>
  <si>
    <t>Colombia-Medellin</t>
  </si>
  <si>
    <t>Colombia-Mobile</t>
  </si>
  <si>
    <t>Congo-Mobile</t>
  </si>
  <si>
    <t>Croatia-Mobile Tele2</t>
  </si>
  <si>
    <t>Cyprus-Mobile</t>
  </si>
  <si>
    <t>Czech Republic-Mobile</t>
  </si>
  <si>
    <t>Denmark-Mobile</t>
  </si>
  <si>
    <t>Dominican Republic-Mobile</t>
  </si>
  <si>
    <t>Ecuador-Andinatel</t>
  </si>
  <si>
    <t>Ecuador-Etapa</t>
  </si>
  <si>
    <t>Ecuador-Guayaquil Linkotel</t>
  </si>
  <si>
    <t>Ecuador-Pacifictel</t>
  </si>
  <si>
    <t>Egypt</t>
  </si>
  <si>
    <t>Egypt-Mobile</t>
  </si>
  <si>
    <t>El Salvador Cte Fixed</t>
  </si>
  <si>
    <t>El Salvador Digicel</t>
  </si>
  <si>
    <t>El Salvador Other Fixed</t>
  </si>
  <si>
    <t>El Salvador Personal Fixed</t>
  </si>
  <si>
    <t>El Salvador Personal Mobile</t>
  </si>
  <si>
    <t>El Salvador Telefonica Fixed</t>
  </si>
  <si>
    <t>El Salvador Telefonica Mobile</t>
  </si>
  <si>
    <t>El Salvador Telemovil Fixed</t>
  </si>
  <si>
    <t>El Salvador Telemovil Mobile</t>
  </si>
  <si>
    <t>El Salvador-Mobile</t>
  </si>
  <si>
    <t>El Salvador-Mobile Digicel</t>
  </si>
  <si>
    <t>Faeroe Islands</t>
  </si>
  <si>
    <t>Faeroe Islands-Mobile</t>
  </si>
  <si>
    <t>Finland-Finland Portable</t>
  </si>
  <si>
    <t>Finland-Mobile</t>
  </si>
  <si>
    <t>Finland-Mobile Sonera</t>
  </si>
  <si>
    <t>Finland-Mobile-Finnet</t>
  </si>
  <si>
    <t>France-Mobile-Buoygues</t>
  </si>
  <si>
    <t>France-Mobile-Orange</t>
  </si>
  <si>
    <t>France-Mobile-Orange-Roaming</t>
  </si>
  <si>
    <t>France-Mobile-SFR</t>
  </si>
  <si>
    <t>France-Mobile-SFR-Roaming</t>
  </si>
  <si>
    <t>French Guiana</t>
  </si>
  <si>
    <t>French Polynesia</t>
  </si>
  <si>
    <t>French Polynesia-Mobile</t>
  </si>
  <si>
    <t>Gabon-Mobile</t>
  </si>
  <si>
    <t>Georgia-Mobile</t>
  </si>
  <si>
    <t>Georgia-Mobile Geosell</t>
  </si>
  <si>
    <t>Germany-Mobile-O2</t>
  </si>
  <si>
    <t>Ghana-Mobile</t>
  </si>
  <si>
    <t>Greece-Mobile</t>
  </si>
  <si>
    <t>Greece-Mobile-Roaming</t>
  </si>
  <si>
    <t>Guatemala FT&amp;T</t>
  </si>
  <si>
    <t>Guatemala-Atel</t>
  </si>
  <si>
    <t>Guatemala-Cablenet</t>
  </si>
  <si>
    <t>Guatemala-Fixed BellSouth</t>
  </si>
  <si>
    <t>Guatemala-Fixed PCS</t>
  </si>
  <si>
    <t>Guatemala-Mobile</t>
  </si>
  <si>
    <t>Guatemala-Mobile-Bellsouth</t>
  </si>
  <si>
    <t>Guatemala-Mobile-Comcel</t>
  </si>
  <si>
    <t>Guatemala-Mobile-PCS</t>
  </si>
  <si>
    <t>Guatemala-Mobile-Telefonica</t>
  </si>
  <si>
    <t>Guatemala-Telgua</t>
  </si>
  <si>
    <t>Guatemala-Telnor</t>
  </si>
  <si>
    <t>Guatemala-Unitel</t>
  </si>
  <si>
    <t>Guinea-Mobile</t>
  </si>
  <si>
    <t>Haiti</t>
  </si>
  <si>
    <t>Iceland-Mobile</t>
  </si>
  <si>
    <t>India-Ahmedabad</t>
  </si>
  <si>
    <t>India-Chennai</t>
  </si>
  <si>
    <t>India-Kolkata</t>
  </si>
  <si>
    <t>India-Mobile94</t>
  </si>
  <si>
    <t>India-Mobile98</t>
  </si>
  <si>
    <t>India-Mobile-Airtel 99</t>
  </si>
  <si>
    <t>India-Mobile-Hutch 97</t>
  </si>
  <si>
    <t>India-Mobile-Reliance 93</t>
  </si>
  <si>
    <t>India-Mobile-Tata 92</t>
  </si>
  <si>
    <t>India-Mumbai</t>
  </si>
  <si>
    <t>India-Punjab Main Cities</t>
  </si>
  <si>
    <t>India-Punjab Other</t>
  </si>
  <si>
    <t>Indonesia-Bogor</t>
  </si>
  <si>
    <t>Indonesia-Malang</t>
  </si>
  <si>
    <t>Indonesia-Medan</t>
  </si>
  <si>
    <t>Indonesia-Mobile</t>
  </si>
  <si>
    <t>Indonesia-Mobile-Indosat</t>
  </si>
  <si>
    <t>Indonesia-Mobile-Telkomsel 2</t>
  </si>
  <si>
    <t>Iran</t>
  </si>
  <si>
    <t>Iran-Mobile</t>
  </si>
  <si>
    <t>Iran-Tehran</t>
  </si>
  <si>
    <t>Iraq-Baghdad</t>
  </si>
  <si>
    <t>Iraq-Mobile</t>
  </si>
  <si>
    <t>Iraq-Mobile Asiacell</t>
  </si>
  <si>
    <t>Iraq-Mobile-Iraqna</t>
  </si>
  <si>
    <t>Ireland-Mobile</t>
  </si>
  <si>
    <t>Israel-Mobile</t>
  </si>
  <si>
    <t>Israel-Palestine</t>
  </si>
  <si>
    <t>Israel-Palestine-Mobile</t>
  </si>
  <si>
    <t>Italy-Mobile-GSM</t>
  </si>
  <si>
    <t>Ivory Coast-Mobile</t>
  </si>
  <si>
    <t>Japan-Mobile</t>
  </si>
  <si>
    <t>Jordan</t>
  </si>
  <si>
    <t>Jordan-Mobile Fast Link</t>
  </si>
  <si>
    <t>Jordan-Mobile Mobilecom</t>
  </si>
  <si>
    <t>Kazakhstan</t>
  </si>
  <si>
    <t>Kazakhstan-Astana</t>
  </si>
  <si>
    <t>Kazakhstan-Karaganda</t>
  </si>
  <si>
    <t>Kazakhstan-Mobile</t>
  </si>
  <si>
    <t>Kenya-Mombassa</t>
  </si>
  <si>
    <t>Korea (South)-Mobile</t>
  </si>
  <si>
    <t>Korea (South)-Mobile Ktf</t>
  </si>
  <si>
    <t>Kuwait-Mobile</t>
  </si>
  <si>
    <t>Kyrgyzstan</t>
  </si>
  <si>
    <t>Kyrgyzstan-Bishkek</t>
  </si>
  <si>
    <t>Kyrgyzstan-Mobile</t>
  </si>
  <si>
    <t>Laos-Mobile</t>
  </si>
  <si>
    <t>Latvia-Mobile</t>
  </si>
  <si>
    <t>Latvia-Mobile-Tele2</t>
  </si>
  <si>
    <t>Lebanon</t>
  </si>
  <si>
    <t>Lebanon-Mobile</t>
  </si>
  <si>
    <t>Liberia-Mobile-Celcom</t>
  </si>
  <si>
    <t>Liberia-Mobile-Libercel</t>
  </si>
  <si>
    <t>Lithuania</t>
  </si>
  <si>
    <t>Lithuania-Mobile</t>
  </si>
  <si>
    <t>Lithuania-Mobile Bite</t>
  </si>
  <si>
    <t>Macedonia</t>
  </si>
  <si>
    <t>Macedonia-Skopje</t>
  </si>
  <si>
    <t>Madagascar-Mobile</t>
  </si>
  <si>
    <t>Mali-Bamako</t>
  </si>
  <si>
    <t>Mali-Ikatel</t>
  </si>
  <si>
    <t>Mali-Mobile</t>
  </si>
  <si>
    <t>Mauritius</t>
  </si>
  <si>
    <t>Mauritius-Mobile</t>
  </si>
  <si>
    <t>Mexico</t>
  </si>
  <si>
    <t>Mexico-Non-Equal Access 2</t>
  </si>
  <si>
    <t>Moldova-Pridnestrovie</t>
  </si>
  <si>
    <t>Monaco-Mobile-Kosovo</t>
  </si>
  <si>
    <t>Montserrat</t>
  </si>
  <si>
    <t>Montserrat-Mobile C&amp;W</t>
  </si>
  <si>
    <t>Morocco</t>
  </si>
  <si>
    <t>Morocco-Casablanca</t>
  </si>
  <si>
    <t>Mozambique-Mobile</t>
  </si>
  <si>
    <t>Mozambique-Mobile-Vodacom</t>
  </si>
  <si>
    <t>Netherlands Antilles-Curacao</t>
  </si>
  <si>
    <t>Netherlands Antilles-Mobile</t>
  </si>
  <si>
    <t>Netherlands Antilles-Mobile-St. Maarten</t>
  </si>
  <si>
    <t>Netherlands Antilles-St. Maarten</t>
  </si>
  <si>
    <t>Netherlands-Mobile-Dutchtone Orange</t>
  </si>
  <si>
    <t>Niger</t>
  </si>
  <si>
    <t>Nigeria-Abuja</t>
  </si>
  <si>
    <t>Nigeria-Benin City</t>
  </si>
  <si>
    <t>Nigeria-Mobile-Econet</t>
  </si>
  <si>
    <t>Nigeria-Mobile-Globacom</t>
  </si>
  <si>
    <t>Nigeria-Mobile-MTN</t>
  </si>
  <si>
    <t>Nigeria-Mobile-Nitel</t>
  </si>
  <si>
    <t>Niger-Mobile</t>
  </si>
  <si>
    <t>Norway-Mobile</t>
  </si>
  <si>
    <t>Oman</t>
  </si>
  <si>
    <t>Oman-Mobile</t>
  </si>
  <si>
    <t>Pakistan</t>
  </si>
  <si>
    <t>Pakistan-Mobile</t>
  </si>
  <si>
    <t>Pakistan-Mobile SCO</t>
  </si>
  <si>
    <t>Pakistan-Sco</t>
  </si>
  <si>
    <t>Palestine</t>
  </si>
  <si>
    <t>Palestine Israel</t>
  </si>
  <si>
    <t>Palestine-Mobile</t>
  </si>
  <si>
    <t>Palestine-Mobile-Israel</t>
  </si>
  <si>
    <t>Panama-Mobile</t>
  </si>
  <si>
    <t>Paraguay-Asuncion</t>
  </si>
  <si>
    <t>Paraguay-Mobile</t>
  </si>
  <si>
    <t>Philippines</t>
  </si>
  <si>
    <t>Philippines-Digitel Onnet</t>
  </si>
  <si>
    <t>Philippines-Mobile</t>
  </si>
  <si>
    <t>Philippines-Mobile-Globe</t>
  </si>
  <si>
    <t>Philippines-Mobile-SMART</t>
  </si>
  <si>
    <t>Philippines-Philcom Onnet</t>
  </si>
  <si>
    <t>Poland-Mobile</t>
  </si>
  <si>
    <t>Portugal-Mobile</t>
  </si>
  <si>
    <t>Reunion Islands</t>
  </si>
  <si>
    <t>Romania</t>
  </si>
  <si>
    <t>Romania-Bucharest</t>
  </si>
  <si>
    <t>Rwanda</t>
  </si>
  <si>
    <t>Rwanda-Mobile</t>
  </si>
  <si>
    <t>Saudi Arabia</t>
  </si>
  <si>
    <t>Saudi Arabia-Dhahran</t>
  </si>
  <si>
    <t>Saudi Arabia-Jeddah</t>
  </si>
  <si>
    <t>Saudi Arabia-Mobile</t>
  </si>
  <si>
    <t>Saudi Arabia-Riyadh</t>
  </si>
  <si>
    <t>Seychelles</t>
  </si>
  <si>
    <t>Seychelles-Mobile</t>
  </si>
  <si>
    <t>Sierra Leone</t>
  </si>
  <si>
    <t>Sierra Leone-Freetown</t>
  </si>
  <si>
    <t>Sierra Leone-Mobile</t>
  </si>
  <si>
    <t>Sierra Leone-Mobile Comium</t>
  </si>
  <si>
    <t>Slovakia</t>
  </si>
  <si>
    <t>Slovakia-Mobile Tsystems</t>
  </si>
  <si>
    <t>Slovakia-Mobile-Orange</t>
  </si>
  <si>
    <t>Slovenia-Mobile-Voljatel</t>
  </si>
  <si>
    <t>South Africa</t>
  </si>
  <si>
    <t>South Africa-Capetown</t>
  </si>
  <si>
    <t>South Africa-Johannesburg</t>
  </si>
  <si>
    <t>South Africa-Mobile</t>
  </si>
  <si>
    <t>Sri Lanka-Mobile</t>
  </si>
  <si>
    <t>Sri Lanka-On-Net</t>
  </si>
  <si>
    <t>St. Kitts/Nevis</t>
  </si>
  <si>
    <t>St. Lucia</t>
  </si>
  <si>
    <t>St. Lucia-Mobile-Digicel</t>
  </si>
  <si>
    <t>St. Pierre/Miquelon</t>
  </si>
  <si>
    <t>St. Pierre/Miquelon-Mobile</t>
  </si>
  <si>
    <t>St. Vincent</t>
  </si>
  <si>
    <t>St. Vincent-Mobile-Digicel</t>
  </si>
  <si>
    <t>Sudan</t>
  </si>
  <si>
    <t>Swaziland</t>
  </si>
  <si>
    <t>Swaziland-Mobile</t>
  </si>
  <si>
    <t>Sweden-Mobile-Comviq</t>
  </si>
  <si>
    <t>Sweden-Mobile-Swefour</t>
  </si>
  <si>
    <t>Sweden-Mobile-Telia-Mobitel</t>
  </si>
  <si>
    <t>Taiwan-Mobile</t>
  </si>
  <si>
    <t>Tajikistan</t>
  </si>
  <si>
    <t>Tajikistan-Dushanbe</t>
  </si>
  <si>
    <t>Tanzania-Dar Es Salaam</t>
  </si>
  <si>
    <t>Tanzania-Mobile</t>
  </si>
  <si>
    <t>Togo</t>
  </si>
  <si>
    <t>Togo-Mobile</t>
  </si>
  <si>
    <t>Tonga-Mobile</t>
  </si>
  <si>
    <t>Trinidad/Tobago</t>
  </si>
  <si>
    <t>Trinidad/Tobago-Mobile</t>
  </si>
  <si>
    <t>Tunisia-Mobile</t>
  </si>
  <si>
    <t>Tunisia-Mobile-Tunisiana</t>
  </si>
  <si>
    <t>Turkey-Adana</t>
  </si>
  <si>
    <t>Turkey-Antalya</t>
  </si>
  <si>
    <t>Turkey-Bursa</t>
  </si>
  <si>
    <t>Turkey-Izmir</t>
  </si>
  <si>
    <t>Turkey-Izmit</t>
  </si>
  <si>
    <t>Turkey-Kayseri and Tonya</t>
  </si>
  <si>
    <t>Turkey-Mobile</t>
  </si>
  <si>
    <t>Turkey-Mobile Avea</t>
  </si>
  <si>
    <t>Turkey-Mobile-Telsim</t>
  </si>
  <si>
    <t>Turkey-Mobile-Turkcell</t>
  </si>
  <si>
    <t>Turkey-Samsun</t>
  </si>
  <si>
    <t>Turkey-Trabzon</t>
  </si>
  <si>
    <t>Turkmenistan-Mobile</t>
  </si>
  <si>
    <t>Turks/Caicos Islands</t>
  </si>
  <si>
    <t>Turks/Caicos Islands-Mobile C&amp;W</t>
  </si>
  <si>
    <t>Uganda-Mobile Celtel</t>
  </si>
  <si>
    <t>Uganda-Mobile Mtn</t>
  </si>
  <si>
    <t>Uganda-Mobile-Telcel/UTL</t>
  </si>
  <si>
    <t>Ukraine</t>
  </si>
  <si>
    <t>Ukraine-Dnepropetrovsk</t>
  </si>
  <si>
    <t>Ukraine-Kharkov</t>
  </si>
  <si>
    <t>Ukraine-Kiev</t>
  </si>
  <si>
    <t>Ukraine-Lvov</t>
  </si>
  <si>
    <t>Ukraine-Mobile</t>
  </si>
  <si>
    <t>Ukraine-Mobile-Kyivstar</t>
  </si>
  <si>
    <t>Ukraine-Odessa 482</t>
  </si>
  <si>
    <t>Ukraine-Odessa 487</t>
  </si>
  <si>
    <t>Ukraine-Zaporizhe</t>
  </si>
  <si>
    <t>United Kingdom-Mobile O2</t>
  </si>
  <si>
    <t>United Kingdom-Mobile Orange</t>
  </si>
  <si>
    <t>United Kingdom-NTS 844</t>
  </si>
  <si>
    <t>United Kingdom-NTS 845</t>
  </si>
  <si>
    <t>United Kingdom-NTS 870</t>
  </si>
  <si>
    <t>United Kingdom-NTS 871</t>
  </si>
  <si>
    <t>Universal Telephone Services</t>
  </si>
  <si>
    <t>Uruguay-Main Cities</t>
  </si>
  <si>
    <t>Uruguay-Montevideo</t>
  </si>
  <si>
    <t>Uzbekistan</t>
  </si>
  <si>
    <t>Uzbekistan-Mobile</t>
  </si>
  <si>
    <t>Uzbekistan-Tashkent</t>
  </si>
  <si>
    <t>Venezuela-Mobile-Digitel</t>
  </si>
  <si>
    <t>Venezuela-Mobile-Movilnet</t>
  </si>
  <si>
    <t>Venezuela-Mobile-Telcel</t>
  </si>
  <si>
    <t>Vietnam</t>
  </si>
  <si>
    <t>Vietnam-Hanoi</t>
  </si>
  <si>
    <t>Vietnam-Ho Chi Minh City</t>
  </si>
  <si>
    <t>Vietnam-Mobile</t>
  </si>
  <si>
    <t>Yemen-Mobile</t>
  </si>
  <si>
    <t>Yugoslavia-Belgrade</t>
  </si>
  <si>
    <t>Yugoslavia-Montenegro</t>
  </si>
  <si>
    <t>Zambia-Mobile</t>
  </si>
  <si>
    <t>Zimbabwe-Harare</t>
  </si>
  <si>
    <t>Zimbabwe-Mobile</t>
  </si>
  <si>
    <t>Zimbabwe-Mobile-91</t>
  </si>
  <si>
    <t>Zimbabwe-Mobile-Telecel</t>
  </si>
  <si>
    <t>Afghanistan</t>
  </si>
  <si>
    <t>Afghanistan-Mobile</t>
  </si>
  <si>
    <t>Andorra-Mobile</t>
  </si>
  <si>
    <t>Angola-Mobile</t>
  </si>
  <si>
    <t>Angola-Mobile-Unitel</t>
  </si>
  <si>
    <t>Anguilla-Mobile</t>
  </si>
  <si>
    <t>Argentina-Mobile</t>
  </si>
  <si>
    <t>Armenia-Karabach</t>
  </si>
  <si>
    <t>Armenia-Mobile</t>
  </si>
  <si>
    <t>Aruba-Mobile</t>
  </si>
  <si>
    <t>Austria-Mobile</t>
  </si>
  <si>
    <t>Austria-Mobile-One</t>
  </si>
  <si>
    <t>Austria-Mobile-Telering</t>
  </si>
  <si>
    <t>Austria-Mobile-T-Mobile</t>
  </si>
  <si>
    <t>Barbados-Mobile-C&amp;W</t>
  </si>
  <si>
    <t>Belarus</t>
  </si>
  <si>
    <t>Belarus-Minsk</t>
  </si>
  <si>
    <t>Belarus-Mobile</t>
  </si>
  <si>
    <t>Belgium-Mobile-Direct</t>
  </si>
  <si>
    <t>Belgium-Mobile-Paging</t>
  </si>
  <si>
    <t>Belgium-Mobile-Proximus</t>
  </si>
  <si>
    <t>Belize-Mobile</t>
  </si>
  <si>
    <t>Bosnia/Herzegovina-Mobile-61-62</t>
  </si>
  <si>
    <t>Bosnia/Herzegovina-Mobile-63-65</t>
  </si>
  <si>
    <t>Botswana-Mobile</t>
  </si>
  <si>
    <t>Bulgaria-Mobile Btc</t>
  </si>
  <si>
    <t>Bulgaria-Mobile Mobilkom</t>
  </si>
  <si>
    <t>Bulgaria-Mobile-Globul</t>
  </si>
  <si>
    <t>Bulgaria-Mobile-Mobitel</t>
  </si>
  <si>
    <t>Cape Verde Islands</t>
  </si>
  <si>
    <t>Cape Verde-Mobile</t>
  </si>
  <si>
    <t>Chile-Mobile</t>
  </si>
  <si>
    <t>Comoros/Mayotte Islands</t>
  </si>
  <si>
    <t>Croatia-Mobile Htmobile</t>
  </si>
  <si>
    <t>Croatia-Mobile Vipnet</t>
  </si>
  <si>
    <t>Dominica-Mobile</t>
  </si>
  <si>
    <t>Ecuador-Mobile-Porta</t>
  </si>
  <si>
    <t>Ecuador-Mobile-Telecsa</t>
  </si>
  <si>
    <t>Ecuador-Mobile-Telefonica</t>
  </si>
  <si>
    <t>Equatorial Guinea</t>
  </si>
  <si>
    <t>Equatorial Guinea-Mobile</t>
  </si>
  <si>
    <t>Eritrea-Mobile</t>
  </si>
  <si>
    <t>Ethiopia</t>
  </si>
  <si>
    <t>Ethiopia-Mobile</t>
  </si>
  <si>
    <t>Fiji Islands</t>
  </si>
  <si>
    <t>France-Mobile-Buoygues-Roaming</t>
  </si>
  <si>
    <t>Gambia-Mobile</t>
  </si>
  <si>
    <t>Germany-Mobile</t>
  </si>
  <si>
    <t>Germany-Mobile E+</t>
  </si>
  <si>
    <t>Germany-Mobile-T-Mobile</t>
  </si>
  <si>
    <t>Germany-Mobile-Vodaphone</t>
  </si>
  <si>
    <t>Gibraltar-Mobile</t>
  </si>
  <si>
    <t>Grenada-Mobile-CW</t>
  </si>
  <si>
    <t>Grenada-Mobile-Digicel</t>
  </si>
  <si>
    <t>Guyana-Mobile</t>
  </si>
  <si>
    <t>Haiti-Mobile-Haitel5</t>
  </si>
  <si>
    <t>Haiti-Mobile-Teleco</t>
  </si>
  <si>
    <t>Honduras-Mobile</t>
  </si>
  <si>
    <t>Hungary-Mobile Pannon</t>
  </si>
  <si>
    <t>Hungary-Mobile T-Mobile</t>
  </si>
  <si>
    <t>Hungary-Mobile Vodaphone</t>
  </si>
  <si>
    <t>Iceland-Mobile-IMC</t>
  </si>
  <si>
    <t>Iceland-Mobile-Vodaphone</t>
  </si>
  <si>
    <t>Italy-Mobile Rfi</t>
  </si>
  <si>
    <t>Italy-Mobile-H3G</t>
  </si>
  <si>
    <t>Italy-Mobile-Vodaphone</t>
  </si>
  <si>
    <t>Italy-Mobile-WIND</t>
  </si>
  <si>
    <t>Jamaica-Mobile</t>
  </si>
  <si>
    <t>Jamaica-Mobile-Digicel</t>
  </si>
  <si>
    <t>Jamaica-Mobile-Oceanic</t>
  </si>
  <si>
    <t>Kenya-Mobile</t>
  </si>
  <si>
    <t>Latvia-Mobile Bite</t>
  </si>
  <si>
    <t>Latvia-Mobile-Baltija</t>
  </si>
  <si>
    <t>Lesotho-Mobile</t>
  </si>
  <si>
    <t>Liberia-Mobile</t>
  </si>
  <si>
    <t>Liberia-Mobile-Comium</t>
  </si>
  <si>
    <t>Liberia-Mobile-Lonestar</t>
  </si>
  <si>
    <t>Libya</t>
  </si>
  <si>
    <t>Libya-Mobile</t>
  </si>
  <si>
    <t>Luxembourg-Mobile</t>
  </si>
  <si>
    <t>Macedonia-Mobile</t>
  </si>
  <si>
    <t>Mali</t>
  </si>
  <si>
    <t>Mali-Mobile-Ikatel</t>
  </si>
  <si>
    <t>Marshall Island</t>
  </si>
  <si>
    <t>Mauritania-Mobile</t>
  </si>
  <si>
    <t>Moldova-Mobile</t>
  </si>
  <si>
    <t>Morocco-Mobile</t>
  </si>
  <si>
    <t>Morocco-Mobile-Meditel</t>
  </si>
  <si>
    <t>Namibia-Mobile</t>
  </si>
  <si>
    <t>Nepal-Mobile</t>
  </si>
  <si>
    <t>Netherlands-Mobile</t>
  </si>
  <si>
    <t>Netherlands-Mobile O2</t>
  </si>
  <si>
    <t>Netherlands-Mobile Tele2</t>
  </si>
  <si>
    <t>Netherlands-Mobile-Ben</t>
  </si>
  <si>
    <t>Netherlands-Mobile-KPN-GSM</t>
  </si>
  <si>
    <t>Netherlands-Mobile-Vodaphone</t>
  </si>
  <si>
    <t>New Caledonia</t>
  </si>
  <si>
    <t>New Zealand-Mobile</t>
  </si>
  <si>
    <t>New Zealand-Mobile-TNZI</t>
  </si>
  <si>
    <t>Nicaragua-Mobile</t>
  </si>
  <si>
    <t>Nicaragua-Mobile-Bell South</t>
  </si>
  <si>
    <t>Nigeria-Mobile</t>
  </si>
  <si>
    <t>Peru Roc Rural</t>
  </si>
  <si>
    <t>Peru-Mobile</t>
  </si>
  <si>
    <t>Romania-Mobile</t>
  </si>
  <si>
    <t>Romania-Mobile-Mobilfon</t>
  </si>
  <si>
    <t>Romania-Mobile-Zapp</t>
  </si>
  <si>
    <t>Senegal-Mobile</t>
  </si>
  <si>
    <t>Slovenia-Mobile-Mobitel</t>
  </si>
  <si>
    <t>Slovenia-Mobile-Simobil</t>
  </si>
  <si>
    <t>Slovenia-Mobile-Vega</t>
  </si>
  <si>
    <t>South Africa-Mobile Roaming</t>
  </si>
  <si>
    <t>Spain-Mobile-Amena</t>
  </si>
  <si>
    <t>Spain-Mobile-Telefonica</t>
  </si>
  <si>
    <t>Spain-Mobile-Vodafone</t>
  </si>
  <si>
    <t>St. Kitts/Nevis-Mobile</t>
  </si>
  <si>
    <t>St. Kitts/Nevis-Mobile Uts Cariglobe</t>
  </si>
  <si>
    <t>St. Lucia-Mobile</t>
  </si>
  <si>
    <t>St. Vincent-Mobile</t>
  </si>
  <si>
    <t>Sudan-Mobile</t>
  </si>
  <si>
    <t>Suriname-Mobile</t>
  </si>
  <si>
    <t>Sweden-Mobile</t>
  </si>
  <si>
    <t>Sweden-Mobile-Vodafone</t>
  </si>
  <si>
    <t>Switzerland-Mobile-Orange</t>
  </si>
  <si>
    <t>Switzerland-Mobile-Sunrise</t>
  </si>
  <si>
    <t>Switzerland-Mobile-Swisscom</t>
  </si>
  <si>
    <t>Switzerland-Mobile-Tele2</t>
  </si>
  <si>
    <t>Syria</t>
  </si>
  <si>
    <t>Syria-Mobile</t>
  </si>
  <si>
    <t>UAE</t>
  </si>
  <si>
    <t>UAE-Mobile</t>
  </si>
  <si>
    <t>United Kingdom-Mobile T-Mobile</t>
  </si>
  <si>
    <t>United Kingdom-Mobile Vodafone</t>
  </si>
  <si>
    <t>Uruguay-Mobile</t>
  </si>
  <si>
    <t>Uruguay-Mobile-Ancel</t>
  </si>
  <si>
    <t>Venezuela-Mobile</t>
  </si>
  <si>
    <t>Venezuela-Mobile-Digicel</t>
  </si>
  <si>
    <t>Venezuela-Mobile-Infonet</t>
  </si>
  <si>
    <t>Yugoslavia-Mobile</t>
  </si>
  <si>
    <t>Yugoslavia-Mobile-Montenegro</t>
  </si>
  <si>
    <t>Belgium-Mobile-Base</t>
  </si>
  <si>
    <t>Belgium-Mobile-Mobistar</t>
  </si>
  <si>
    <t>Comoros-Mobile</t>
  </si>
  <si>
    <t>Comoros-Mobile-Mayotte</t>
  </si>
  <si>
    <t>Congo D.R.C</t>
  </si>
  <si>
    <t>Congo D.R.C-Mobile</t>
  </si>
  <si>
    <t>Djibouti-Mobile</t>
  </si>
  <si>
    <t>Estonia-Mobile</t>
  </si>
  <si>
    <t>Fiji Islands-Mobile</t>
  </si>
  <si>
    <t>French Antilles-Mobile</t>
  </si>
  <si>
    <t>French Guiana-Mobile</t>
  </si>
  <si>
    <t>Greece-Mobile-699</t>
  </si>
  <si>
    <t>Guadeloupe-Mobile</t>
  </si>
  <si>
    <t>Malta-Mobile Go</t>
  </si>
  <si>
    <t>Malta-Mobile Vodafone</t>
  </si>
  <si>
    <t>Myanmar-Mobile</t>
  </si>
  <si>
    <t>Qatar-Mobile</t>
  </si>
  <si>
    <t>Reunion Islands-Mobile</t>
  </si>
  <si>
    <t>Switzerland-Mobile-Paging</t>
  </si>
  <si>
    <t>Tajikistan-Mobile</t>
  </si>
  <si>
    <t>United Kingdom-Mobile Others</t>
  </si>
  <si>
    <t>United Kingdom-Mobile PNS</t>
  </si>
  <si>
    <t>Western Samoa</t>
  </si>
  <si>
    <t>Western Samoa-Mobile</t>
  </si>
  <si>
    <t>Ascension Islands</t>
  </si>
  <si>
    <t>Estonia-Tartu</t>
  </si>
  <si>
    <t>Korea (North)</t>
  </si>
  <si>
    <t>Liechtenstein-Mobile</t>
  </si>
  <si>
    <t>Palau-Mobile</t>
  </si>
  <si>
    <t>Poland-Special Services</t>
  </si>
  <si>
    <t>Tuvalu-Mobile</t>
  </si>
  <si>
    <t>Vanuatu-Mobile</t>
  </si>
  <si>
    <t>TARIFAS POR DESTINO DE LLAMADA</t>
  </si>
  <si>
    <t>Valor por minuto de llamada    USD</t>
  </si>
  <si>
    <t>América</t>
  </si>
  <si>
    <t>Europa</t>
  </si>
  <si>
    <t>Asia</t>
  </si>
  <si>
    <t>Africa</t>
  </si>
  <si>
    <t>Oceanía</t>
  </si>
  <si>
    <t>TELEFONIA BASICA RESIDENCIAL</t>
  </si>
  <si>
    <t>Productos Básicos</t>
  </si>
  <si>
    <t>Básico Mensual</t>
  </si>
  <si>
    <t>Tarifa Minuto Local Adicional</t>
  </si>
  <si>
    <t>Tarifa Minuto Regional</t>
  </si>
  <si>
    <t>Tarifa Minuto Nacional</t>
  </si>
  <si>
    <t>Servicio Básico</t>
  </si>
  <si>
    <t>Servicio 100</t>
  </si>
  <si>
    <t>Servicio 500</t>
  </si>
  <si>
    <t>Servicio 1000</t>
  </si>
  <si>
    <t>Servicio 2500</t>
  </si>
  <si>
    <t>Servicio 5000</t>
  </si>
  <si>
    <t>Pacto Andino, EUA, México y Canada</t>
  </si>
  <si>
    <t>Resto de América y Europa</t>
  </si>
  <si>
    <t>Resto del Mundo</t>
  </si>
  <si>
    <t>Tarifa Minuto Celular</t>
  </si>
  <si>
    <t>TELEFONIA BASICA COMERCIAL</t>
  </si>
  <si>
    <t>Tarifa Minuto Local</t>
  </si>
  <si>
    <t>Servicio 10000</t>
  </si>
  <si>
    <t>CENTREX</t>
  </si>
  <si>
    <t>E1 Entrante</t>
  </si>
  <si>
    <t>E1 Bidereccional</t>
  </si>
  <si>
    <t>1. Fuente: LINKOTEL S.A.</t>
  </si>
  <si>
    <t>Tarifas a ALEGRO S.A.</t>
  </si>
  <si>
    <t>Tarifa de PVP  CNT E.P. sin IVA</t>
  </si>
  <si>
    <t>$ Precio / Min.</t>
  </si>
  <si>
    <t>Servicio Básico *</t>
  </si>
  <si>
    <t>Servicio Básico*</t>
  </si>
  <si>
    <t>Tarifa Minuto Internacional *</t>
  </si>
  <si>
    <t>* tarifas vigentes hasta el 31 de agosto de 2011</t>
  </si>
  <si>
    <t>SERVICIO DE LARGA DISTANCIA NACIONAL E INTERNACIONAL*</t>
  </si>
  <si>
    <r>
      <rPr>
        <b/>
        <sz val="10"/>
        <rFont val="Arial"/>
        <family val="2"/>
      </rPr>
      <t>Vigencia:</t>
    </r>
    <r>
      <rPr>
        <sz val="10"/>
        <rFont val="Arial"/>
        <family val="2"/>
      </rPr>
      <t xml:space="preserve"> 01 octubre de 2011</t>
    </r>
  </si>
  <si>
    <t>(1): Planes Tarifarios de ETAPA E.P. y de  la Ex Etapatelecom S.A.</t>
  </si>
  <si>
    <t xml:space="preserve">Etapa EP. </t>
  </si>
  <si>
    <t>Minutos gratis incluidos</t>
  </si>
  <si>
    <t>Notas Adicionales</t>
  </si>
  <si>
    <t>Servicio Básico Residencial</t>
  </si>
  <si>
    <t>Minutos gratuitos utilizables para llamadas On Net y Off Net</t>
  </si>
  <si>
    <t>Servicio Básico Comercial</t>
  </si>
  <si>
    <t>Minutos gratuitos utilizables para llamadas On Net. Las llamadas Off Net se computarán adicionalmente.</t>
  </si>
  <si>
    <t>* Estos valores son los que se notificaron mediante Oficio LINKO-215-2011</t>
  </si>
  <si>
    <t>Valores no incluyen impuestos aplicables por Ley</t>
  </si>
  <si>
    <r>
      <rPr>
        <b/>
        <sz val="10"/>
        <rFont val="Arial"/>
        <family val="2"/>
      </rPr>
      <t>Vigencia:</t>
    </r>
    <r>
      <rPr>
        <sz val="10"/>
        <rFont val="Arial"/>
        <family val="2"/>
      </rPr>
      <t xml:space="preserve"> 01  enero de 2012</t>
    </r>
  </si>
  <si>
    <t>Categoría RESIDENCIAL</t>
  </si>
  <si>
    <t xml:space="preserve">Productos </t>
  </si>
  <si>
    <t>Pensión Mensual</t>
  </si>
  <si>
    <t>Minutos On Net Incluidos sin costo adicional en la  Pensión Mensual</t>
  </si>
  <si>
    <t>Minutos Off Net Incluidos sin costo adicional en la  Pensión Mensual</t>
  </si>
  <si>
    <t>Categoría COMERCIAL</t>
  </si>
  <si>
    <t>Tanto para los Abonados de categoría Residencial (Plan 100 al Plan 5000 como para los Abonados de Categoría Comercial (plan 1000 al Plan 100000), que tienen contratasos Planes con Minutos incluidos, dichos Minutos sin costo serán exclusivamente imputables a llamadas On NET.</t>
  </si>
  <si>
    <r>
      <t xml:space="preserve">Los minutos de llamada Local y Regional Off Net  se computarán y facturarán, tanto para la categoría Residencial como Comercial, en forma adicional y de conformidad con la respectiva tarifa vigentes </t>
    </r>
    <r>
      <rPr>
        <sz val="10"/>
        <color indexed="10"/>
        <rFont val="Arial"/>
        <family val="2"/>
      </rPr>
      <t xml:space="preserve">(USD 0,0185) </t>
    </r>
  </si>
  <si>
    <t>Aplica exclusivamente para los abonados que contrataron planes con Minutos incluidos hasta agosto de 2011. Desde septiembre de 2011 no se promociona no omercializa sino únicamente los Planes de Servicio Básico Comercial y residencial, con las pesniones básicas y las tarifas que se notificaron en oficio Linko-215-2011</t>
  </si>
  <si>
    <t>Tarifas
 (minuto de Llamada)</t>
  </si>
  <si>
    <t>Argentina (fijo)</t>
  </si>
  <si>
    <t>Argentina (móvil)</t>
  </si>
  <si>
    <t>Corea del Norte</t>
  </si>
  <si>
    <t>Antártida</t>
  </si>
  <si>
    <t>Resto de América*****</t>
  </si>
  <si>
    <t>(*) Se aplica descuento del 100%.  Promoción válida hasta el 29 de febrero de 2012</t>
  </si>
  <si>
    <t>Minutos locales que terminan en la red de Ecuadortelecom S:A. u otros operadores locales fijos</t>
  </si>
  <si>
    <t xml:space="preserve"> $   0.135 **</t>
  </si>
  <si>
    <t>Resto de América****</t>
  </si>
  <si>
    <t>(**) El precio de la llamada incluye el cargo por interconexión</t>
  </si>
  <si>
    <t>(***) La tarifa final depende de las condiciones de terminación que se mantengan con las otras redes a nivel mundial</t>
  </si>
  <si>
    <t>Los minutos locales incluidos en la Pensión Básica que terminan en la red de Ecuadortelelcom S.A:, u otro operador local fijo son para consumo mensual, y no serán acumulables de un mes a otro.</t>
  </si>
  <si>
    <t>Minutos locales que terminan en la red de Ecuadortelecom S.A. u otros operadores locales fijos.</t>
  </si>
  <si>
    <t>205 minutos locales que termine en la red de Ecuadortelecom S.A.y 45 minutos en otros operadores locales fijos.</t>
  </si>
  <si>
    <t>(*) Se aplica el descuento del 100%.cuando se contrate junto con el servicio de Acceso a Internet Banda Ancha Fija. Promoción valida hasta el 29 de febrero de 2012. El valor de derecho de inscripcion no incluye el precio de la suscripcion de los servicios de Acceso a Internet de Banda Ancha Fija, por lo tanto el descuento del 100% aplica unicamente al servicio de telefonía.</t>
  </si>
  <si>
    <t>En el Anexo II se detalla los planes del servicio de Acceso a Internet de Bnada Ancha Fija.</t>
  </si>
  <si>
    <t>250 minutos locales que termine en la red de Ecuadortelecom S.A.y 250 minutos en otros operadores locales fijos.</t>
  </si>
  <si>
    <t>Argentina (fija)</t>
  </si>
  <si>
    <t>El "Plan  Voz 550", es un plan tarifario creado para el abonado residencial, que le permite realizar comunicaciones telefónicas locales, nacionales, internacionales  y a celulares</t>
  </si>
  <si>
    <t>475 minutos locales que termine en la red de Ecuadortelecom S.A.y 75 minutos en otros operadores locales fijos.</t>
  </si>
  <si>
    <t>(*) Se aplica el descuento del 100% cuando se contrate junto con el servicio de Acceso a Internet Banda Ancha Fija. Promoción válida hasta el 29 de febrero de 2012. El valor del derecho de inscripción no incluye el precio de la suscripción de los servicios de Acceso a Internet de Banda Ancha Fija, por lo tanto el descuento del 100% aplica únicamente al servicio de telefonía.</t>
  </si>
  <si>
    <t>(2) Ver anexo II se detalla los planes de Acceso a Internet Banda Ancha Fija</t>
  </si>
  <si>
    <t>El "Plan Voz 900", es un plan tarifario creado para el abonado residencial, que le permite realizar comunicaciones telefónicas locales, nacionales, internacionales  y a celulares, e incluye 900 minutos para llamadas locales.</t>
  </si>
  <si>
    <t>(*) Se aplica descuento del 100%. Promoción válida hasta el 29 de febrero de 2012.</t>
  </si>
  <si>
    <t>Plan Residencial 2PLAY</t>
  </si>
  <si>
    <r>
      <t xml:space="preserve">El "Plan Residencial 2PLAY", ha sido creado para el abonado residencial, que junto con el servicio de telefonía, contrate el servicio de Acceso a Internet de Banda Ancha </t>
    </r>
    <r>
      <rPr>
        <vertAlign val="superscript"/>
        <sz val="10"/>
        <rFont val="Arial"/>
        <family val="2"/>
      </rPr>
      <t>(1)</t>
    </r>
  </si>
  <si>
    <t>(**) No incluye minutos libres.  El valor de la pensión básica no incluye la mensualidad del serfvicio de Acceso a Internet de Banda Ancha.</t>
  </si>
  <si>
    <t>(1) Ver Anexo I.  Se anexa los planes del servicio de Acceso a Internet de Banda Ancha.</t>
  </si>
  <si>
    <t>(****) La tarifa final depende de las condiciones de terminación que se mantengan con las  otras redes a nivel mundial.</t>
  </si>
  <si>
    <t xml:space="preserve">Colombia </t>
  </si>
  <si>
    <t>Resto de Mundo******</t>
  </si>
  <si>
    <t>(*) Se aplica descuento del 80% con forma de pago Débito Bancario ó Tarjeta de Crédito.  Promoción válida hasta el 29 de febrero de 2012.</t>
  </si>
  <si>
    <t>Se aplica esta tarifa, como oferta especial para las llamadas de Larga Distancia Nacional que se originen y terminen dentro de las circunscripciones geográficas que a continuación se detallan:</t>
  </si>
  <si>
    <t>Nota (********): Para destinos no especificados en la Provincia de Pichincha se consideran como llamadas locales</t>
  </si>
  <si>
    <t>PLAN COMERCIAL 200</t>
  </si>
  <si>
    <t>El "Plan Comercial 200" es un plan creado para el abonado comercial que le permite realizar comunicaciones telefónicas locales, nacionales, internacionales y a celulares.</t>
  </si>
  <si>
    <t>200</t>
  </si>
  <si>
    <t>Minutos locales que terminen en la res de Ecuadortelecom S.A. u otros operadores locales fijos.</t>
  </si>
  <si>
    <t xml:space="preserve"> $   0.135 *</t>
  </si>
  <si>
    <t>Paises de Destino **</t>
  </si>
  <si>
    <t>Resto de América***</t>
  </si>
  <si>
    <t>Resto de Mundo****</t>
  </si>
  <si>
    <t>(*) El precio de la llamada incluye el cargo por interconexión.</t>
  </si>
  <si>
    <t xml:space="preserve">(**) La tarifa final depende de las condiciones de terminación que se mantengan con las </t>
  </si>
  <si>
    <t>Los minutos locales incluidos en la Pensión Básica que terminan en la red de Ecuadortelecom S.A. u otro operador local fijo son para consumo mensual, y no serán acumulables de un mes a otro</t>
  </si>
  <si>
    <t>500 minutos locales que termine en la red de Ecuadortelecom S.A. u otros operadores locales fijos</t>
  </si>
  <si>
    <r>
      <t>El "Plan Comercial 2Play, ha sido creado para el abonado comercial que junto con el servicio de telefonía, contrate el servicio de Acceso a Internet de Banda Ancha.</t>
    </r>
    <r>
      <rPr>
        <vertAlign val="superscript"/>
        <sz val="10"/>
        <rFont val="Arial"/>
        <family val="2"/>
      </rPr>
      <t>(1)</t>
    </r>
  </si>
  <si>
    <t>Pensión Básica Mensual*</t>
  </si>
  <si>
    <t>(*) No incluye minutos libres. El valor de la Pensión Básica no incluye la mensualidad del servicio de Acceso a Internet de Banda Ancha.</t>
  </si>
  <si>
    <t xml:space="preserve">(**) El precio de la llamada incluye el cargo por interconexión. </t>
  </si>
  <si>
    <t>(***) La tarifa final depende de las condiciones comerciales para  la terminación que se mantengan con las otras redes a nivel mundial.</t>
  </si>
  <si>
    <t>Minutos para el grupo de líneas, de llamadas a redes móviles****</t>
  </si>
  <si>
    <t xml:space="preserve">           $ 0.1350</t>
  </si>
  <si>
    <t xml:space="preserve">           $ 0.1303</t>
  </si>
  <si>
    <t xml:space="preserve">           $ 0.1270</t>
  </si>
  <si>
    <t xml:space="preserve">           $ 0.1232</t>
  </si>
  <si>
    <t xml:space="preserve">           $ 0.1189</t>
  </si>
  <si>
    <t xml:space="preserve">           $ 0.1141</t>
  </si>
  <si>
    <t xml:space="preserve">           $ 0.1084</t>
  </si>
  <si>
    <t>Aplicable para áreas de cobertura y para abonados que tengan contratado el "Plan Comercial Call Center" con un mínimo de 20 líneas</t>
  </si>
  <si>
    <t>(****) La tarifa final depende de las condiciones de terminación que se mantengan con las otras redes a nivel mundial</t>
  </si>
  <si>
    <t>Minutos para el grupo de líneas, de llamadas a redes móviles***</t>
  </si>
  <si>
    <t>Chile (fijo uy Móvil)</t>
  </si>
  <si>
    <t>Bolivia (fijo y Móvil)</t>
  </si>
  <si>
    <t>Venezuela (fijo y Móvil)</t>
  </si>
  <si>
    <t>Argentina Móvil</t>
  </si>
  <si>
    <t>México (fijo y Móvil)</t>
  </si>
  <si>
    <t>China (fijo y Móvil)</t>
  </si>
  <si>
    <t>Costa Rica (fijo y Móvil)</t>
  </si>
  <si>
    <t>Cuba (fijo y Móvil)</t>
  </si>
  <si>
    <t>Japón (Fijo y Móvil)</t>
  </si>
  <si>
    <t>Resto de América(******)</t>
  </si>
  <si>
    <t>(***) El precio de la llamada incluye el cargo por interconexión hacia las redes de Claro, Movistar o CNT E.P(ex Telecsa)</t>
  </si>
  <si>
    <t>(***) El precio de la llamada incluye el cargo de uso por interconexión hacia las redes de Conecel, Movistar o CNT E.P(ex Telecsa)</t>
  </si>
  <si>
    <t>(****) El precio de la llamada incluye el cargo por interconexión hacia las redes de Porta, Movistar o Alegro</t>
  </si>
  <si>
    <t>Precios por minuto***</t>
  </si>
  <si>
    <t>(***) El precio de la llamada incluye el cargo por interconexión hacia las redes móviles de Claro, Movistar o CNT E.P (ex - Alegro)</t>
  </si>
  <si>
    <r>
      <t xml:space="preserve">El Plan "Troncal Comercial IP ISDN PRI" está orientado al abonado comercial, para realizar y recibir llamadas mediante  una troncal IP ISDN PRI, </t>
    </r>
    <r>
      <rPr>
        <sz val="10"/>
        <rFont val="Arial"/>
        <family val="2"/>
      </rPr>
      <t>asignándole numeración telefónica, la cual permitirá al cliente realizar y recibir llamadas gestionadas por su central telefónica.</t>
    </r>
  </si>
  <si>
    <t>Aplicable para áreas de cobertura y para abonados que tengan contratado el Plan Troncal Comercial IP ISDN PRI</t>
  </si>
  <si>
    <t>(***) El precio de la llamada incluye el cargo de uso por interconexión hacia las redes de Claro, Movistar o CNT E.P(ex Telecsa)</t>
  </si>
  <si>
    <t>TRONCAL UNIDIRECCIONAL DE ENTRADA</t>
  </si>
  <si>
    <t>El Plan "Troncal Unidireccional de Entrada" está orientado al sector comercail, únicamente para recibir llamadas mediante 30 canales de voz, en una interfaz (E1) , asignando numeración telefónica.</t>
  </si>
  <si>
    <t>Plan Troncal Unidireccional de Entrada</t>
  </si>
  <si>
    <t>Aplicable para áreas de cobertura y para abonados que tuviesen contratado el Plan "Troncal Unidireccional de Entrada".</t>
  </si>
  <si>
    <t>La prestación de este servicio está sujeto a facilidades técnicas de la cobertura</t>
  </si>
  <si>
    <r>
      <rPr>
        <b/>
        <sz val="10"/>
        <rFont val="Arial"/>
        <family val="2"/>
      </rPr>
      <t>Vigencia:</t>
    </r>
    <r>
      <rPr>
        <sz val="10"/>
        <rFont val="Arial"/>
        <family val="2"/>
      </rPr>
      <t xml:space="preserve"> Indefinida.  Cualquier cambio de condiciones se notificará con 15 días de anticipación</t>
    </r>
  </si>
  <si>
    <t xml:space="preserve"> $   0.115 **</t>
  </si>
  <si>
    <t xml:space="preserve"> $   0.115**</t>
  </si>
  <si>
    <t>Costa Rica Fijo</t>
  </si>
  <si>
    <t>Costa Rica Móvil</t>
  </si>
  <si>
    <t>Antártica</t>
  </si>
  <si>
    <t>Oferta Especial para llamadas de Larga Distancia Nacional</t>
  </si>
  <si>
    <t>Plan Comercail Básico</t>
  </si>
  <si>
    <t>Plan Comercial 200</t>
  </si>
  <si>
    <t>Plan Locutorio</t>
  </si>
  <si>
    <t>Para el Plan Troncal Comercial, Plan Call Center, Troncal Comercail ISDN PRI, Plan Trioncal IP Comercail 30, Plan Troncal Comercail IP ISDN PRI y Troncal Comercial IP ISDN PRI 60 la tarifa por volumen de consumo es la siguiente:</t>
  </si>
  <si>
    <t>Para el Plan Troncal IP Comercial 5, Plan Troncal IP Comercail 15, y Plan Comercail Flex, la tarifa por volumen de consumo es la siguiente:</t>
  </si>
  <si>
    <t>Se especifica las características de los planes de Internet  que se pueden contratar junto con el Plan Residencial y Comercail 2 Play</t>
  </si>
  <si>
    <t>Banda Ancha 1024/512 kbps</t>
  </si>
  <si>
    <t>Banda Ancha 1000</t>
  </si>
  <si>
    <t>Banda Ancha 1500</t>
  </si>
  <si>
    <t>1544 kbps</t>
  </si>
  <si>
    <t>Banda Ancha 2000</t>
  </si>
  <si>
    <t>800 kbps</t>
  </si>
  <si>
    <t>Banda Ancha 3400</t>
  </si>
  <si>
    <t>3456 kbps</t>
  </si>
  <si>
    <t>Banda Ancha 6000</t>
  </si>
  <si>
    <t>6016 kbps</t>
  </si>
  <si>
    <t>Banda Ancha 8000</t>
  </si>
  <si>
    <t>Banda Ancha 15000</t>
  </si>
  <si>
    <t>15040 kbps</t>
  </si>
  <si>
    <t>Pensión Mensual * USD</t>
  </si>
  <si>
    <t>TELEFONÍA FIJA  GRUPO TV CABLE</t>
  </si>
  <si>
    <t>RESIDENCIAL</t>
  </si>
  <si>
    <t>Crédito libre otras operadoras fijas locales (minutos)</t>
  </si>
  <si>
    <t>Crédito libre dentro de nuestra red (minutos)</t>
  </si>
  <si>
    <t>Residencial 8</t>
  </si>
  <si>
    <t>Residencial 10</t>
  </si>
  <si>
    <t xml:space="preserve">Tarifas incluyen los cargos de interconexión </t>
  </si>
  <si>
    <t>Tarifas no incluyen los impuestos aplicables de ley.</t>
  </si>
  <si>
    <t>Vigencia 19 de marzo de 2012</t>
  </si>
  <si>
    <t xml:space="preserve">Tarifa local </t>
  </si>
  <si>
    <t xml:space="preserve">Tarifa Nacional </t>
  </si>
  <si>
    <t xml:space="preserve">Tarifa Celular </t>
  </si>
  <si>
    <t>Tarifa Regional</t>
  </si>
  <si>
    <t xml:space="preserve">Todos los servicios o paquetes de servicios que incluyan los planes de internet Banda Ancha residencial 128/64 Kbps;256/128 Kbps;512/128, aunque se mantienen los planes operativos hasta completar el 100% de la migración de clientes a los nuevos planes. </t>
  </si>
  <si>
    <t>VOZ SOBRE INTERNET VOZZY</t>
  </si>
  <si>
    <r>
      <t xml:space="preserve">
</t>
    </r>
    <r>
      <rPr>
        <sz val="10"/>
        <rFont val="Arial"/>
        <family val="2"/>
      </rPr>
      <t>"Vozzy", es una aplicación de voz sobre internet desarrallo por la CNT EP que permite comunicarse a nivel mundial con tarifas internacionales competiticas, con control de consumo en modalidad prepago con unba conexión de banda ancha.
El Usuario puede descargar este aplicativo de la página WEB de la CNT EP, mismo que le permitirá la creación de una cuenta a través de un usuario y contraseña.  Para cargar saldo a la cuenta Vozzy, se debe realizar a través de tarjetas propago de CNT (CONTIGO), para que ello se ingresa al aplicativo Vozzy el número de identificacion de la tarjeta Prepago y el saldo se carga automáticamente a la cuenta.
Una vez efectuado el ingreso de la tarjeta y cargado el saldo en la cuenta, se podrá efectuar la marcación de números a los cuales desee comunicarse.
Es importante indicar que el servicio de telefonía a través de internet Vozzy, no asigna un número telefónico al usuario, por lo cual las llamadas solo pueden ser de salida.</t>
    </r>
  </si>
  <si>
    <t>2, Aplicación:</t>
  </si>
  <si>
    <t>Para los clientes que hayan descargado el aplicativo desponible en la página Web de CNT EP</t>
  </si>
  <si>
    <t>3, Condiciones y Restricciones</t>
  </si>
  <si>
    <t>- Control de Consumo en modalidad de prepago</t>
  </si>
  <si>
    <t>- Aplicactivo que permite llamadas internacionales a nivel mundial</t>
  </si>
  <si>
    <t>- Alcance en toda la zona que existe cobertura de servicio de banda ancha a nivel local e internacional.</t>
  </si>
  <si>
    <t>- Tarifación en segundos</t>
  </si>
  <si>
    <t>- Permite multi- Videoconferencia</t>
  </si>
  <si>
    <t>- Permite multi- audioconferencia</t>
  </si>
  <si>
    <t>- Incluye Chat</t>
  </si>
  <si>
    <t>- Llamadas Gratuitas entre usuarios Vozzy</t>
  </si>
  <si>
    <t>- Únicamente permite llamadas salientes</t>
  </si>
  <si>
    <t>- Se adjunta el detalle de las tarifas aplicables a este aplicativo</t>
  </si>
  <si>
    <t>Tarifas Actuales:</t>
  </si>
  <si>
    <t>Tarifa Actual</t>
  </si>
  <si>
    <t>Países Bajos</t>
  </si>
  <si>
    <t>Jamaica (movi)</t>
  </si>
  <si>
    <t>Países Bajos (movi)</t>
  </si>
  <si>
    <t>Japón (movi)</t>
  </si>
  <si>
    <t>Panamá (movi)</t>
  </si>
  <si>
    <t>Panamá City</t>
  </si>
  <si>
    <t>Jordania (movi)</t>
  </si>
  <si>
    <t>Panamá Roc</t>
  </si>
  <si>
    <t>Kampuchea Dem.</t>
  </si>
  <si>
    <t>Papua Nueva Guinea</t>
  </si>
  <si>
    <t>Kampuchea Dem.(movi)</t>
  </si>
  <si>
    <t>Paraguay (movi)</t>
  </si>
  <si>
    <t>Kuwait (movi)</t>
  </si>
  <si>
    <t>Kyrghysztan</t>
  </si>
  <si>
    <t>Perú (Lima)</t>
  </si>
  <si>
    <t>Perú  (movi)</t>
  </si>
  <si>
    <t>Letonia</t>
  </si>
  <si>
    <t>Libano</t>
  </si>
  <si>
    <t>Polonia  (movi)</t>
  </si>
  <si>
    <t>Libano (movi)</t>
  </si>
  <si>
    <t>Portugal (movi)</t>
  </si>
  <si>
    <t>Puerto Rico</t>
  </si>
  <si>
    <t>Puerto Rico  (movi)</t>
  </si>
  <si>
    <t>Liechtenstein (movi)</t>
  </si>
  <si>
    <t>Lituania (movi)</t>
  </si>
  <si>
    <t>Qatar  (movi)</t>
  </si>
  <si>
    <t>Lituania Rep.</t>
  </si>
  <si>
    <t>Reino Unido</t>
  </si>
  <si>
    <t>Luxenburgo</t>
  </si>
  <si>
    <t>Reino Unido  (movi)</t>
  </si>
  <si>
    <t>Luxenburgo (movi)</t>
  </si>
  <si>
    <t>Reunión</t>
  </si>
  <si>
    <t>Macao</t>
  </si>
  <si>
    <t>Rumania (movi)</t>
  </si>
  <si>
    <t>Salomón</t>
  </si>
  <si>
    <t>Malasia (movi)</t>
  </si>
  <si>
    <t>Samao Occidental</t>
  </si>
  <si>
    <t>San Kitts Nevis</t>
  </si>
  <si>
    <t>Togolesa Rep.</t>
  </si>
  <si>
    <t>Afganistan</t>
  </si>
  <si>
    <t>Afganistan (movi)</t>
  </si>
  <si>
    <t>Alaska</t>
  </si>
  <si>
    <t>Trinidad y Tobago (movi)</t>
  </si>
  <si>
    <t>Tunez</t>
  </si>
  <si>
    <t>Turquesas y Caicos (movi)</t>
  </si>
  <si>
    <t>Alemania (movi A)</t>
  </si>
  <si>
    <t>Turquía</t>
  </si>
  <si>
    <t>Alemania (movi B)</t>
  </si>
  <si>
    <t>Turquía (movi)</t>
  </si>
  <si>
    <t>alemania (movi C)</t>
  </si>
  <si>
    <t>Andorra (movi)</t>
  </si>
  <si>
    <t>Uruguay (movi)</t>
  </si>
  <si>
    <t>Antigua y Barbuda</t>
  </si>
  <si>
    <t>Antigua y Barbuda (movi)</t>
  </si>
  <si>
    <t>Antillas Holandesas</t>
  </si>
  <si>
    <t>Venezuela (Caracas)</t>
  </si>
  <si>
    <t>Arabia Saudita</t>
  </si>
  <si>
    <t>Venezuela (movi)</t>
  </si>
  <si>
    <t>Arabia Saudita (movi)</t>
  </si>
  <si>
    <t>Venezuela (movilnet)</t>
  </si>
  <si>
    <t>Argelia</t>
  </si>
  <si>
    <t>Vietnam (movi)</t>
  </si>
  <si>
    <t>Argentina (Ba)</t>
  </si>
  <si>
    <t>Vírgenes Americanas</t>
  </si>
  <si>
    <t>Argentina (Corredor)</t>
  </si>
  <si>
    <t>Vírgenes Británicas</t>
  </si>
  <si>
    <t>Argentina (movi)</t>
  </si>
  <si>
    <t>Walls y Futuna</t>
  </si>
  <si>
    <t>Yemen Rep. Arabe</t>
  </si>
  <si>
    <t>Armenia (movi)</t>
  </si>
  <si>
    <t>Yibuti (Djibouti)</t>
  </si>
  <si>
    <t>Ascención</t>
  </si>
  <si>
    <t>Australia (movi)</t>
  </si>
  <si>
    <t>Zimbabwe (movi)</t>
  </si>
  <si>
    <t>Centro Africa</t>
  </si>
  <si>
    <t>Filipinas (movi)</t>
  </si>
  <si>
    <t>Checa Rep.</t>
  </si>
  <si>
    <t>Checa Rep.  (movi)</t>
  </si>
  <si>
    <t>Finlandia (movi)</t>
  </si>
  <si>
    <t>Chile (movi)</t>
  </si>
  <si>
    <t>Francia (movi)</t>
  </si>
  <si>
    <t>Chile (Santiago)</t>
  </si>
  <si>
    <t>Gabonesa Rep.</t>
  </si>
  <si>
    <t>China Rep. Pop.</t>
  </si>
  <si>
    <t>Georgia Rep.</t>
  </si>
  <si>
    <t>China Rep. Pop. (movi)</t>
  </si>
  <si>
    <t>Chipre</t>
  </si>
  <si>
    <t>Ghana (movi)</t>
  </si>
  <si>
    <t>Chipre (movi)</t>
  </si>
  <si>
    <t>Granada</t>
  </si>
  <si>
    <t>Colombia  (movi)</t>
  </si>
  <si>
    <t>Colombia (Se)</t>
  </si>
  <si>
    <t>Grecia (movi)</t>
  </si>
  <si>
    <t>Colombia Bogotá</t>
  </si>
  <si>
    <t>Groenlandia</t>
  </si>
  <si>
    <t>Colombia Cali Barranquilla</t>
  </si>
  <si>
    <t>Colombia Medellín</t>
  </si>
  <si>
    <t>Guadalupe (movi)</t>
  </si>
  <si>
    <t>Comoras</t>
  </si>
  <si>
    <t>Comoras (movi)</t>
  </si>
  <si>
    <t>Guatemala (movi)</t>
  </si>
  <si>
    <t>Corea Del Sur</t>
  </si>
  <si>
    <t>Guayana Francesa</t>
  </si>
  <si>
    <t>Corea Del Sur (movi)</t>
  </si>
  <si>
    <t>Costa de Marfil</t>
  </si>
  <si>
    <t>Guinea Bissau</t>
  </si>
  <si>
    <t>Guinea Ecuatorial</t>
  </si>
  <si>
    <t>Costa Rica (movi)</t>
  </si>
  <si>
    <t>Croacia</t>
  </si>
  <si>
    <t>Guyana (movi)</t>
  </si>
  <si>
    <t>Croacia (movi)</t>
  </si>
  <si>
    <t>Haiti (movi)</t>
  </si>
  <si>
    <t>Hawai</t>
  </si>
  <si>
    <t>Austria (movi)</t>
  </si>
  <si>
    <t>Cuba (movi)</t>
  </si>
  <si>
    <t>Azerbaiyana Rep.</t>
  </si>
  <si>
    <t>Diego García</t>
  </si>
  <si>
    <t>Dinamarca</t>
  </si>
  <si>
    <t>Bahrein</t>
  </si>
  <si>
    <t>Dinamarca (movi)</t>
  </si>
  <si>
    <t>Dominica (movi)</t>
  </si>
  <si>
    <t>Dominica Rep.</t>
  </si>
  <si>
    <t>Belarus (movi)</t>
  </si>
  <si>
    <t>Dominica Rep.((movi)</t>
  </si>
  <si>
    <t>Belgica</t>
  </si>
  <si>
    <t>Belgica (movi)</t>
  </si>
  <si>
    <t>Ecuador (movi)</t>
  </si>
  <si>
    <t>Belice</t>
  </si>
  <si>
    <t>Egipto (movi)</t>
  </si>
  <si>
    <t>Birmania</t>
  </si>
  <si>
    <t>Emiratos Arabes Unidos</t>
  </si>
  <si>
    <t>Emiratos Arabes Unidos(movi)</t>
  </si>
  <si>
    <t>Bolivia (movi)</t>
  </si>
  <si>
    <t>Bosnia Herzegovina</t>
  </si>
  <si>
    <t>Eslovaquia</t>
  </si>
  <si>
    <t>Eslovaquia (movi)</t>
  </si>
  <si>
    <t>Brasil (movi)</t>
  </si>
  <si>
    <t>Eslovenia</t>
  </si>
  <si>
    <t>Brasil (SP-RI)</t>
  </si>
  <si>
    <t>Eslovenia (movi)</t>
  </si>
  <si>
    <t>Bulgaria (movi)</t>
  </si>
  <si>
    <t>España (movi)</t>
  </si>
  <si>
    <t>Estados Unidos 800-Toll Fre</t>
  </si>
  <si>
    <t>Caiman</t>
  </si>
  <si>
    <t>Etiopía</t>
  </si>
  <si>
    <t>Fed. Rusa</t>
  </si>
  <si>
    <t>Camerun (movi)</t>
  </si>
  <si>
    <t>Fed. Rusa (movi)</t>
  </si>
  <si>
    <t>Fed. Rusa (SP)</t>
  </si>
  <si>
    <t>Filipinas</t>
  </si>
  <si>
    <t>Honduras (movi)</t>
  </si>
  <si>
    <t>Maldivas</t>
  </si>
  <si>
    <t>Hong Kong (movi)</t>
  </si>
  <si>
    <t>Malvinas</t>
  </si>
  <si>
    <t>Hungría (movi)</t>
  </si>
  <si>
    <t>Marianas</t>
  </si>
  <si>
    <t>Marruecos</t>
  </si>
  <si>
    <t>India (movi)</t>
  </si>
  <si>
    <t>Martinica</t>
  </si>
  <si>
    <t>Martinica (movi)</t>
  </si>
  <si>
    <t>Indonesia (movi)</t>
  </si>
  <si>
    <t>Inmarsat AT871-INMA</t>
  </si>
  <si>
    <t>México (DF)</t>
  </si>
  <si>
    <t>Inmarsat AT873-INMA</t>
  </si>
  <si>
    <t>Inmarsat AT874-INMA</t>
  </si>
  <si>
    <t>Mónaco (movi)</t>
  </si>
  <si>
    <t xml:space="preserve">Irán </t>
  </si>
  <si>
    <t>Irán  (movi)</t>
  </si>
  <si>
    <t>Iridium</t>
  </si>
  <si>
    <t>Irlanda (movi)</t>
  </si>
  <si>
    <t>Nicaragua (movi)</t>
  </si>
  <si>
    <t>Islandia (movi)</t>
  </si>
  <si>
    <t>Israel (movi)</t>
  </si>
  <si>
    <t>Noruega (movi)</t>
  </si>
  <si>
    <t>Italia (movi Wind)</t>
  </si>
  <si>
    <t>Nueva Celedonia</t>
  </si>
  <si>
    <t>Italia (movi)</t>
  </si>
  <si>
    <t>Nueva Zelandia</t>
  </si>
  <si>
    <t>Italia (TIM)</t>
  </si>
  <si>
    <t>Nueva Zelandia (movi)</t>
  </si>
  <si>
    <t>Italia (Vodafon)</t>
  </si>
  <si>
    <t>San Vicente</t>
  </si>
  <si>
    <t>Senegal (movi)</t>
  </si>
  <si>
    <t>Servia y Montenegro</t>
  </si>
  <si>
    <t>Singapur</t>
  </si>
  <si>
    <t>Singapur (movi)</t>
  </si>
  <si>
    <t>Somalia</t>
  </si>
  <si>
    <t>Sto. Tome/ Principe</t>
  </si>
  <si>
    <t>Sudafrica</t>
  </si>
  <si>
    <t>Sudafrica (movi)</t>
  </si>
  <si>
    <t>Suecia (movi)</t>
  </si>
  <si>
    <t>Suiza (movi)</t>
  </si>
  <si>
    <t>Surinam</t>
  </si>
  <si>
    <t>Tailandia (movi)</t>
  </si>
  <si>
    <t>Taiwan (movi)</t>
  </si>
  <si>
    <t>Timor Oriental</t>
  </si>
  <si>
    <t xml:space="preserve"> A partir del 10 de abril de 2012</t>
  </si>
  <si>
    <t>Tipo Tarifa</t>
  </si>
  <si>
    <t>Tarifa anterior en USD/min, sin impuestos</t>
  </si>
  <si>
    <t>Nueva Tarifa en USD/ min, sin impuestos</t>
  </si>
  <si>
    <t>Tarifa para llamadas locales a otros operadores para abonados residenciales de otras ciudadaes distintas de Quito, Guayaquil y Cuenca</t>
  </si>
  <si>
    <t>Vigencia 11 de junio de 2012</t>
  </si>
  <si>
    <t>7. Plan Tarifario de Level 3 Ecuador S.A.</t>
  </si>
  <si>
    <t>Level 3 Ecuador S.A.</t>
  </si>
  <si>
    <t>Nota: Para el cálculo de Derecho de Inscripción Promedio Residencial Fijo se realizó un promedio ponderado de la tarifa de derecho de inscripción de cada una de las empresas de telefonía fija con el número de abonados residenciales. Se ha ido incluyéndo a las empresas nuevas desde el inicio de su operación: Linkotel desde 2004 y Setel, Ecuadortelecom y Etapatelecom desde 2006; Level 3 Ecuador S.A. desde 2008.</t>
  </si>
  <si>
    <t>Nota: Para el cálculo de la Tarifa de una llamada Local Residencial Fija de tres minutos se realizó un promedio ponderado de la tarifa local residencial de cada una de las empresas de telefonía fija con el número de abonados residenciales Se ha ido incluyéndo a las empresas nuevas desde el inicio de su operación: Linkotel desde 2004 y Setel, Ecuadortelecom y Etapatelecom desde 2006 y Level 3 Ecuador S.A.</t>
  </si>
  <si>
    <t>Tarifa para llamadas a números celulares de OTECEL y CONECEL</t>
  </si>
  <si>
    <t>Tarifa en USD/min., sin impuesto
hasta el minuto 80</t>
  </si>
  <si>
    <t>Nueva Tarifa promocional desde el 25 de julio de 2012 hasta 7 de noviembre de 2012 a partir del minuto 81 en USD/min, sin impuestos</t>
  </si>
  <si>
    <t>Tarifas incluyen los cargos de interconexión correspondiente a cada operador</t>
  </si>
  <si>
    <t>Plan Social  On Net</t>
  </si>
  <si>
    <t>Plan Social  OFF Net</t>
  </si>
  <si>
    <t xml:space="preserve">Etapa E.P. </t>
  </si>
  <si>
    <t>1. Fuente: Level 3 Ecuador</t>
  </si>
  <si>
    <t>Plan Telefonía Fija para clientes RESIDENCIALES</t>
  </si>
  <si>
    <t>Descripción del Plan</t>
  </si>
  <si>
    <t>Tarifa Básica Voz 
(US$)</t>
  </si>
  <si>
    <t>Minutos Locales On Net gratis incluidos 
(min)</t>
  </si>
  <si>
    <t>Minutos Locales gratis a cualquier operadora fija 
(min)</t>
  </si>
  <si>
    <t>Precio por minuto móvil 
(US$ por min.)</t>
  </si>
  <si>
    <t>Precio por minuto local adicional
 (US$ por min.)</t>
  </si>
  <si>
    <t>Precio por minuto regional
 (US$ por min.)</t>
  </si>
  <si>
    <t>Precio por minuto nacional 
(US$ por min.)</t>
  </si>
  <si>
    <t>Plan Telefonía Fija de 3 dólares para clientes RESIDENCIALES</t>
  </si>
  <si>
    <t>Tarifa LDI vigentes en los planes  de US$ 8 y US$ 10</t>
  </si>
  <si>
    <t>Cargos de interconexión</t>
  </si>
  <si>
    <t>Se incluyen los cargos de interconexión con otros operadores</t>
  </si>
  <si>
    <t>Impuestos Aplicables de Ley</t>
  </si>
  <si>
    <t>No se incluyen los impuestos aplicables de Ley</t>
  </si>
  <si>
    <t>Restricciones aplicables al Plan</t>
  </si>
  <si>
    <t>Aplica en combinaciones triplepack y con forma de pago de crédito automático a cuenta corriente, a tarjeta de crédito y a cuenta de ahorros en el nivel 1 del buro de crédito</t>
  </si>
  <si>
    <r>
      <rPr>
        <b/>
        <sz val="9"/>
        <rFont val="Arial"/>
        <family val="2"/>
      </rPr>
      <t xml:space="preserve">Vigencia:  </t>
    </r>
    <r>
      <rPr>
        <sz val="9"/>
        <rFont val="Arial"/>
        <family val="2"/>
      </rPr>
      <t xml:space="preserve"> 4 de septiembre de 2012</t>
    </r>
  </si>
  <si>
    <t>Serbia Fijo</t>
  </si>
  <si>
    <t>Serbia Móvil</t>
  </si>
  <si>
    <t>(*****) Se excluye Granada, Guyana Francesa, Guyana República, Haití, Honduras y Surinam para los cuales la tarifa es de US$0,300 por minuto para cada uno de los destinos.</t>
  </si>
  <si>
    <t>(******) Se excluye Diego García, Islas Ascensión, Islas Malvinas, Islas Norfolk, Groelandia móvil, Guinea Bissau, Kiribati, Nauru, Santo Tomé, Salomón Islas, Tokelau, Tavalu, República de Vanuatu, Wallisand Futura, destinos para los cuales la tarifa es de U$ 0.85 por minuto  para cada uno de los destinos.</t>
  </si>
  <si>
    <t>Vigencia: desde el  30 de noviembre de 2011.
Tarifa a Serbia (fijo-Móvil) vigente desde el 10 de agosto de 2012.
Tarifa a  Islas Ascensión (fijo-Móvil) vigente desde el 1 de septiembre de 2012</t>
  </si>
  <si>
    <t>El "Plan Voz Básico Plus", ha sido creado para el abonado residencial, que le permite realizar comunicaciones telefónicas locales, nacionales, internacionales y celulares.</t>
  </si>
  <si>
    <t xml:space="preserve">(*) Se aplica descuento del 100%.  Promoción válida hasta el 30 de junio de 2012.  </t>
  </si>
  <si>
    <t>(**) No incluye minutos libres. Se otorgará descuenta del 100% cuando se contrate junto con el servicio de Acceso a Internet Banda Ancha</t>
  </si>
  <si>
    <t>(2) Ver Anexo I. Se anexa los planes del servicio de Acceso a Internet de Banda  Ancha</t>
  </si>
  <si>
    <t>Vigencia: desde el 16 de abril de 2012, y su aplicación es de forma indefinida. 
Tarifa a Serbia (fijo-Móvil) vigente desde el 10 de agosto de 2012.
Tarifa a  Islas Ascensión (fijo-Móvil) vigente desde el 1 de septiembre de 2012</t>
  </si>
  <si>
    <t>Plan  Residencial 2PLAY</t>
  </si>
  <si>
    <t xml:space="preserve">Plan Troncal Comercial </t>
  </si>
  <si>
    <t>PLAN TRONCAL COMERCIAL ISDN PRI</t>
  </si>
  <si>
    <t xml:space="preserve">El Plan "Troncal Comercial ISDN PRI" está orientado al abonado comercial, para realizar y recibir llamadas mediante  troncales de 30 canales de voz, en una interfaz (E1) , asignándole numeración telefónica, la cual permitirá al cliente realizar y recibir llamadas gestionadas por su centralilla telefónica con troncal ISDN PRI. </t>
  </si>
  <si>
    <t>Plan Troncal Comercial ISDN PRI</t>
  </si>
  <si>
    <t>Plan Troncal IP Comercial 30</t>
  </si>
  <si>
    <t xml:space="preserve">Plan Troncal IP Comercial 5 </t>
  </si>
  <si>
    <t>Plan Troncal IP Comercial 15</t>
  </si>
  <si>
    <t>TRONCAL COMERCIAL IP ISDN PRI</t>
  </si>
  <si>
    <t>Plan Troncal Comercial  IP ISDN PRI</t>
  </si>
  <si>
    <t>PLAN  TRONCAL COMERCIAL IP ISDN PRI 60</t>
  </si>
  <si>
    <t>El Plan "Troncal Comercial  IP ISDN PRI 60" está orientado al abonado comercial, para realizar y recibir llamadas mediante una troncal  IP ISDN PRI 60, asignándole numeración telefónica, la cual permitirá al cliente realizar y recibir llamadas gestionadas por su central telefónica-</t>
  </si>
  <si>
    <t xml:space="preserve">Plan Troncal Comercial IP ISDN PRI 60 </t>
  </si>
  <si>
    <r>
      <t>Precios:</t>
    </r>
    <r>
      <rPr>
        <sz val="10"/>
        <rFont val="Arial"/>
        <family val="2"/>
      </rPr>
      <t xml:space="preserve"> Para el Plan Troncal Comercial IP SDN PRI, Troncal Comercial IP SDN PRI 60, la tarifa por volumen de consumo es la soguiente:</t>
    </r>
  </si>
  <si>
    <t>(****) Se excluye Granada, Guyana Francesa, Guyana República, Haití, Honduras y Surinam para los cuales la tarifa es de US$0,300 por minuto para cada uno de los destinos.</t>
  </si>
  <si>
    <t>(***) Se excluye Granada, Guyana Francesa, Guyana República, Haití, Honduras y Surinam para los cuales la tarifa es de US$0,300 por minuto para cada uno de los destinos.</t>
  </si>
  <si>
    <t>PLAN CALL CENTER ISDN PRI 30</t>
  </si>
  <si>
    <t>El "Plan Comercial Call Center ISDN PRI 30" esta orientado al abonado comercial cuya cuya actividad económica es la gestión de un centro de contactos, para realizar y recibir llamadas mediante troncales de diferentes canales de voz y señalización, gestionadas por su central telefónica.</t>
  </si>
  <si>
    <t>"Plan Comercial Call Center ISDN PRI 30</t>
  </si>
  <si>
    <t>De 38.851 a 48.850</t>
  </si>
  <si>
    <t>De 48.851 a 58.850</t>
  </si>
  <si>
    <t>De 58.851 a 68.850</t>
  </si>
  <si>
    <t>De 68.851 en adelante</t>
  </si>
  <si>
    <t>Minutos para el grupo de canales, de llamadas a redes móviles****</t>
  </si>
  <si>
    <t>De 26.501 a 30,010</t>
  </si>
  <si>
    <t>De 30.011 a 35.520</t>
  </si>
  <si>
    <t>De 35.521 a 42.030</t>
  </si>
  <si>
    <t>De 42.031 en adelante</t>
  </si>
  <si>
    <t>España (móvil)</t>
  </si>
  <si>
    <t>Italia (móvil)</t>
  </si>
  <si>
    <t>Chile (Fijo y Móvil)</t>
  </si>
  <si>
    <t>Bolivia (Fijo y Móvil)</t>
  </si>
  <si>
    <t>Colombia y Perú  (Fijo)</t>
  </si>
  <si>
    <t>Venezuela (Fijo y Móvil)</t>
  </si>
  <si>
    <t>Colombia y Perú  (Móvil)</t>
  </si>
  <si>
    <t>México (Fijo y Móvil)</t>
  </si>
  <si>
    <t>China (Fijo y Móvil)</t>
  </si>
  <si>
    <t>Costa Rica (Fijo y Móvil)</t>
  </si>
  <si>
    <t>Cuba (Fijo y Móvil)</t>
  </si>
  <si>
    <t xml:space="preserve">Serbia </t>
  </si>
  <si>
    <t xml:space="preserve">Aplicable para áreas de cobertura y para abonados que tengan contratado el "Plan Comercial Call Center ISDN PRI 30" </t>
  </si>
  <si>
    <t>De 10.800 a 20.800</t>
  </si>
  <si>
    <t>De 20.801 a 30.800</t>
  </si>
  <si>
    <t>De 30.801 a 40.800</t>
  </si>
  <si>
    <t>De 40.801 en adelante</t>
  </si>
  <si>
    <t>Vigencia: desde el  26 de septiembre de 2012.</t>
  </si>
  <si>
    <t>PLAN CALL CENTER IP ISDN 60</t>
  </si>
  <si>
    <t>El "Plan Comercial Call Center IP ISDN 60" esta orientado al abonado comercial cuya cuya actividad económica es la gestión de un centro de contactos, para realizar y recibir llamadas mediante troncales de diferentes canales de voz y señalización, gestionadas por su central telefónica.</t>
  </si>
  <si>
    <t>"Plan Comercial Call Center ISDN PRI 60</t>
  </si>
  <si>
    <t xml:space="preserve">Aplicable para áreas de cobertura y para abonados que tengan contratado el "Plan Comercial Call Center IP ISDN 60" </t>
  </si>
  <si>
    <t>PLAN CALL CENTER SIP 30</t>
  </si>
  <si>
    <t>El "Plan Comercial Call Center SIP 30 " esta orientado al abonado comercial cuya cuya actividad económica es la gestión de un centro de contactos, para realizar y recibir llamadas mediante troncales de diferentes canales de voz y señalización, gestionadas por su central telefónica.</t>
  </si>
  <si>
    <t>"Plan Comercial Call Center SIP 30</t>
  </si>
  <si>
    <t>PLAN CALL CENTER SIP 60</t>
  </si>
  <si>
    <t>El "Plan Comercial Call Center SIP 60" esta orientado al abonado comercial cuya cuya actividad económica es la gestión de un centro de contactos, para realizar y recibir llamadas mediante troncales de diferentes canales de voz y señalización, gestionadas por su central telefónica.</t>
  </si>
  <si>
    <t>"Plan Comercial Call Center SIP 60</t>
  </si>
  <si>
    <t>PLAN CALL CENTER SIP 120</t>
  </si>
  <si>
    <t>El "Plan Comercial Call Center SIP 120" esta orientado al abonado comercial cuya cuya actividad económica es la gestión de un centro de contactos, para realizar y recibir llamadas mediante troncales de diferentes canales de voz y señalización, gestionadas por su central telefónica.</t>
  </si>
  <si>
    <t>"Plan Comercial Call Center SIP 120</t>
  </si>
  <si>
    <t>PLAN CALL CENTER SIP 300</t>
  </si>
  <si>
    <t>El "Plan Comercial Call Center SIP 300" esta orientado al abonado comercial cuya cuya actividad económica es la gestión de un centro de contactos, para realizar y recibir llamadas mediante troncales de diferentes canales de voz y señalización, gestionadas por su central telefónica.</t>
  </si>
  <si>
    <t>"Plan Comercial Call Center SIP 300</t>
  </si>
  <si>
    <t>Minutos por línea, para llamadas locales</t>
  </si>
  <si>
    <t>De 0 a 333</t>
  </si>
  <si>
    <t>De 334 a 1.041</t>
  </si>
  <si>
    <t>De 1.042 a 1.166</t>
  </si>
  <si>
    <t>De 1.167 a 1.291</t>
  </si>
  <si>
    <t>De 1.292 a 1.416</t>
  </si>
  <si>
    <t>De 1.417 a 1.541</t>
  </si>
  <si>
    <t>De 1.542 en adelante</t>
  </si>
  <si>
    <t>Minutos por línea, de llamadas nacionales ***</t>
  </si>
  <si>
    <t>De 334 a 875</t>
  </si>
  <si>
    <t>De 876 a 980</t>
  </si>
  <si>
    <t>De 981 a 1.085</t>
  </si>
  <si>
    <t>De 1.086 a 1.190</t>
  </si>
  <si>
    <t>De 1.191 a 1.295</t>
  </si>
  <si>
    <t>De 1.296 en adelante</t>
  </si>
  <si>
    <t>Minutos por línea, de llamadas a redes móviles****</t>
  </si>
  <si>
    <t>De 0 a 133</t>
  </si>
  <si>
    <t>De 134 a 483</t>
  </si>
  <si>
    <t>De 484 a 583</t>
  </si>
  <si>
    <t>De 584 a 683</t>
  </si>
  <si>
    <t>De 684 a 783</t>
  </si>
  <si>
    <t>De 784 a 883</t>
  </si>
  <si>
    <t>De 884 en adelante</t>
  </si>
  <si>
    <t>Serbia</t>
  </si>
  <si>
    <t>Minutos por línea, de llamadas nacionales (oferta Especial)</t>
  </si>
  <si>
    <t>De 0 a 66</t>
  </si>
  <si>
    <t>De 67 a 200</t>
  </si>
  <si>
    <t>De 201 a 240</t>
  </si>
  <si>
    <t>De 241 a 280</t>
  </si>
  <si>
    <t>De 281 a 320</t>
  </si>
  <si>
    <t>De 321 a 360</t>
  </si>
  <si>
    <t>De 361 en adelante</t>
  </si>
  <si>
    <t>Se aplica esta tarifa como Oferta especial para las llamadas de LDN a las llamadas que se originen y terminen dentro de las circunscripciones geográficas que a continuación se detallan:</t>
  </si>
  <si>
    <t>Vigencia: desde el  26 de septiembre de 2011.</t>
  </si>
  <si>
    <t>De 26.501  a 30.010</t>
  </si>
  <si>
    <t>PLAN  TRONCAL IP COMERCIAL 60</t>
  </si>
  <si>
    <t>El Plan "Troncal IP Comercial 60" está orientado al abonado comercial, para realizar y recibir llamadas mediante una troncal  IP de 60 canales de voz, asignándole numeración telefónica, la cual permitirá al cliente realizar y recibir llamadas gestionadas por su central telefónica  IP ó servidor de VoIP.</t>
  </si>
  <si>
    <t>Plan Troncal IP Comercial 60</t>
  </si>
  <si>
    <t>Minutos para el grupo de canales, de llamadas a redes móviles***</t>
  </si>
  <si>
    <t>De 26.501 a 30.010</t>
  </si>
  <si>
    <t>Chile (fijo y Móvil)</t>
  </si>
  <si>
    <t>Aplicable para áreas de cobertura y para abonados que tengan contratado el Plan Troncal IP Comercial 60</t>
  </si>
  <si>
    <t>Vigencia: desde el  26 septiembre de 2012.</t>
  </si>
  <si>
    <t>PLAN TRONCAL IP COMERCIAL 5</t>
  </si>
  <si>
    <t>Minutos por la troncal de canales, para llamadas locales</t>
  </si>
  <si>
    <t>De 31.250 a 35.000</t>
  </si>
  <si>
    <t>Minutos para el grupo de canales, de llamadas nacionales **</t>
  </si>
  <si>
    <t>Precios por minuto**</t>
  </si>
  <si>
    <t>(****) La tarifa final depende de las condiciones de terminación que se mantengan con las otras redes a nivel mundial.</t>
  </si>
  <si>
    <t>Minutos para el grupo de canales, de llamadas nacionales (oferta Especial)</t>
  </si>
  <si>
    <t>Tipo de Tarifa</t>
  </si>
  <si>
    <t>Tarifa en USD/min., sin impuestos</t>
  </si>
  <si>
    <t>Nuea Tarifa en USD/min. Sin impuestos</t>
  </si>
  <si>
    <t>Tarifa local para llamadas a números 1700 para abonados residenciales</t>
  </si>
  <si>
    <t>Tarifa local para llamadas a números 1700 para abonados comerciales</t>
  </si>
  <si>
    <t>Nota: Estas tarifas incluyen el cargo de interconexión correspondiente</t>
  </si>
  <si>
    <r>
      <rPr>
        <b/>
        <sz val="9"/>
        <rFont val="Arial"/>
        <family val="2"/>
      </rPr>
      <t xml:space="preserve">Vigencia:  </t>
    </r>
    <r>
      <rPr>
        <sz val="9"/>
        <rFont val="Arial"/>
        <family val="2"/>
      </rPr>
      <t xml:space="preserve"> 5 de octubre de 2012</t>
    </r>
  </si>
  <si>
    <t>PLANES INTERNET FIJO RESIDENCIAL</t>
  </si>
  <si>
    <t>PLANES INTERNET FAST BOY FIJO 2012</t>
  </si>
  <si>
    <t>DOWN</t>
  </si>
  <si>
    <t>UP</t>
  </si>
  <si>
    <t>VALOR MENSUAL USD</t>
  </si>
  <si>
    <t>INSCRIPCION (USD)</t>
  </si>
  <si>
    <t>2000 Kbps</t>
  </si>
  <si>
    <t>500 Kbps</t>
  </si>
  <si>
    <t>3000 Kbps</t>
  </si>
  <si>
    <t>4000 Kbps</t>
  </si>
  <si>
    <t>*6000 Kbps</t>
  </si>
  <si>
    <t>*10000 Kbps</t>
  </si>
  <si>
    <t>1000 Kbps</t>
  </si>
  <si>
    <t>*15000 Kbps</t>
  </si>
  <si>
    <t>*Previa factibilidad técnica</t>
  </si>
  <si>
    <t>2. Condiciones  y restricciones:</t>
  </si>
  <si>
    <t>Aplica para nuevos clientes. En el caso de que los clientes antiguos deseen la contratación de estos planes, deberán solicitarlo a CNT EP a través de los canales de atención al cliente.</t>
  </si>
  <si>
    <t>Para la instalación de estos planes se constatará preliminarmente la factibilidad técnica.</t>
  </si>
  <si>
    <t>Planes de carácter residencial</t>
  </si>
  <si>
    <t xml:space="preserve">Al momento estos planes no se comercializan en la provincia de Galápagos </t>
  </si>
  <si>
    <t>Aplica para Internet equipado.
Comprende el brindar paquetes a los usuarios que incluyen la adquisión de un computador (desktop, laptop, netebook o tabletas) más el servicio de Banda Ancha Móvil 3,5G o Internet fijo .</t>
  </si>
  <si>
    <t>4. Vigencia.</t>
  </si>
  <si>
    <t>A partir del 12 de noviembre de 2012</t>
  </si>
  <si>
    <t>-</t>
  </si>
  <si>
    <t>(*) Incluye minutos a devengarse según plan tarifario.</t>
  </si>
  <si>
    <t>(**)El precio de la llamada incluye el cargo por interconexión</t>
  </si>
  <si>
    <t>PAIS DE DESTINO***</t>
  </si>
  <si>
    <t>PRECIO POR MINUTO</t>
  </si>
  <si>
    <t>Bolivia (fijo)</t>
  </si>
  <si>
    <t>Bolivia (móvil)</t>
  </si>
  <si>
    <t>Venezuela (Fijo)</t>
  </si>
  <si>
    <t>Venezuela (Móvil)</t>
  </si>
  <si>
    <t>Resto de América fijo (****)</t>
  </si>
  <si>
    <t>Resto de América móvil (****)</t>
  </si>
  <si>
    <t>Resto del Mundo (*****)</t>
  </si>
  <si>
    <t>Islas Ascensión</t>
  </si>
  <si>
    <t>(*****) Se excluye Diego García, Islas Malvinas, Islas Norfolk, Groelandia móvil, Guinea Bissau, Kiribati, Niue, Sant Pierre and Miguelon Santo Tomé, Salomón Islas, Tokelau, Tavalu, República de Vanuatu, Wallisand Futura, destinos para los cuales la tarifa es de U$ 0.75 por minuto  para cada uno de ellos.</t>
  </si>
  <si>
    <r>
      <rPr>
        <b/>
        <sz val="10"/>
        <rFont val="Arial"/>
        <family val="2"/>
      </rPr>
      <t>Vigencia:</t>
    </r>
    <r>
      <rPr>
        <sz val="10"/>
        <rFont val="Arial"/>
        <family val="2"/>
      </rPr>
      <t xml:space="preserve"> desde el 3 de diciembre de 2012.  Cualquier cambio de condiciones se notificará con 15 días de anticipación.</t>
    </r>
  </si>
  <si>
    <t xml:space="preserve">(****) La tarifa final depende de las condiciones de terminación que se mantengan con las  otras redes a nivel mundial. </t>
  </si>
  <si>
    <t>La variación de estos valores en algunos casos se ve reflejada por el incremento porcentual significativo del número de usuarios (sobre todo en las nuevas operadoras) aún cuando los costos que ofrecen cada una de éstas siguen siendo los mismos.</t>
  </si>
  <si>
    <t>El Plan "Comercial Flex" es un plan tarifario para el servicio de telefonía fíja, creado para clientes comerciales que manejan grandes volúmenes de minutos salientes, a partir de 3 líneas telefónicas, y que permite comunicaciones locales, nacionales, internacionales y a celulares.</t>
  </si>
  <si>
    <t>3. No se incluye valor de los impuestos</t>
  </si>
  <si>
    <t xml:space="preserve">    Servicio de Telefonía Fija</t>
  </si>
  <si>
    <t xml:space="preserve">      Planes Tarifarios</t>
  </si>
  <si>
    <r>
      <t xml:space="preserve">2. * ETAPA E.P. tiene tres valores de </t>
    </r>
    <r>
      <rPr>
        <i/>
        <sz val="9"/>
        <rFont val="Arial"/>
        <family val="2"/>
      </rPr>
      <t xml:space="preserve">Pensión Básica para la Categoría B, </t>
    </r>
    <r>
      <rPr>
        <sz val="9"/>
        <rFont val="Arial"/>
        <family val="2"/>
      </rPr>
      <t>según el rango de consumo del cliente. Aquí se ha señalado un promedio de estos tres valores.</t>
    </r>
  </si>
  <si>
    <r>
      <t xml:space="preserve">Los nuevos </t>
    </r>
    <r>
      <rPr>
        <i/>
        <sz val="11"/>
        <rFont val="Calibri"/>
        <family val="2"/>
        <scheme val="minor"/>
      </rPr>
      <t xml:space="preserve">"Planes Internet fijo residencial" </t>
    </r>
    <r>
      <rPr>
        <sz val="10"/>
        <rFont val="Arial"/>
        <family val="2"/>
      </rPr>
      <t>comprende un conjunto de planes que permite brindar a los clientes un servicio con mejores ancho de banda en internet.</t>
    </r>
  </si>
  <si>
    <t xml:space="preserve">      Plan Tarifario CNT E.P.</t>
  </si>
  <si>
    <t xml:space="preserve">      Plan Tarifario ETAPA E.P.</t>
  </si>
  <si>
    <t xml:space="preserve">      Plan Tarifario LINKOTEL S.A.</t>
  </si>
  <si>
    <t xml:space="preserve">      Plan Tarifario SETEL S.A.</t>
  </si>
  <si>
    <t xml:space="preserve">      Plan Tarifario ECUADORTELECOM S.A.</t>
  </si>
  <si>
    <t xml:space="preserve">      Plan Tarifario LEVEL 3 ECUADOR S.A.</t>
  </si>
  <si>
    <t xml:space="preserve">      Tarifas Telefonía Fija - Pensión Básica Mensual</t>
  </si>
  <si>
    <t xml:space="preserve">     Evolución de Tarifas Fijo - Móvil Empresas Privadas</t>
  </si>
  <si>
    <t xml:space="preserve">     Evolución de Tarifas Fijo - Móvil Empresas Públicas</t>
  </si>
  <si>
    <t>ANDINATEL S.A.</t>
  </si>
  <si>
    <t>FORMATO RT-PLT-02: PLANES DE TELEFONÍA FIJA</t>
  </si>
  <si>
    <t>Nombre del Plan Tarifario:</t>
  </si>
  <si>
    <t>Plan Discapacitados</t>
  </si>
  <si>
    <t>Fecha de entrada en vigencia del Plan/Tarifa:</t>
  </si>
  <si>
    <t>Condiciones generales del Plan/Tarifa:</t>
  </si>
  <si>
    <t>Descripción del Plan/Tarifa
(Servicios que incluye, etc.)</t>
  </si>
  <si>
    <t xml:space="preserve">Código de Identificación del Plan o Tarifa ( Sistema de Medición de Facturación)
</t>
  </si>
  <si>
    <t>Tarifa Mensual Total 
(US$)</t>
  </si>
  <si>
    <t>TelefonÍa fija</t>
  </si>
  <si>
    <t>Terminales de uso público</t>
  </si>
  <si>
    <t>DATOS</t>
  </si>
  <si>
    <t>Otros servicios adicionales</t>
  </si>
  <si>
    <t>Tarifa Mensual Básica 
(US$)</t>
  </si>
  <si>
    <t>Minutos incluidos ON NET 
(min.)</t>
  </si>
  <si>
    <t>Minutos incluidos OFF NET 
(min.)</t>
  </si>
  <si>
    <t>Tarifa por minuto de llamada Local
(US$ por min.)</t>
  </si>
  <si>
    <t>Tarifa por minuto de llamada Nacional
(US$ por min.)</t>
  </si>
  <si>
    <t>Tarifa por minuto de llamada Regional
(US$ por min.)</t>
  </si>
  <si>
    <t>Tarifa por minuto de llamada LDI</t>
  </si>
  <si>
    <t>Tarifa por minuto de llamada a Móviles (US$ por min.)</t>
  </si>
  <si>
    <t>Kbps Incluidos en el Plan
(Kbps)</t>
  </si>
  <si>
    <t>Tarifa por Kbps dentro del Plan
(US$ por Kbps)</t>
  </si>
  <si>
    <t>Tarifa por Kbps adicional al Plan
(US$ por Kbps)</t>
  </si>
  <si>
    <t>ON-NET</t>
  </si>
  <si>
    <t>OFF-NET</t>
  </si>
  <si>
    <t>US$ por min.</t>
  </si>
  <si>
    <t>CONECEL S.A.</t>
  </si>
  <si>
    <t>OTECEL S.A.</t>
  </si>
  <si>
    <t>CNT EP.</t>
  </si>
  <si>
    <t>Unidad de medida</t>
  </si>
  <si>
    <t>Tarifa US$</t>
  </si>
  <si>
    <t xml:space="preserve">No Aplica </t>
  </si>
  <si>
    <t>NA</t>
  </si>
  <si>
    <t>Destinos que  incluyen cargos de Interconexión:</t>
  </si>
  <si>
    <t>todos los destinos incluyen cargos de interconexión</t>
  </si>
  <si>
    <t>Tarifas incluyen impuestos aplicables de Ley:</t>
  </si>
  <si>
    <t xml:space="preserve">No se incluyen los impuestos de ley </t>
  </si>
  <si>
    <t>1.TELEFONÍA FIJA 
• Pensión básica 3 dólares 
• Derecho de inscripción 60 dólares (clientes nuevos)
• Aplica tarifas de llamadas del Plan social sin límite de consumo
• 375 minutos incluidos en llamadas locales  y nacionales ON NET
• No aplica a costos de servicios suplementarios
2. INTERNET FIJO 
• 50 % de descuento en cualquier plan de internet 1F (Fast boy banda ancha)</t>
  </si>
  <si>
    <t xml:space="preserve">INTERNET PYMES </t>
  </si>
  <si>
    <t>Oferta comercial de precios y planes de internet fijo asimétrico para empresas y Pymes.  
Nivel de compartición 2 a 1. 
La política de instalación de Fibra Óptica para internet PYMES se aplica a partir de la contratación de planes mayores o iguales a 3Mbps, la misma que contempla un cobro único de 300.00 USD por concepto de materiales para instalación. Se utiliza instalación de FO cuando la factibilidad por cobre sea negada.
Para enlaces e Galápagos se aplican las tarifas descritas en este documento más un porcentaje adicional por el cobro del uso del espectro satelital. Para la tarifa de instalación se cobra la tarifa establecida más un porcentaje del 0 al 20% del mismo valor, y para la tarifa mensual, se cobra la tarifa establecida más un porcentaje del 20% de la misma tarifa.
Incluye en cada plan 10 cuentas de correo electrónico para planes de hasta 2 Mbps y 15 cuentas para planes superiores. 
Incluye 300 MB de capacidad en el buzón de coreo electrónico, 2 cuentas dial up incluidas por cada plan, 1 IP fija, antivirus y antispam en el correo electrónico.  
Si el cliente desea cuenta de correo adicional, lo podrá contratar con un costo de $1.5 mensuales y si desea una IP fija adicional, tendrá un costo de $1.5 mensual.
La tarifa de inscripción en todos los casos es 80,00 USD.</t>
  </si>
  <si>
    <t>ADSL CORPORATIVO PLUS 512X256 Kbps</t>
  </si>
  <si>
    <t>categ. 52 subcat. 9</t>
  </si>
  <si>
    <t>ADSL CORPORATIVO PLUS 1024x512 Kbps</t>
  </si>
  <si>
    <t>categ. 52 subct. 10</t>
  </si>
  <si>
    <t>ADSL CORPORATIVO PLUS 1542x512 Kbps</t>
  </si>
  <si>
    <t>categ. 52 subct. 11</t>
  </si>
  <si>
    <t>ADSL CORPORATIVO PLUS 2048x768 Kbps</t>
  </si>
  <si>
    <t>categ. 52 subct. 12</t>
  </si>
  <si>
    <t>ADSL CORPORATIVO PLUS 3042x768 Kbps</t>
  </si>
  <si>
    <t>categ. 52 subct. 13</t>
  </si>
  <si>
    <t>ADSL CORPORATIVO PLUS 4000x768 Kbps</t>
  </si>
  <si>
    <t>categ. 52 subct. 14</t>
  </si>
  <si>
    <t>ADSL CORPORATIVO PLUS 5000x768 Kbps</t>
  </si>
  <si>
    <t>categ. 52 subct. 15</t>
  </si>
  <si>
    <t xml:space="preserve">Todas las tarifas incluyen cargos de interconexión </t>
  </si>
  <si>
    <t>Las tarifas no incluyen los impuestos aplicables de ley</t>
  </si>
  <si>
    <t>INTERNET CORPORATIVO VIP</t>
  </si>
  <si>
    <t>Oferta comercial  de precios y planes de internet fijo simétrico para empresas (segmento corporativo VIP).
Para instalaciones en Galápagos se aplican las tarifas descritas en este documento más un porcentaje adicional por el cobro del uso del espectro satelital. Para la tarifa de inscripción es el valor establecido según la velocidad contratada más un porcentaje del 0 al 20% del mismo valor y para la tarifa mensual, es el valor establecido según la velocidad contratada más un porcentaje del 40% de la misma tarifa. //  
La tarifa de inscripción aplicada: 512 Kbps = 150 USD / 1 Mbps= 150 USD / 2 Mbps= 300 USD / de 3 a 5 Mbps= 300 USD /  de 6 a 10 Mbps= 300 USD /  de 11 a 20 Mbps= 500 USD /  de 21 a 45 Mbps= 500 USD /  de 46 a 60 Mbps= 500 USD /  de 61 en adelante= 1000 USD.</t>
  </si>
  <si>
    <t>CORPORATIVO PLUS 512 KBPS (Tarifa por Mbps)</t>
  </si>
  <si>
    <t>categ. 53 subct. 56</t>
  </si>
  <si>
    <t>CORPORATIVO PLUS 1 MBPS  (Tarifa por Mbps)</t>
  </si>
  <si>
    <t>categ. 53 subct. 57</t>
  </si>
  <si>
    <t>CORPORATIVO PLUS 2 MBPS  (Tarifa por Mbps)</t>
  </si>
  <si>
    <t>categ. 53 subct. 58</t>
  </si>
  <si>
    <t>CORPORATIVO PLUS 3-5 MBPS (Tarifa por Mbps)</t>
  </si>
  <si>
    <t>categ. 53 subct. 59</t>
  </si>
  <si>
    <t>CORPORATIVO PLUS 6-10 MBPS  (Tarifa por Mbps)</t>
  </si>
  <si>
    <t>categ. 53 subct. 60</t>
  </si>
  <si>
    <t>CORPORATIVO PLUS 11-20 MBPS  (Tarifa por Mbps)</t>
  </si>
  <si>
    <t>categ. 53 subct. 61</t>
  </si>
  <si>
    <t>CORPORATIVO PLUS 21-45 MBPS (Tarifa por Mbps)</t>
  </si>
  <si>
    <t>categ. 53 subct. 62</t>
  </si>
  <si>
    <t>CORPORATIVO PLUS 46-60 MBPS  (Tarifa por Mbps)</t>
  </si>
  <si>
    <t>categ. 53 subct. 63</t>
  </si>
  <si>
    <t>CORPORATIVO PLUS DE 61 EN ADELANTE  (Tarifa por Mbps)</t>
  </si>
  <si>
    <t>categ. 53 subct. 64</t>
  </si>
  <si>
    <t>n/a</t>
  </si>
  <si>
    <t>MULTIPAQUETES FAMILIARES</t>
  </si>
  <si>
    <t xml:space="preserve">PAQUETE A TU MEDIDA BASICO:                                                                                                                                                                                                                                                                                                                                                                                                                                                                                                                                                                                                                                                                                                                                                                     El paquete incluye:
• Internet Fast Boy de 2000 Kbps (BAF)
• Internet banda ancha móvil controlado de $15 con 700 MB (HSPA+) y módem USB incluido. (BAM)
Características del paquete:
• Cero costo de instalación en todos los productos por lanzamiento
• Descuento por empaquetamiento
• Modem de BAM incluido (Huawei E173).                                                                                                                                                                                                                                                                                                                                                                                                                                                                                                                                                                                                                                                                                                                                                                                         
PAQUETE A TU MEDIDA PLUS:                                                                                                                                                                                                                                                                                                                                                                                                                                                                                                                                                                                                                                                                                                          Servicios incluidos en el paquete:
• Internet Fast Boy de 2000 Kbps (BAF)
• Internet banda ancha móvil controlado de $15 con 700 MB (HSPA+) y módem USB incluido (BAM)
• Plan móvil Multiplan postpago de 9,99 (VOZ MÓVIL)
Características del paquete:
• Cero costo de instalación en internet fijo por lanzamiento 
• Aplicación de nuevo plan de 2000 Kbps
• Modem de BAM incluido (Huawei E173).
• No incluye teléfono celular dentro del plan móvil
</t>
  </si>
  <si>
    <t xml:space="preserve">Ofrecer al cliente paquetes que combinan 2 o más servicios, con descuento </t>
  </si>
  <si>
    <t>INTERNET 1F 1F048</t>
  </si>
  <si>
    <t xml:space="preserve">300295 (BANDA  ANCHA HSPA+ CTRL) (*) </t>
  </si>
  <si>
    <t xml:space="preserve">Multiplanes personas 300281 abierto
300279 controlado 
</t>
  </si>
  <si>
    <t>25 (**)</t>
  </si>
  <si>
    <t>Multiplan 9,99</t>
  </si>
  <si>
    <t xml:space="preserve">Se aclaran en nota </t>
  </si>
  <si>
    <t xml:space="preserve">para llamadas sí se incluye </t>
  </si>
  <si>
    <t xml:space="preserve">no incluye </t>
  </si>
  <si>
    <t>INTERNET EVDO CDMA 450</t>
  </si>
  <si>
    <t xml:space="preserve">Es un servicio de INTERNET FIJO INALAMBRICO, orientado al mercado residencial principalmente social que se brinda a través de la tecnología CDMA 450 de CNT. </t>
  </si>
  <si>
    <t>INTERNET CDMA 450 (Categoria 81)</t>
  </si>
  <si>
    <t xml:space="preserve">Social Basico; Subcategoria 1 </t>
  </si>
  <si>
    <t>Social Premiun; Subcategoria 2</t>
  </si>
  <si>
    <t xml:space="preserve">Social Hogar; Subcategoria 3 </t>
  </si>
  <si>
    <t xml:space="preserve">Social Empresarial; Subcategoria 4 </t>
  </si>
  <si>
    <t>no aplica</t>
  </si>
  <si>
    <t xml:space="preserve">no incluyen </t>
  </si>
  <si>
    <t>NTERNET CDMA 450 (Categoria 81)</t>
  </si>
  <si>
    <t>Tarifa para llamadas a números 1700 para abonados residenciales</t>
  </si>
  <si>
    <t xml:space="preserve">Tarifa para llamadas desde abonados residenciales a números 1700 a partir del 1ro de mayo de 2013. Los minutos a números 1700 no se incluyen en los minutos libres de la cuota fija mensual. Tarifa no incluye los impuestos aplicables. </t>
  </si>
  <si>
    <t>N.A.</t>
  </si>
  <si>
    <t>Llamadas a 1700</t>
  </si>
  <si>
    <t>minuto</t>
  </si>
  <si>
    <t>Llamadas a números 1700</t>
  </si>
  <si>
    <t>NO</t>
  </si>
  <si>
    <t>CHILE RURAL</t>
  </si>
  <si>
    <t>Se apertura el destino Internacional "Chile Rural" cuya tarifa será de US$ 0,65 + IVA, aplica a los planes detallados  a continuación con sus respectivos codigos</t>
  </si>
  <si>
    <t>Chile Rural</t>
  </si>
  <si>
    <t>0432</t>
  </si>
  <si>
    <t>0468</t>
  </si>
  <si>
    <t>0476</t>
  </si>
  <si>
    <t>0551</t>
  </si>
  <si>
    <t>0898</t>
  </si>
  <si>
    <t>0897</t>
  </si>
  <si>
    <t>Internancionales</t>
  </si>
  <si>
    <t>Se debe agregar IVA</t>
  </si>
  <si>
    <t>PLAN RESIDENCIAL BASICO</t>
  </si>
  <si>
    <t>PLAN RESIDENCIAL 200</t>
  </si>
  <si>
    <t>PLAN RESIDENCIAL 500</t>
  </si>
  <si>
    <t>PLAN RESIDENCIAL 2PLAY</t>
  </si>
  <si>
    <t>PLAN VOZ 500</t>
  </si>
  <si>
    <t>PLAN VOZ 900</t>
  </si>
  <si>
    <t>PLAN VOZ BASICO PLUS</t>
  </si>
  <si>
    <t>PLAN ESPECIAL 100</t>
  </si>
  <si>
    <t xml:space="preserve"> Troncal IP Comercial 60</t>
  </si>
  <si>
    <t xml:space="preserve"> Plan Call Center SIP 30</t>
  </si>
  <si>
    <t xml:space="preserve"> Plan Call Center ISDN PRI 30</t>
  </si>
  <si>
    <t xml:space="preserve"> Plan Call Center IP-ISDN 60</t>
  </si>
  <si>
    <t xml:space="preserve"> Plan Call Center SIP 60</t>
  </si>
  <si>
    <t xml:space="preserve"> Plan Call Center SIP 120</t>
  </si>
  <si>
    <t xml:space="preserve"> Plan Call Center SIP 300</t>
  </si>
  <si>
    <t xml:space="preserve"> Plan Comercial Basico</t>
  </si>
  <si>
    <t>Plan  Comercial Basico</t>
  </si>
  <si>
    <t xml:space="preserve"> Plan Comercial 200</t>
  </si>
  <si>
    <t xml:space="preserve"> Plan Comercial 500</t>
  </si>
  <si>
    <t>Plan Comercial  2Play</t>
  </si>
  <si>
    <t xml:space="preserve"> Plan Comercial Flex</t>
  </si>
  <si>
    <t>Plan  Comercial Flex</t>
  </si>
  <si>
    <t xml:space="preserve"> Troncal Comercial</t>
  </si>
  <si>
    <t xml:space="preserve"> Troncal IP Comercial 30</t>
  </si>
  <si>
    <t xml:space="preserve"> Troncal IP Comercial 5</t>
  </si>
  <si>
    <t xml:space="preserve"> Troncal IP Comercial 15</t>
  </si>
  <si>
    <t>Plan telefonia  Locutorio</t>
  </si>
  <si>
    <t xml:space="preserve"> Troncal Comercial ISDN PRI</t>
  </si>
  <si>
    <t>TRONCAL COMERCIAL IP ISDN PRI 60</t>
  </si>
  <si>
    <t>MODIFICACION DE TARIFAS A DESTINOS COOK ISLAND, MALDIVAS ISLAND Y TIMOR DELESTE</t>
  </si>
  <si>
    <t>Se excluyen del Grupo Resto del Mundo a los paises Cook Island, Maldiva Island y Timor del Este, los que pasarán a ser parte del Grupo Destino Resto del Mundo Otros (Resto del Mndo) cuya tarifa por minuto es US$ 0,85 + IVA.
La modificación de tarifa aplica para los planes detallados a continuación con su respectivo ID de Tarifa de los destinos a modificar.</t>
  </si>
  <si>
    <t>Cook Island , Maldiva Island y Timor del Este</t>
  </si>
  <si>
    <t xml:space="preserve"> TRONCAL IP COMERCIAL 60</t>
  </si>
  <si>
    <t xml:space="preserve"> PLAN CALL CENTER SIP 30</t>
  </si>
  <si>
    <t xml:space="preserve"> PLAN CALL CENTER ISDN PRI 30</t>
  </si>
  <si>
    <t xml:space="preserve"> PLAN CALL CENTER IP-ISDN 60</t>
  </si>
  <si>
    <t xml:space="preserve"> PLAN CALL CENTER SIP 60</t>
  </si>
  <si>
    <t xml:space="preserve"> PLAN CALL CENTER SIP 120</t>
  </si>
  <si>
    <t xml:space="preserve"> PLAN CALL CENTER SIP 300</t>
  </si>
  <si>
    <t xml:space="preserve"> PLAN COMERCIAL BASICO</t>
  </si>
  <si>
    <t>PLAN  COMERCIAL BASICO</t>
  </si>
  <si>
    <t xml:space="preserve"> PLAN COMERCIAL 200</t>
  </si>
  <si>
    <t xml:space="preserve"> PLAN COMERCIAL 500</t>
  </si>
  <si>
    <t>PLAN COMERCIAL  2PLAY</t>
  </si>
  <si>
    <t xml:space="preserve"> PLAN COMERCIAL FLEX</t>
  </si>
  <si>
    <t>PLAN  COMERCIAL FLEX</t>
  </si>
  <si>
    <t xml:space="preserve"> TRONCAL COMERCIAL</t>
  </si>
  <si>
    <t xml:space="preserve"> TRONCAL IP COMERCIAL 30</t>
  </si>
  <si>
    <t xml:space="preserve"> TRONCAL IP COMERCIAL 5</t>
  </si>
  <si>
    <t xml:space="preserve"> TRONCAL IP COMERCIAL 15</t>
  </si>
  <si>
    <t>PLAN TELEFONIA  LOCUTORIO</t>
  </si>
  <si>
    <t xml:space="preserve"> TRONCAL COMERCIAL ISDN PRI</t>
  </si>
  <si>
    <t>Internacionales</t>
  </si>
  <si>
    <t>$ 0.09</t>
  </si>
  <si>
    <t>$ 0.30</t>
  </si>
  <si>
    <t>$0.13</t>
  </si>
  <si>
    <t>$0.20</t>
  </si>
  <si>
    <t>$ 0.22</t>
  </si>
  <si>
    <t>$ 0.19</t>
  </si>
  <si>
    <t>$ 0.25</t>
  </si>
  <si>
    <t>$ 1.00</t>
  </si>
  <si>
    <t>$ 0.60</t>
  </si>
  <si>
    <t>$ 6.80</t>
  </si>
  <si>
    <t>$0.50</t>
  </si>
  <si>
    <t>Resto de America Otros(1)</t>
  </si>
  <si>
    <t>$0.30</t>
  </si>
  <si>
    <t>$ 0.35</t>
  </si>
  <si>
    <t xml:space="preserve">Resto del mundo </t>
  </si>
  <si>
    <t>$0.39</t>
  </si>
  <si>
    <t>Resto del mundo otros (2)</t>
  </si>
  <si>
    <t>Plan Especial 100</t>
  </si>
  <si>
    <t>Destinos locales, Nacionales, Regionales, Celulares e Internacionales</t>
  </si>
  <si>
    <t>Plan Comercial Flex</t>
  </si>
  <si>
    <t>Se modifica las condiciones generales de contratación  comercial del Plan Comercial Flex   a partir de tres líneas. Las condiciones iniciales preveian  la contratación mínima  de cinco líneas.</t>
  </si>
  <si>
    <t>Usa y Canadá ( fijo o móvil )</t>
  </si>
  <si>
    <t>España e Italia (fijo )</t>
  </si>
  <si>
    <t>España e Italia (móvil  )</t>
  </si>
  <si>
    <t>Argentina fijo</t>
  </si>
  <si>
    <t>Argentina  móvil</t>
  </si>
  <si>
    <t>Chile rural</t>
  </si>
  <si>
    <t>Colombia y Perú ( fijo y móvil )</t>
  </si>
  <si>
    <t>Brasil ( Fijo y Movil )</t>
  </si>
  <si>
    <t>Resto de América Otros (1)</t>
  </si>
  <si>
    <t xml:space="preserve">Móvil Maritimo y Antártica </t>
  </si>
  <si>
    <t>Resto del mundo (2)</t>
  </si>
  <si>
    <t>Se modifica las condiciones de contratación del plan para que sólo pueda ser contratado por personas naturales  con discapacidad o personas juridicas  dedicadas al cuidado  de personas con discapacidad que cumplan con los requisitos que se detallan en el Anexo 1 adjunto.</t>
  </si>
  <si>
    <t>Tarifario Larga Distancia Internacional 1</t>
  </si>
  <si>
    <t>TARIFAS PARA LARGA DISTANCIA INTERNACIONAL</t>
  </si>
  <si>
    <t>Las tarifas de los destinos no incluye ningún impuesto aplicable de ley</t>
  </si>
  <si>
    <t>Todos</t>
  </si>
  <si>
    <t>LDICNT00</t>
  </si>
  <si>
    <t>Grupo Africa países principales</t>
  </si>
  <si>
    <t>Grupo América del Norte países principales</t>
  </si>
  <si>
    <t>Grupo América Central  países principales</t>
  </si>
  <si>
    <t>Grupo América del Sur países principales y secundarios</t>
  </si>
  <si>
    <t>Grupo América del Sur Móviles</t>
  </si>
  <si>
    <t>Grupo Asia países principales</t>
  </si>
  <si>
    <t>Grupo Europa países principales</t>
  </si>
  <si>
    <t>Grupo Europa países secundarios</t>
  </si>
  <si>
    <t>Grupo Europa móviles</t>
  </si>
  <si>
    <t>Grupo Oceanía países principales</t>
  </si>
  <si>
    <t>Grupo Resto del Mundo</t>
  </si>
  <si>
    <t>Grupo Cuba</t>
  </si>
  <si>
    <t>Grupo Especiales</t>
  </si>
  <si>
    <t>Larga Distancia Internacional Base (LDI Base)</t>
  </si>
  <si>
    <t>Plan Voz 650</t>
  </si>
  <si>
    <t>Llamadas internacionales destinos</t>
  </si>
  <si>
    <t>Viernes 16 de agosto del 2013</t>
  </si>
  <si>
    <t>Se realiza la notificación de la baja de tarifas  en las llamadas internacionales desde cualquier número telefónico fijo de plan post pago en las categorias: popular, residencial, comercial, plan social, discapacitados, E1’s, PBX, troncales IP (no aplica telefonía pre-pago, telefonía pública o tercerizada, tarjetas contigo y locutorios). Los países a los cuales se aplica la baja de tarifas son: Cuba (hacia Redes Fijas y Móviles); Resto del mundo (hacia redes fijas y móviles ); INMARSAT (móviles marítimos) e (iRIDIUM); EXCEPCIONES (Afganistán ,Asunción, Comoras, Corea del Norte, Djibouti, Diego García, Entreo, Etiopía, Groenlandia, Islas Cook, Islas Marianas del Norte, Islas Marshall, Islas Salomón, Kiribati, Liechtenstein, Myonmor, Nouru, Nueva Celadonia, Palau, Papua  Nueva Ginea, República del Samoa, Santo Tomé y Principe, Siria, Somalia, Sta Elena, Tokelao, Tuvalu, Vanustu, Wallis y Futuro). Las tarifas para llamadas por operadora  hacia los destinos indicados en este documento se cobrarán  con un recargo del 30% a las tarifas indicadas en este documento para discado directo. Estas tarifas aplica para el horario normal es decir desde el 8 AM a 8 PM y de lunes a viernes</t>
  </si>
  <si>
    <t xml:space="preserve">Servicio llamadas Internacionales </t>
  </si>
  <si>
    <t>codigo 6</t>
  </si>
  <si>
    <t>Cuba (hacia Redes Fijas y Móviles)</t>
  </si>
  <si>
    <t>Resto del mundo (redes fijas y móviles )</t>
  </si>
  <si>
    <t>INMARSAT (móviles marítimos) e (iRIDIUM)</t>
  </si>
  <si>
    <t>EXCEPCIONES (Afganistán ,Asunción, Comoras, Corea del Norte, Djibouti, Diego García, Entreo, Etiopía, Groenlandia, Islas Cook, Islas Marianas del Norte, Islas Marshall, Islas Salomón, Kiribati, Liechtenstein, Myonmor, Nouru, Nueva Celadonia, Palau, Papua  Nueva Ginea, República del Samoa, Santo Tomé y Principe, Siria, Somalia, Sta Elena, Tokelao, Tuvalu, Vanustu, Wallis y Futuro)</t>
  </si>
  <si>
    <t>Todos los destinos definidos incluyen en su tarifa cargos de interconexión</t>
  </si>
  <si>
    <t>No incluye impuestos de ley las tarifas indicadas en este documento</t>
  </si>
  <si>
    <t>OTECEL S.A</t>
  </si>
  <si>
    <t>Plan Voz 150</t>
  </si>
  <si>
    <t>01 de Septiembre del 2013</t>
  </si>
  <si>
    <t>Suscripción del Plan Voz 150</t>
  </si>
  <si>
    <t>El plan denominado "Plan Voz 150" cambiará su denominación comercial a "Plan Voz 650" manteniendo los minutos y tarifas actuales.</t>
  </si>
  <si>
    <t xml:space="preserve">En los planes tarifarios se encuentran detalladas las tarifas que  los prestadores van a cobrar a sus usuarios por cada uno de los servicios de telecomunicaciones. </t>
  </si>
  <si>
    <t>Los prestadodrs podrán establecer o modificar libremente las tarifas a los abonados por los servicios que prestan, de forma que se asegure la operación y prestación eficiente, conla debida calidad.</t>
  </si>
  <si>
    <t>Las tarifas serán reguladas por el CONATEL cuando existan distorsiones en el mercado.</t>
  </si>
  <si>
    <t>ARMA TU PAQUETE</t>
  </si>
  <si>
    <t>TELEFONIA FIJA  Concepto de facturacion 1 o 93</t>
  </si>
  <si>
    <t>INTERNET 1F Concepto de facturacion  225</t>
  </si>
  <si>
    <t>INTERNET 1F Concepto de facturacion  226</t>
  </si>
  <si>
    <t>INTERNET 1F Concepto de facturacion  227</t>
  </si>
  <si>
    <t>INTERNET 1F Concepto de facturacion  228</t>
  </si>
  <si>
    <t>INTERNET 1F Concepto de facturacion  229</t>
  </si>
  <si>
    <t>INTERNET 1F Concepto de facturacion  230</t>
  </si>
  <si>
    <t>DTH PLAN SUPER Concepto de facturacion  701</t>
  </si>
  <si>
    <t>DTH PLAN SUPER + TOTAL 1 o TOTAL 2 (701)</t>
  </si>
  <si>
    <t>DTH PLAN SUPER + TOTAL 1 + TOTAL 2 (701)</t>
  </si>
  <si>
    <t>DTH PLAN SUPER + TOTAL 1 o TOTAL 2 + HD (701)</t>
  </si>
  <si>
    <t>DTH PLAN SUPER + TOTAL 1 + TOTAL 2 + HD (701)</t>
  </si>
  <si>
    <t>ARMA TU PAQUETE
Se comercializara el servicio de arma tu paquete a Nivel Nacional, el cual otorga descuentos por producto y aplica cuando un cliente identificado por su número de cédula contrata más de un servicio de diferente línea de negocio bajo el siguiente esquema:                                                                                                                                                                                                                                                                                                                                                                                                     Características del empaquetamiento:
Costo de instalación por producto es de USD. $20 por cada servicio cuando empaqueta (TF, IF y TV en SD). El costo de instalación de un plan de TV HD es USD.. $40
10% descuento por empaquetar dos servicios.
15% descuento por empaquetar tres servicio
Las líneas de negocio que se deben considerar para la aplicabilidad del beneficio son:
a. Telefonía Fija residencial 
b. Banda Ancha Fija (Fast Boy)
c. Plan de TV por suscripción 
Se deberá colocar un mínimo de 2 servicios y máximo de 3 servicios por cada Línea de Negocio para ser empaquetados, de tal manera que el descuento solo aplica a los servicios que el cliente elija para empaquetar.</t>
  </si>
  <si>
    <t>Aplica para las categorías A, B, C Locutorios @ló ETAPA y Teléfonos Públicos. Servicio de Operadora (1,3 veces la tarifa de servicio automático).</t>
  </si>
  <si>
    <t>Panamá (Móvil)</t>
  </si>
  <si>
    <t>Paraguay (Móvil)</t>
  </si>
  <si>
    <t>Uruguay (Redes Fijas y Móviles)</t>
  </si>
  <si>
    <t xml:space="preserve">Cuba (Redes Fijas y Móviles) </t>
  </si>
  <si>
    <t>Resto del Mundo (Redes Fijas y Móviles)</t>
  </si>
  <si>
    <t>Inmarsat (móvil marítimo) e Iridium</t>
  </si>
  <si>
    <t>Excepciones: (Afganistán, Ascensión, Comoras, Corea del Norte, Djibouti, diego García, Eritrea, Etiopía, Groenlandia, Islas Cook, Islas Marinas del Norte, Islas Marshall, Islas Salomón, Kiribatí,Liechtenstein, Myanmar, Nauru, Nueva  Caledonia, Palau, Papua Guinea, República del Samoa, Santo Tomé y Príncipe, Siria, Somalia, Sta. Elena, Tokelau, Tuvalu, Vanuatu, Wallis y Futuna)</t>
  </si>
  <si>
    <t>Incluye la tasa de terminación cobrada por el corresponsal para la terminación en el exterior</t>
  </si>
  <si>
    <t>A estos valores hay que sumarles los impuestos de Ley</t>
  </si>
  <si>
    <t>España Fijo</t>
  </si>
  <si>
    <t xml:space="preserve">Estados Unidos </t>
  </si>
  <si>
    <t>Perú Fijo</t>
  </si>
  <si>
    <t>Perú Fijo Rural</t>
  </si>
  <si>
    <t>México Fijo</t>
  </si>
  <si>
    <t>México Móvil</t>
  </si>
  <si>
    <t xml:space="preserve">Venezuela (Redes Fijas y Móviles) </t>
  </si>
  <si>
    <t>Bolivia Fijo</t>
  </si>
  <si>
    <t>Bolivia Móvil</t>
  </si>
  <si>
    <t>Chile Fijo</t>
  </si>
  <si>
    <t>Chile (Islas)</t>
  </si>
  <si>
    <t>Chile Móvil</t>
  </si>
  <si>
    <t>Belice (Redes Fijas y Móviles)</t>
  </si>
  <si>
    <t>El Salvador (Redes Fijas y Móviles)</t>
  </si>
  <si>
    <t>Guyana Francesa (Móvil)</t>
  </si>
  <si>
    <t>Guyana (Redes Fijas y Móviles)</t>
  </si>
  <si>
    <t>Haiti (Redes Fijas y Móviles)</t>
  </si>
  <si>
    <t>Honduras (Móvil)</t>
  </si>
  <si>
    <t>Antillas Holandesas (Redes Fijas y Móviles)</t>
  </si>
  <si>
    <t>Nicaragua (Redes Fijas y Móviles)</t>
  </si>
  <si>
    <t>Especiales Base</t>
  </si>
  <si>
    <t>TARIFAS PARA LLAMADAS ESPECIALES DE ABONADOS 1XY y 1800</t>
  </si>
  <si>
    <t>Especiales Base (Prefijo 100)</t>
  </si>
  <si>
    <t>ESPEC081</t>
  </si>
  <si>
    <t>Especiales Base (Prefijo 101)</t>
  </si>
  <si>
    <t>Especiales Base (Prefijo 102)</t>
  </si>
  <si>
    <t>Especiales Base (Prefijo 123)</t>
  </si>
  <si>
    <t>Especiales Base (Prefijo 131)</t>
  </si>
  <si>
    <t>Especiales Base (Prefijo 134)</t>
  </si>
  <si>
    <t>Especiales Base (Prefijo 140)</t>
  </si>
  <si>
    <t>Especiales Base (Prefijo 147)</t>
  </si>
  <si>
    <t>Especiales Base (Prefijo 159)</t>
  </si>
  <si>
    <t>Especiales Base (Prefijo 160)</t>
  </si>
  <si>
    <t>Especiales Base (Prefijo 161)</t>
  </si>
  <si>
    <t>Especiales Base (Prefijo 165)</t>
  </si>
  <si>
    <t>Especiales Base (Prefijo 171)</t>
  </si>
  <si>
    <t>Especiales Base (Prefijo 177)</t>
  </si>
  <si>
    <t>Especiales Base (Prefijo 911)</t>
  </si>
  <si>
    <t>Especiales Base (Prefijo 1800)</t>
  </si>
  <si>
    <t>Plan Comercial Plus 4</t>
  </si>
  <si>
    <t>PPLAN4</t>
  </si>
  <si>
    <t>FORMATO RT-PR-02: PROMOCIONES DE TELEFONÍA FIJA</t>
  </si>
  <si>
    <t>Nombre de la Promoción:</t>
  </si>
  <si>
    <t>Fecha de entrada en vigencia de la Promoción/Tarifa promocional:</t>
  </si>
  <si>
    <t>Fecha de finalización de la Promoción/Tarifa promocional:</t>
  </si>
  <si>
    <t>Condiciones generales de la Promoción/Tarifa promocional:</t>
  </si>
  <si>
    <t>Descripción de la Promoción/Tarifa promocional
(Servicios que incluye, etc.)</t>
  </si>
  <si>
    <t>Código de Identificación del Plan/Tarifa *</t>
  </si>
  <si>
    <t>Tarifa  Total 
(US$)</t>
  </si>
  <si>
    <t>Terminales de Uso Público</t>
  </si>
  <si>
    <t>Kbps Incluidos en la Promoción (Kbps)</t>
  </si>
  <si>
    <t>Tarifa por Kbps dentro de la Promoción
(US$ por Kbps)</t>
  </si>
  <si>
    <t>Tarifa por Kbps adicional a la Promoción
(US$ por Kbps)</t>
  </si>
  <si>
    <t>PLANES PREPAGOS TELEFONIA FIJA PREPAGO SOLIDARIA</t>
  </si>
  <si>
    <t>1 noviembre del 2013</t>
  </si>
  <si>
    <t>Tarifas durante los 228 minutos iniciales</t>
  </si>
  <si>
    <t>65/5</t>
  </si>
  <si>
    <t>$0.0067</t>
  </si>
  <si>
    <t>$0.0313</t>
  </si>
  <si>
    <t>$0.0156</t>
  </si>
  <si>
    <t>$0.0627</t>
  </si>
  <si>
    <t>Argentina (Red Fija)</t>
  </si>
  <si>
    <t>$0.162</t>
  </si>
  <si>
    <t>$0.134</t>
  </si>
  <si>
    <t>Argentina (Red Móvil)</t>
  </si>
  <si>
    <t>Colombia Resto del País (Red Fija)</t>
  </si>
  <si>
    <t>Colombia Principales Ciudades (Red Fija) Bogotá, Cali, Barranquilla, Medellín)</t>
  </si>
  <si>
    <t>Colombia (Red Móvil)</t>
  </si>
  <si>
    <t>España (Red Fija)</t>
  </si>
  <si>
    <t>España (Red Móvil)</t>
  </si>
  <si>
    <t>Estados Unidos (Redes Fijas y Móviles) Incluye Alaska, Hawái, Puerto Rico, Islas Vírgenes Americanas.</t>
  </si>
  <si>
    <t>Italia (Red Fija)</t>
  </si>
  <si>
    <t>Italia (Red Móvil)</t>
  </si>
  <si>
    <t>Perú (Red Fija)</t>
  </si>
  <si>
    <t>Perú (Red Móvil)</t>
  </si>
  <si>
    <t>Venezuela (Redes Fijas y Móviles)</t>
  </si>
  <si>
    <t>Bolivia y Chile (Redes Fijas y Móviles)</t>
  </si>
  <si>
    <t>SI</t>
  </si>
  <si>
    <t>SI excepto las internacionales</t>
  </si>
  <si>
    <t>Este plan esta diseñado con la finalidad de cubrir la demanda de líneas telefónicas fijas en lugares rurales catalogados como de extrema pobreza. La venta de este servicio esta sujeto a las condiciones analizadas por MICSE que son: lugares definidos como de extrema pobreza, clientes con el beneficio del bono de desarrollo humano, clientes con el beneficio de la tarifa d ela dignidad en la energia eléctrica. La oferta comercial consiste en la instalaicon de una línea telefónica bajo la modalidad de prepago que inicia con $2 de saldo (única ocacion) y la entrega de un terminal necesario para el servicio, la línea nace con el servicio suplementario de llamada en espera, no se puede contratar ningun otro servicio suplementario, el cliente no tiene restriccion de trafico es decir puede hacer llamadas a cualquier destino que así lo prefiera. Las tarifas por minuto tienen dos modalidad de cobro debido a que los primeros 228 minutos tienen una tarifa preferenciales por el convenio entre MICSE y CNT, a partir del minuto 229 el minuto de llamada es tasado bajo la malla de tarifas de la línea teelfónica prepago país. Finalmete, el cliente no realiza un pago por derecho de inscripcion Con respecto  a las recargas para efectuar las llamadas el cliente las puede realizar a través del número *611 de acuerdo a las denominaciones que se maneja en la tarjeta contigo.</t>
  </si>
  <si>
    <t>PREPAGO PAIS</t>
  </si>
  <si>
    <t xml:space="preserve">Este plan está diseñado con la finalidad de cubrir la demanda de líneas telefónicas fijas en lugares rurales catalogados como de extrema pobreza. 
La línea nace con el servicio suplementario de llamada en espera, no se puede contratar ningún otro servicio suplementario, el cliente no tiene restricción de tráfico es decir puede hacer llamadas a cualquier destino que así lo prefiera. Finalmente, el cliente no realiza un pago por derecho de inscripción Con respecto  a las recargas para efectuar las llamadas el cliente las puede realizar a través del número *611 de acuerdo a las denominaciones que se maneja en la tarjeta contigo.
</t>
  </si>
  <si>
    <t>Tarifas Vigentes</t>
  </si>
  <si>
    <t>0.053</t>
  </si>
  <si>
    <t>0.074</t>
  </si>
  <si>
    <t>0.164</t>
  </si>
  <si>
    <t>0.178</t>
  </si>
  <si>
    <t>EXCEPCIONES</t>
  </si>
  <si>
    <t>SI EXCEPTO LAS INTERNACIONALES</t>
  </si>
  <si>
    <t>Troncal Comercial  ISDN PRI 15 canales</t>
  </si>
  <si>
    <t>Troncal Comercial ISDN PRI 15 canales</t>
  </si>
  <si>
    <t>De 26.501  en adelante</t>
  </si>
  <si>
    <t>España ( Móvil )</t>
  </si>
  <si>
    <t>Italia ( Móvil )</t>
  </si>
  <si>
    <t>Chile ( Fijo y Móvil )</t>
  </si>
  <si>
    <t>Chile ( Rural )</t>
  </si>
  <si>
    <t>Bolivia ( Fijo y Móvil )</t>
  </si>
  <si>
    <t>Colombia  y Perú ( Fijo )</t>
  </si>
  <si>
    <t>Venezuela (Fijo y Móvil )</t>
  </si>
  <si>
    <t xml:space="preserve">$ 0.0560 </t>
  </si>
  <si>
    <t xml:space="preserve"> $  0.0560 </t>
  </si>
  <si>
    <t>Colombia y Perú (Móvil )</t>
  </si>
  <si>
    <t xml:space="preserve"> $  0.0559 </t>
  </si>
  <si>
    <t xml:space="preserve"> $  0.0546 </t>
  </si>
  <si>
    <t xml:space="preserve"> $   0.0545 </t>
  </si>
  <si>
    <t xml:space="preserve"> $  0.0545 </t>
  </si>
  <si>
    <t>México ( Fijo y Móvil )</t>
  </si>
  <si>
    <t xml:space="preserve"> $   0.0544 </t>
  </si>
  <si>
    <t xml:space="preserve"> $  0.0544 </t>
  </si>
  <si>
    <t>China ( Fijo y Móvil )</t>
  </si>
  <si>
    <t xml:space="preserve"> $  0.0540 </t>
  </si>
  <si>
    <t>Costa Rica ( Fijo y Móvil )</t>
  </si>
  <si>
    <t xml:space="preserve"> $  0.0470 </t>
  </si>
  <si>
    <t>Cuba ( Fijo y Móvil )</t>
  </si>
  <si>
    <t>Brasil (Fijo y Movil )</t>
  </si>
  <si>
    <t>Japón ( Fijo y Móvil )</t>
  </si>
  <si>
    <t xml:space="preserve">Corea del  Norte </t>
  </si>
  <si>
    <t>Plan llamadas locales y nacionales</t>
  </si>
  <si>
    <t>Plan abierto de telefonía fija que se ofrece a clientes y nace con bloqueo a llamadas a celulares y llamadas internacionales
Acceso a llamadas locales y nacionales tanto onnet como offnet.</t>
  </si>
  <si>
    <t>Cat 2/ sub 19</t>
  </si>
  <si>
    <t>$ 0.010</t>
  </si>
  <si>
    <t>$ 0.017</t>
  </si>
  <si>
    <t>$ 0.020</t>
  </si>
  <si>
    <t>$ 0.040</t>
  </si>
  <si>
    <t>si</t>
  </si>
  <si>
    <t xml:space="preserve">no </t>
  </si>
  <si>
    <t>TARIFA PREFERENCIAL PARA DISCAPACITADOS PARA TODOS LOS PLANES RESIDENCIALES</t>
  </si>
  <si>
    <t xml:space="preserve">• La tarifa preferencial consiste en un 10 % de descuento de la tarifa de minutos locales fijos (otras operadoras y dentro de la propia red), para los clientes con discapacidad que presenten el carnet del CONADIS.  </t>
  </si>
  <si>
    <t>PLAN RESIDENCIAL DE 3 DOLARES</t>
  </si>
  <si>
    <t>CABLEPHONE3</t>
  </si>
  <si>
    <t>PLAN RESIDENCIAL DE 8 DOLARES</t>
  </si>
  <si>
    <t>CABLEPHONE8</t>
  </si>
  <si>
    <t>PLAN RESIDENCIAL DE 10 DOLARES</t>
  </si>
  <si>
    <t>PLAN 10 RESIDENCIAL</t>
  </si>
  <si>
    <t>Se incluyen cargos de interconexión para llamadas a otros operadores</t>
  </si>
  <si>
    <t>Plan  Hogar Inalambrico</t>
  </si>
  <si>
    <t>viernes 24 de enero del 2014</t>
  </si>
  <si>
    <t xml:space="preserve">Focalizado en sectores puntuales de Guayaquil, el cual consta de un CBM mensual y tarifas de llamada realizadas, el terminal esta incluido dentro del plan. 
Exiten dos planes uno para el segmento residencial y otro para el segmento comercial con minutos incluidos  
Terminal no tiene movilidad salvo dentro del domicilio en el cual se instala el servicio. Las líneas nacen con Buzón de Voz, Discado directo internacional y sin restricción para ningún tipo de llamadas </t>
  </si>
  <si>
    <t xml:space="preserve">PLAN HOGAR INALAMBRICO RESIDNCIAL </t>
  </si>
  <si>
    <t xml:space="preserve">$ 0.04 </t>
  </si>
  <si>
    <t xml:space="preserve">$ 0.10 </t>
  </si>
  <si>
    <t>na</t>
  </si>
  <si>
    <t>(*)</t>
  </si>
  <si>
    <t xml:space="preserve">$ 0.15 </t>
  </si>
  <si>
    <t>PLAN HOGAR INALAMBRICO COMERCIAL</t>
  </si>
  <si>
    <t>Las Llamadas locales  y a otros operadores incluyen cargos de interconexión.</t>
  </si>
  <si>
    <t>No</t>
  </si>
  <si>
    <t>Plan Social Gpon</t>
  </si>
  <si>
    <t>15/02/2014</t>
  </si>
  <si>
    <t>$0.008</t>
  </si>
  <si>
    <t>$0.0285</t>
  </si>
  <si>
    <t>*</t>
  </si>
  <si>
    <t>$0.1450</t>
  </si>
  <si>
    <t>$0.04</t>
  </si>
  <si>
    <t>Plan Linea adicional TF GPON</t>
  </si>
  <si>
    <t>EL valor de inscripcion es de $0</t>
  </si>
  <si>
    <t xml:space="preserve">Línea  Adicional Gpon Hogar </t>
  </si>
  <si>
    <t>$0.0120</t>
  </si>
  <si>
    <t>.</t>
  </si>
  <si>
    <t>Planes Comercial GPON</t>
  </si>
  <si>
    <t>En los tres planes detallados en este formato el valor de la inscripción es $60 para cada plan</t>
  </si>
  <si>
    <t>Sector Público</t>
  </si>
  <si>
    <t>$15.99</t>
  </si>
  <si>
    <t>$0.1000</t>
  </si>
  <si>
    <t>Plan Empresarial</t>
  </si>
  <si>
    <t>$25.99</t>
  </si>
  <si>
    <t>$0.0200</t>
  </si>
  <si>
    <t>$0.0700</t>
  </si>
  <si>
    <t>Plan Capacidades Especiales</t>
  </si>
  <si>
    <t>$3.00</t>
  </si>
  <si>
    <t xml:space="preserve">Tarifa de inscripción al servicio ya sea en SD o en HD es de 200,00 USD, por dos días. 
Las tarifas mensuales son por ocasión </t>
  </si>
  <si>
    <t>$1000.00</t>
  </si>
  <si>
    <t>$1100.00</t>
  </si>
  <si>
    <t>$450.00</t>
  </si>
  <si>
    <t>DATOS SD GPON (10 MBPS)</t>
  </si>
  <si>
    <t>DATOS HD GPON (16 MBPS)</t>
  </si>
  <si>
    <t>DIA ADICIONAL cualquier modalidad</t>
  </si>
  <si>
    <t>Planes Internet Corporativo GPON</t>
  </si>
  <si>
    <t xml:space="preserve">Las tarifas para los planes de Internet PYMES son acordadas en la negociación entre los clientes empresariales y la CNT. Mientras que los planes de Internet Coporativo se calculan según el rango de Mbps a contratar, de igual manera la tarifa es acordada entre la CNT y los clientes corporativos. </t>
  </si>
  <si>
    <t>(**)</t>
  </si>
  <si>
    <t>INTERNET PYMES GPON 4X2</t>
  </si>
  <si>
    <t>INTERNET PYMES GPON 6X3</t>
  </si>
  <si>
    <t>INTERNET PYMES GPON 10X5</t>
  </si>
  <si>
    <t>INTERNET PYMES GPON 15X7</t>
  </si>
  <si>
    <t>INTERNET PYMES GPON  20x10</t>
  </si>
  <si>
    <t>INTERNET PYMES GPON  25x15</t>
  </si>
  <si>
    <t>INTERNET CORP. GPON 1,5-2 MBPS</t>
  </si>
  <si>
    <t>INTERNET CORP. GPON 3-5 MBPS</t>
  </si>
  <si>
    <t>INTERNET CORP. GPON 6-10 MBPS</t>
  </si>
  <si>
    <t>INTERNET CORP. GPON 11-20 MBPS</t>
  </si>
  <si>
    <t>INTERNET CORP. GPON 21-30 MBPS</t>
  </si>
  <si>
    <t>INTERNET CORP. GPON 31-MASMBPS</t>
  </si>
  <si>
    <t>Plan Telefonía Fija  Hogar Básico Gpon</t>
  </si>
  <si>
    <t>Plan que tiene un valor de inscripcion de $60, maneja una oferta de minutos incluidos onnet de 200 minutos y  50 minutos offnet  en la red fija</t>
  </si>
  <si>
    <t>Hogar básico</t>
  </si>
  <si>
    <t>Si</t>
  </si>
  <si>
    <t xml:space="preserve">La oferta del producto se realizará de acuerdo a la cobertura en las distintas provincias.
Aplicable para líneas telefónicas CDMA 450 post pago
Los paquetes ofertados disponen de velocidad máxima de hasta 3.5 MEGAS, y estrá determinada por ubicación de cliente, cantidad de usuarios y zonas de cobertura.
No posee Rollover. 
Una vez consumido el paquete de datos contratado, el MB adicional tendrá un valor $0,04 + imp.
Aplicable para clientes pospago, no aplicable para clientes prepago. 
Tarifas no incluyen impuestos. 
Aplican restricciones
</t>
  </si>
  <si>
    <t>Social Premiun; Subacategoria 2</t>
  </si>
  <si>
    <t xml:space="preserve">Social Hogar; Subacategoria 3 </t>
  </si>
  <si>
    <t xml:space="preserve">Social Empresarial; Subacategoria 4 </t>
  </si>
  <si>
    <t>Planes E1s GPON</t>
  </si>
  <si>
    <t>E1 telefónico PLUS</t>
  </si>
  <si>
    <t>E1 telefónico PLUS sector público</t>
  </si>
  <si>
    <t>Planes Internet Residencial GPON</t>
  </si>
  <si>
    <t>El valor de inscripción de los dos planes detallados es de $50,00 por cada uno</t>
  </si>
  <si>
    <t>navegación sin límite</t>
  </si>
  <si>
    <t>Internet residencial GPON 4 x 2</t>
  </si>
  <si>
    <t>Internet residencial GPON 6 x 3</t>
  </si>
  <si>
    <t>Internet residencial GPON 10 x 3</t>
  </si>
  <si>
    <t>Internet residencial GPON 15 x 5</t>
  </si>
  <si>
    <t>Internet residencial GPON 25 x 7</t>
  </si>
  <si>
    <t>Plan Troncales Ip Sector Publico GPON</t>
  </si>
  <si>
    <t xml:space="preserve">Canales de Troncales IP    Inscripción USD*
 5                                       $ 150,00 
10                                      $ 150,00 
20                                      $ 300,00 
30                                      $ 450,00 
60                                      $ 450,00 
100                                    $ 450,00 
</t>
  </si>
  <si>
    <t>CANALES 5</t>
  </si>
  <si>
    <t>CANALES 10</t>
  </si>
  <si>
    <t>CANALES 20</t>
  </si>
  <si>
    <t>CANALES 30</t>
  </si>
  <si>
    <t>CANALES 60</t>
  </si>
  <si>
    <t>CANALES 100</t>
  </si>
  <si>
    <t xml:space="preserve">NO </t>
  </si>
  <si>
    <t xml:space="preserve">Planes Troncales IP GPON </t>
  </si>
  <si>
    <t xml:space="preserve">Canales de Troncales    IP Inscripción USD*
 5                                 $ 150,00 
10                                $ 150,00 
20                                $ 300,00 
30                                $ 450,00 
60                                $ 450,00 
100                              $ 450,00 
</t>
  </si>
  <si>
    <t>Plan Troncal comercial ISDN PRI 400</t>
  </si>
  <si>
    <t>Derecho de inscripción de $ 1800</t>
  </si>
  <si>
    <t>Resto del mundo</t>
  </si>
  <si>
    <t>Destinos locales, Nacionales, Regionales, Celulares e Internacionales (Si incluye cargos intx)</t>
  </si>
  <si>
    <t>Derecho de inscripción de $ 900</t>
  </si>
  <si>
    <t>* Tarifas aplicadas al público a  abril 2014</t>
  </si>
  <si>
    <t>Planes Internet PYMES</t>
  </si>
  <si>
    <t xml:space="preserve">Las tarifas para los planes de Internet PYMES son acordadas en la negociación entre los clientes empresariales y la CNT, por lo que podrían variar.
</t>
  </si>
  <si>
    <t>Hasta 1 x 0,512 Mbps - Cobre</t>
  </si>
  <si>
    <t>2F016</t>
  </si>
  <si>
    <t>(***)</t>
  </si>
  <si>
    <t>Hasta 2 x 0,768 Mbps - Cobre</t>
  </si>
  <si>
    <t>2F018</t>
  </si>
  <si>
    <t>Hasta 3 x 0,768 Mbps - Cobre</t>
  </si>
  <si>
    <t>2F019</t>
  </si>
  <si>
    <t>Hasta 3 x 0,768 Mbps - Fibra punto a punto</t>
  </si>
  <si>
    <t>Hasta 4 x 2 Mbps - Fibra punto a punto</t>
  </si>
  <si>
    <t>2F023</t>
  </si>
  <si>
    <t>Hasta 4 x 2 Mbps - GPON</t>
  </si>
  <si>
    <t>GP001</t>
  </si>
  <si>
    <t>Hasta 6 x 3 Mbps - Fibra punto a punto</t>
  </si>
  <si>
    <t>2F024</t>
  </si>
  <si>
    <t>Hasta 6 x 3 Mbps - GPON</t>
  </si>
  <si>
    <t>GP002</t>
  </si>
  <si>
    <t>Hasta 10 x 5 Mbps - Fibra punto a punto</t>
  </si>
  <si>
    <t>2F025</t>
  </si>
  <si>
    <t>Hasta 10 x 5 Mbps - GPON</t>
  </si>
  <si>
    <t>GP003</t>
  </si>
  <si>
    <t>Hasta 15 x 7 Mbps - Fibra punto a punto</t>
  </si>
  <si>
    <t>2F026</t>
  </si>
  <si>
    <t>Hasta 15 x 7 Mbps - GPON</t>
  </si>
  <si>
    <t>GP004</t>
  </si>
  <si>
    <t>Hasta 20 x 10 Mbps - Fibra punto a punto</t>
  </si>
  <si>
    <t>2F027</t>
  </si>
  <si>
    <t>Hasta 20 x 10 Mbps - GPON</t>
  </si>
  <si>
    <t>GP005</t>
  </si>
  <si>
    <t>Hasta 25 x 15 Mbps - Fibra punto a punto</t>
  </si>
  <si>
    <t>2F028</t>
  </si>
  <si>
    <t>Hasta 25 x 15 Mbps - GPON</t>
  </si>
  <si>
    <t>GP006</t>
  </si>
  <si>
    <t>NO APLICA</t>
  </si>
  <si>
    <t>INTERNET ESTUDIANTIL</t>
  </si>
  <si>
    <t xml:space="preserve">Aplica para líneas telefónicas que se encuentran en distribuidores de la CNT EP con puertos de internet sin rotacion por un tiempo determinado y que no se haya tenido demanda de servicio
La velocidad estarpa de acuerdo al hardware y software de la computadora del usuario final
Este plan permitirá el acceso para Navegación Web, Mail, YouTube y Facebook. De conformidad a lo establecido en el artículo 41 del reglamento de abonados, este acceso y restricciones se encontrará al amparo de la aceptación expresa por parte del cliente del acceso que obtendrá con este plan.
Los fines de semana el plan de internet estudiantil estará habilitado al 100%; no aplica acceso a contenido. De conformidad a lo establecido en el artículo 41 del reglamento de abonados, este acceso y restricciones se encontrará al amparo de la aceptación expresa por parte del cliente del acceso que obtendrá con este plan.
Aplica a categoría residencial y tecnología de cobre.
</t>
  </si>
  <si>
    <t>1F IE CONTINENTAL 2000 KBPS</t>
  </si>
  <si>
    <t>2000 Kbps/250 Kbps (*)</t>
  </si>
  <si>
    <t>INTERNET SIG (Categoria 94)</t>
  </si>
  <si>
    <t>INTERNET SOCIAL</t>
  </si>
  <si>
    <t xml:space="preserve">Este plan solo aplica para lineas telefónicas con plan de índice de bajo consumo.  
La velocidad de navegacion es de 1000 Kbps Bajada y  250 Kbps de Subida
Este plan permite específicamente navegación Web, Mail, Youtube, VoIP y redes sociales. De conformidad con el artículo 41 del reglamento de abonados, se dispondrá para el cliente el documento correspondiente qu eprmita la aceptación expresa de este acceso y las restricciones respectivas.
</t>
  </si>
  <si>
    <t>1F FB SOCIAL 1000 KBPS</t>
  </si>
  <si>
    <t>1000/250 Kbps</t>
  </si>
  <si>
    <t xml:space="preserve"> NO</t>
  </si>
  <si>
    <t>PLAN RESIDENCIAL VOZ MULTIDESTINO</t>
  </si>
  <si>
    <t>1 de Junio de 2014</t>
  </si>
  <si>
    <t>El “Plan  Residencial Voz Multidestino” le permite realizar llamadas telefónicas a los siguientes destinos locales, nacionales, regionales, celulares e internacionales.</t>
  </si>
  <si>
    <t>Plan Voz Multidestino</t>
  </si>
  <si>
    <t>Planes Internet Residencial GPON ONLY</t>
  </si>
  <si>
    <t>El valor de inscripcion de los planes detallados es de $50,00</t>
  </si>
  <si>
    <t>INTERNET RES. GPON  4 X 2 Mbps</t>
  </si>
  <si>
    <t>INTERNET RES. GPON  6 X 2 Mbps</t>
  </si>
  <si>
    <t>INTERNET RES. GPON  10 X 2 Mbps</t>
  </si>
  <si>
    <t>INTERNET RES. GPON  15 X 2 Mbps</t>
  </si>
  <si>
    <t>INTERNET RES. GPON  25 X 3 Mbps</t>
  </si>
  <si>
    <t>PROMOCIÓN CLIENTES ACTUALES TELEFONÍA RESIDENCIAL Minutos Locales Setel por 2 meses sin costo</t>
  </si>
  <si>
    <t>Tarifa para destino Sint Maarteen</t>
  </si>
  <si>
    <t>CNT  Fija notifica al organismo regulador la tarifa configurada para el nuevo destino Sint Maarteen tanto para destino fijos como móviles</t>
  </si>
  <si>
    <t>Sint Maarteen (destino fijo)</t>
  </si>
  <si>
    <t xml:space="preserve">9 Servicio Internacional </t>
  </si>
  <si>
    <t>Sint Maarteen (destino fijo) TARIFA REGULAR (min)</t>
  </si>
  <si>
    <t>Sint Maarteen  TARIFA REDUCIDA LUNES - VIERNES 8 pm  A 8 am y fines de semana todo el día (min)</t>
  </si>
  <si>
    <t>Sint Maarteen (destino móvil)</t>
  </si>
  <si>
    <t>ALQUILER DE CENTRALES TELEFONICAS PRIVADAS (PBX)</t>
  </si>
  <si>
    <t xml:space="preserve">Servicio de Alquiler de Centrales Telefónicas con 4 planes: Centrales Negocio (KIT 1),  Centrales Pymes (KIT 2), Centrales Empresas (KIT 3), Centrales Corporaciones (KIT 4), los cuales se comercializarán en la ciudades de Quito, Guayaquil, Manta, Machala y Ambato. Disponible unicamente para clientes que tengan contratado cualquier servicio de telefonía comercial, residencial, corporativa, locutorios y planes planeta. 
</t>
  </si>
  <si>
    <t xml:space="preserve">Centrales Negocio (KIT 1) </t>
  </si>
  <si>
    <t xml:space="preserve">Centrales Pymes (KIT 2) </t>
  </si>
  <si>
    <t xml:space="preserve">Centrales Empresas (KIT 3) </t>
  </si>
  <si>
    <t>Centrales Corporaciones (KIT 4)</t>
  </si>
  <si>
    <t>Indefinida</t>
  </si>
  <si>
    <t xml:space="preserve">MODIFICACIÓN DE TARIFA POR METRO PARA EL COBRO POR EXCEDENTES DE CABLE COAXIAL PARA INSTALACIONES DE TELEFONÍA    </t>
  </si>
  <si>
    <t>Plan Troncal Comercial SIP 30 GPON</t>
  </si>
  <si>
    <t>Derecho de inscripción de $ 450, Está disponible únicamente para  el Cantón Samborondón sujeto disponibilidad de cobertura.</t>
  </si>
  <si>
    <t xml:space="preserve">Móvil Maritimo </t>
  </si>
  <si>
    <t>Destinos locales, Nacionales, Larga Distancia Nacional Oferta Especial, Celulares e Internacionales</t>
  </si>
  <si>
    <t>Plan Troncal Comercial SIP 60 GPON</t>
  </si>
  <si>
    <t>Derecho de inscripción de $ 900, Está disponible únicamente para  el Cantón Samborondón sujeto disponibilidad de cobertura.</t>
  </si>
  <si>
    <t>PLAN COMERCIAL 500 GPON</t>
  </si>
  <si>
    <t xml:space="preserve">Plan Comercial 500 GPON le permite realizar llamadas telefónicas a los siguientes destinos locales, nacionales, Larga Distancia Nacional Oferta especial, celulares e internacionales, Valor de la suscripcion $ 49,90, Está disponible únicamente para  el Cantón Samborondón sujeto disponibilidad de cobertura. </t>
  </si>
  <si>
    <t>Plan Comercial 500 GPON</t>
  </si>
  <si>
    <t>Plan Troncal Comercial SIP 90 GPON</t>
  </si>
  <si>
    <t>Derecho de inscripción de $ 1350, Está disponible únicamente para  el Cantón Samborondón sujeto disponibilidad de cobertura.</t>
  </si>
  <si>
    <t>Plan Comercial Flex GPON</t>
  </si>
  <si>
    <t xml:space="preserve">Derecho de inscripción de $ 49,90 Está disponible únicamente para  el Cantón Samborondón sujeto disponibilidad de cobertura. </t>
  </si>
  <si>
    <t>De 360 en adelante</t>
  </si>
  <si>
    <t>Móvil Maritimo</t>
  </si>
  <si>
    <t>Plan Troncal Comercial  SIP 15 GPON</t>
  </si>
  <si>
    <t>Derecho de inscripción de $ 225, Está disponible únicamente para  el Cantón Samborondón sujeto disponibilidad de cobertura.</t>
  </si>
  <si>
    <t>Troncal IP COMERCIAL 15</t>
  </si>
  <si>
    <t>Planes Internet Residencial / Hogar</t>
  </si>
  <si>
    <t xml:space="preserve">La oferta se aplicará para nuevos clientes que contraten el servicio de internet.
El medio de acceso del servicio de internet dependerá de la disponibilidad de infraestructura que CNT posea para proveer el servicio sea este ADSL o GPON
Los planes de 50 y 100 Mbps serán comercializados solo en Quito y Guayaquil previa factibilidad técnica.
Los nuevos planes de internet CNT 2015 se comercializarán en Ecuador Continental, no se ofertarán en la provincia de Galápagos. 
Los planes de internet fijo descritos aplican factibilidad técnica para su instalacion
Los planes de internet fijo 2015 aplican para los beneficios y promociones de empaquetamiento de servicios (CNTPACK) doble o triple.
Para la venta de planes de internet a través del acceso GPON la oferta comercial comienza desde los 5 Mbps hasta 100 Mbps.
Para la venta de planes de internet a través del acceso ADSL la oferta comercial comienza desde los 3 Mbps hasta 15 Mbps de Bajada y hasta 1 Mbps de subida en todos sus planes.
</t>
  </si>
  <si>
    <t xml:space="preserve"> INTERNET HOGAR 3 x 1Mbps (2015)</t>
  </si>
  <si>
    <t>3 Mbps / 1 Mbps</t>
  </si>
  <si>
    <t>Ilimitado</t>
  </si>
  <si>
    <t xml:space="preserve"> INTERNET HOGAR 5 x 1 Mbps (2015)</t>
  </si>
  <si>
    <t>5 Mbps / 1 Mbps</t>
  </si>
  <si>
    <t xml:space="preserve"> INTERNET HOGAR 10 x 1 Mbps (2015)</t>
  </si>
  <si>
    <t>10 Mbps / 1 Mbps</t>
  </si>
  <si>
    <t>INTERNET HOGAR 15 x 1 Mbps (2015)</t>
  </si>
  <si>
    <t>15 Mbps / 1 Mbps</t>
  </si>
  <si>
    <t>**INTERNET HOGAR 2000 x 500 Kbps (2015) MANTENIMIENTO</t>
  </si>
  <si>
    <t>2 Mbps / 0,5 Mbps</t>
  </si>
  <si>
    <t xml:space="preserve"> INTERNET HOGAR 5 x 2 Mbps (2015)</t>
  </si>
  <si>
    <t>5 Mbps / 2 Mbps</t>
  </si>
  <si>
    <t xml:space="preserve"> INTERNET HOGAR 10 x 3 Mbps (2015)</t>
  </si>
  <si>
    <t>10 Mbps / 3 Mbps</t>
  </si>
  <si>
    <t>INTERNET HOGAR 15 x 3 Mbps (2015)</t>
  </si>
  <si>
    <t>15 Mbps / 3 Mbps</t>
  </si>
  <si>
    <t>INTERNET HOGAR 25x5 Mbps (2015)</t>
  </si>
  <si>
    <t>25 Mbps / 5 Mbps</t>
  </si>
  <si>
    <t>INTERNET HOGAR 50X5 Mbps (2015)</t>
  </si>
  <si>
    <t>50 Mbps / 5 Mbps</t>
  </si>
  <si>
    <t>INTERNET HOGAR  100X10 Mbps (2015)</t>
  </si>
  <si>
    <t>100 Mbps / 10 Mbps</t>
  </si>
  <si>
    <t>TRONCAL COMERCIAL SIP 5  GPON</t>
  </si>
  <si>
    <t>Derecho de inscripción de $ 75,00 ,  Está disponible únicamente para  el Cantón Samborondón sujeto disponibilidad de cobertura.</t>
  </si>
  <si>
    <t>TRONCAL COMERCIAL SIP 5 GPON</t>
  </si>
  <si>
    <t>TARIFA  DESTINO 1700</t>
  </si>
  <si>
    <t>14 de  Octubre de 2014</t>
  </si>
  <si>
    <t>El destino 1700 estara habilitado para todos los clientes del segmento residencial y Corporativo.</t>
  </si>
  <si>
    <t>Tarifa 1700</t>
  </si>
  <si>
    <t>Destinos locales</t>
  </si>
  <si>
    <t>Troncal IP Comercial 5</t>
  </si>
  <si>
    <t>Derecho de inscripción de $ 300,00 ,  sujeto disponibilidad de cobertura.</t>
  </si>
  <si>
    <t xml:space="preserve">Por cada instalación interna  servicio de telefonía incluirá 2 metros de cable par telefónico. En caso de que el cliente requiera cable par telefónico adicional o que exceda los 2 mt, el cable de par telefónico adicional será facturado a $0.50 + Imp. por mt. Precio final del cable excedente incluidos impuestos $ 0.56 por mt. Vigente para todos los planes de Residencial, Comercial, Comercial Inalambrica y Planes Planeta. </t>
  </si>
  <si>
    <t>Planes Internet 4D  Grandes Capacidades</t>
  </si>
  <si>
    <t>Las tarifas para los planes de Internet 4D Grandes Capacidades son:</t>
  </si>
  <si>
    <t>1  Mbps - Fibra Optica punto a punto</t>
  </si>
  <si>
    <t>2  Mbps - Fibra Optica punto a punto</t>
  </si>
  <si>
    <t>3  Mbps - Fibra Optica punto a punto</t>
  </si>
  <si>
    <t>4  Mbps - Fibra Optica punto a punto</t>
  </si>
  <si>
    <t>5  Mbps - Fibra Optica punto a punto</t>
  </si>
  <si>
    <t>6  Mbps - Fibra Optica punto a punto</t>
  </si>
  <si>
    <t>8  Mbps - Fibra Optica punto a punto</t>
  </si>
  <si>
    <t>10  Mbps - Fibra Optica punto a punto</t>
  </si>
  <si>
    <t>12  Mbps - Fibra Optica punto a punto</t>
  </si>
  <si>
    <t>14  Mbps - Fibra Optica punto a punto</t>
  </si>
  <si>
    <t>20  Mbps - Fibra Optica punto a punto</t>
  </si>
  <si>
    <t>26  Mbps - Fibra Optica punto a punto</t>
  </si>
  <si>
    <t>30  Mbps - Fibra Optica punto a punto</t>
  </si>
  <si>
    <t>40  Mbps - Fibra Optica punto a punto</t>
  </si>
  <si>
    <t>45  Mbps - Fibra Optica punto a punto</t>
  </si>
  <si>
    <t>49  Mbps - Fibra Optica punto a punto</t>
  </si>
  <si>
    <t>50  Mbps - Fibra Optica punto a punto</t>
  </si>
  <si>
    <t>60  Mbps - Fibra Optica punto a punto</t>
  </si>
  <si>
    <t>70  Mbps - Fibra Optica punto a punto</t>
  </si>
  <si>
    <t>80  Mbps - Fibra Optica punto a punto</t>
  </si>
  <si>
    <t>90  Mbps - Fibra Optica punto a punto</t>
  </si>
  <si>
    <t>100  Mbps - Fibra Optica punto a punto</t>
  </si>
  <si>
    <t>126  Mbps - Fibra Optica punto a punto</t>
  </si>
  <si>
    <t>150  Mbps - Fibra Optica punto a punto</t>
  </si>
  <si>
    <t>155  Mbps - Fibra Optica punto a punto</t>
  </si>
  <si>
    <t>300  Mbps - Fibra Optica punto a punto</t>
  </si>
  <si>
    <t>500  Mbps - Fibra Optica punto a punto</t>
  </si>
  <si>
    <t>1000 Mbps - Fibra Optica punto a punto</t>
  </si>
  <si>
    <t>Tarifas Llamadas Internacionales</t>
  </si>
  <si>
    <t>Actualización de Tarifas de Llamadas Internacionales</t>
  </si>
  <si>
    <t>LDI Fija</t>
  </si>
  <si>
    <t>Estados Unidos (Redes Fijas y Móviles) incluye: Alaska, Hawái, Puerto Rico, Islas Vírgenes Americanas.</t>
  </si>
  <si>
    <t>Colombia Principales Ciudades (Red Fija) Bogotá, Cali, Barranquilla, Medellín</t>
  </si>
  <si>
    <t>Anguilla, Antigua y Barbuda, Antillas Holandesas, Aruba, Bahamas, Barbados, Belice, Bermudas, Brasil, Caimán, Costa Rica, Dominicana Rep., El Salvador, Granada, Guatemala, Guyana, Haití, Honduras, Jamaica, Martinica, México, Montserrat, Nicaragua, Panamá, Paraguay, San Kitts y Nevis, San Pedro y Miquelón, San Vicente, Santa Lucia, Surinam, Trinidad y Tobago, Turquesas y Caicos, Uruguay, Vírgenes Británicas.</t>
  </si>
  <si>
    <t>Albania, Alemania, Samoa Americana, Andorra, Angola, Argelia, Armenia, Australia, Austria, Rep. Azerbaiyán, Baréin, Bangladés, Bielo Rusia, Bélgica, Benínn, Rep. de Bosnia, Rep.de Botsuana, Brunei, Bulgaria, Bután, Cabo Verde, Checa Rep., China Rep. Pop.Chipre, Croacia, Dinamarca, Egipto, Emiratos Árabes Unidos, Eslovaquia, Eslovenia, Estonia, Islas Feroe, Fed. Rusa, Rep. de Fiyi, Filipinas, Finlandia, Francia, Georgia Rep., Gibraltar, Grecia, Guadalupe, Guam, Hong Kong, Hungría, India, Indonesia, Irán, Iraq, Irlanda, Islandia, Israel, Japón, Jordania, Kampuchea Dem., Kazajistán, Kenya, Kuwait, Kirguistán, Laos, Lesoto, Letonia, Libia, Lituania Rep., Luxemburgo, Macao, Macedonia, Malasia, Malta, Mauricio, Moldavia, Mónaco, Mongolia, Montenegro, Namibia, Nepal, Norfolk, Noruega, Nueva Zelandia, Países Bajos, Pakistán, Palestina, Polinesia Francesa, Polonia, Portugal, Catar, Reino Unido,República Saharaui, Reunion, Rumania, Samoa, San Marino, Servia, Salomon, Sri Lanka, Sudafrica, Sudan, Suecia, Suiza, Suazilandia, Tailandia, Taiwan, Tayikistan, Turkemenistan, Ucrania, Uzbekistan, Vaticano, Vietnam, Yibuti, Zaire, Zambia.</t>
  </si>
  <si>
    <r>
      <rPr>
        <b/>
        <sz val="9"/>
        <rFont val="Arial"/>
        <family val="2"/>
      </rPr>
      <t>EXCEPCIONES:</t>
    </r>
    <r>
      <rPr>
        <sz val="9"/>
        <rFont val="Arial"/>
        <family val="2"/>
      </rPr>
      <t xml:space="preserve">
Afganistan, Ascención, Comoras, Corea Rep. Pop. Dem., Djibouti, Diego García, Eritrea, Etiopía, Groenlandia, Islas Cook, Islas Marianas del Norte, Islas Marshall, Islas Salomón, Kiribati, Liechtenstein, Birmania, Nauru, Nueva Caledonia, Palaos, Papua Nueva Ginea, Samoa Occidental, Santo Tomé y Principe, Siria, Somalia, Sta Elena, Tokelau, Tuvalu, Vanuatu, Wallis y Futuna.</t>
    </r>
  </si>
  <si>
    <t>INMARSAT (móviles marítimos) e IRIDIUM</t>
  </si>
  <si>
    <t>Malvinas, Nevis, Arabia Saudita, Corea del Sur, Líbano, Maldivas, Omán, Singapur, Timor Oriental, Turquía, Yemen Rep. Árabe, Yemen Rep. Pop. , Dem., Burkina Faso, Burundi, Camerún, Centro África, Chad, Congo, Costa de Marfil, Gabonesa Rep., Gambia, Ghana, Guinea, Guinea Bissau, Guinea Ecuatorial, Liberia, Madagascar, Malawi, Mali, Marruecos, Mauritania, Mozambique, Niger, Nigeria, Rwanda, Senegal, Seychelles, Sierra leona, Tanzania, Tunez, Uganda, Zimbabwe, Micronesia, Togolesa Rep., Tonga.</t>
  </si>
  <si>
    <t>PROMOCION CLIENTES ACTUALES TELEFONÍA RESIDENCIAL Minutos Locales Setel por 2 meses sin costo</t>
  </si>
  <si>
    <t xml:space="preserve">Promoción Internet Residencial – Costos de Instalación,  Router WIFI, Aumento de Velocidad </t>
  </si>
  <si>
    <t xml:space="preserve">Todos los clientes que contraten el servicio de internet residencial, en combinación doble o triple con los servicios de telefonía y/o televisión con forma de pago tarjeta de crédito, recibirán: instalación, equipo router Wifi N plus y la primera mensualidad más días gozados, sin costo. Adicional a los clientes que contraten los planes Básico, Mejorado y Mejorado Plus recibirán un aumento de velocidad al plan inmediato superior por TRES (3) meses; el cuarto mes recibirán la velocidad contratada. El costo de instalación para los planes con Docsis 3 (Smart Básico, Smart Avanzado y Smart Extremo) es de CINCUENTA DOLARES AMERICANOS (US $50,00) más impuestos, valor que será diferido en DOS (2) cuotas. El beneficio del Wifi N Plus y la mensualidad más días gozados aplica con todos los planes (Básico, Mejorado, Mejorado Plus, Ideal, Smart Básico, Smart Avanzado y Smart Extremo).
Todos los clientes que contraten el servicio de internet residencial, en combinación doble o triple con los servicios de telefonía y/o televisión, con forma de pago cuenta corriente o cuenta de ahorros y tengan nivel A o B del buró de crédito, recibirán: instalación, equipo router Wifi N plus y la primera mensualidad más días gozados, sin costo. Adicional a los clientes que contraten los planes Básico, Mejorado y Mejorado Plus recibirán un aumento de velocidad al plan inmediato superior por TRES (3) meses; el cuarto mes recibirán la velocidad contratada. El costo de instalación para los planes con Docsis 3 (Smart Básico, Smart Avanzado y Smart Extremo) es de CINCUENTA DOLARES AMERICANOS (US $50,00) más impuestos, valor que será diferido en DOS (2) cuotas. El beneficio del Wifi N Plus y la mensualidad más días gozados aplica con todos los planes (Básico, Mejorado, Mejorado Plus, Ideal, Smart Básico, Smart Avanzado y Smart Extremo).
Todos los clientes que contraten el servicio de internet residencial, en combinación doble o triple con los servicios de telefonía y/o televisión, con forma de pago cuenta de ahorros y tengan nivel C del buró de crédito, recibirán: instalación y equipo router Wifi N, sin costo. Adicional a los clientes que contraten los planes Básico y Mejorado recibirán un aumento de velocidad al plan inmediato superior por TRES (3) meses; el cuarto mes recibirán la velocidad contratada. El costo de instalación para los planes con Docsis 3 (Smart Básico, Smart Avanzado y Smart Extremo) es de CINCUENTA DOLARES AMERICANOS (US $50,00) más impuestos, valor que será diferido en DOS (2) cuotas. El beneficio del Wifi N aplica con todos los planes (Básico, Mejorado, Mejorado Plus, Ideal, Smart Básico, Smart Avanzado y Smart Extremo).
Todos los clientes que contraten el servicio de internet residencial, en combinación doble o triple con los servicios de telefonía y/o televisión, con forma de pago efectivo y tengan nivel B o C del buró de crédito, recibirán: instalación y equipo router Wifi N, sin costo. El costo de instalación para los planes con Docsis 3 (Smart Básico, Smart Avanzado y Smart Extremo) es de CINCUENTA DOLARES AMERICANOS (US $50,00) más impuestos, valor que será diferido en DOS (2) cuotas. El beneficio del Wifi N aplica con todos los planes. (Básico, Mejorado, Mejorado Plus, Ideal, Smart Básico, Smart Avanzado y Smart Extremo).
</t>
  </si>
  <si>
    <t>Plan 6.20 Residencial</t>
  </si>
  <si>
    <t>Plan de Telefonia fija; "Plan 6.20 Residencial" para clientes residenciales. Las tarifas LDI serán las mismas que se aplica en el Plan 8 Residencial y Plan 10 Residencial.</t>
  </si>
  <si>
    <t>PLAN 6.20 RESIDENCIAL</t>
  </si>
  <si>
    <t xml:space="preserve">No se incluyen los impuestos aplicables de Ley </t>
  </si>
  <si>
    <t>Plan Hogar Triple Pack Residencial</t>
  </si>
  <si>
    <t>Plan de Telefonia fija; "Plan Hogar Triple Pack Residencial" para clientes residenciales. Las tarifas LDI serán las mismas que se aplica en el Plan 8 Residencial y Plan 10 Residencial.</t>
  </si>
  <si>
    <t>Notificación Plan Telefonía urbanística</t>
  </si>
  <si>
    <t>El Plan de Telefonía Urbanística esta orientado  haci alas Administracione o Garitas de Seguridad de Edificios o Urbanizaciones, el mismo que permitirá realizar llamadas locales limitadas hacia unidades de vieienda o apartamentos de dichos Edificios o Urbanizaciones.
El valor del Derecho de Inscrispción será de USD 60,00 por una sola vez.
No se cobrará Pensión Básica Mensual.
Se bloqueará las llamadas a Celulares, Llamadas Internacionales y llamadas OFF NET.</t>
  </si>
  <si>
    <t xml:space="preserve">Minuto a líneas ON Net </t>
  </si>
  <si>
    <t>Plan Comercial Telefonía Fija EP.ET TELEFONÍA FIJA</t>
  </si>
  <si>
    <t xml:space="preserve">     Derecho de Inscripción Promedio Ponderado - Categoría B Residencial 2000-2015</t>
  </si>
  <si>
    <t xml:space="preserve">     Llamada de 3 minutos promedio ponderado Categoría B - Residencial 2000-2015</t>
  </si>
  <si>
    <t>Cero costo de instalación - CNT PACK</t>
  </si>
  <si>
    <t>cero costo de instalación que aplica a las combinaciones de CNT PACK oficiadas en documento GNRI-GREG-02-2413-2014</t>
  </si>
  <si>
    <t>no aplica - es promoción de cero costo de instalación</t>
  </si>
  <si>
    <t>Tarifa promocional de 4 centavos fija - móvil</t>
  </si>
  <si>
    <t xml:space="preserve">La promoción consiste en aplicar para las categorías Residencial, Comercial, Plan Social, E1's, Popular, Troncales IP, PBX  la tarifa de 4 centavos por minuto de llamadas realizadas desde las categorías mencionadas de telefonía fija hacia telefonía movil CNT. La promocion durará desde el 01 de enero de 2015 hasta el 30 de junio de 2015. Para las llamadas efectuadas por operadora tiene un costo de $ 0.052 centavos, para todas las tarifas no están incluidos impuestos.   </t>
  </si>
  <si>
    <t>Servicio 15 para llamadas  de discado directo y servicio 85 por operadora</t>
  </si>
  <si>
    <t>$ 0,04</t>
  </si>
  <si>
    <t xml:space="preserve">Baja de precio por minuto de las llamadas CNT fijo hacia CNT movil </t>
  </si>
  <si>
    <t>Combinaciones CNT PACK con los planes de Televisión</t>
  </si>
  <si>
    <t xml:space="preserve">* Se ponen a disposición del usuario a partir del 12/12/2014 nuevas combinaciones en Duo y Triple CNT PACK (con los planes de Televisión, archivo adjunto)
 * Para CNT Pack con costo cero de instalación (oferta que se realiza por contrataciones hasta el 31 de diciembre de 2014): los cliente que contraten las combinaciones de CNT PACK y deseen terminar el  contrato antes de los 60 meses de servicio, deberá cancelar el valor de instalación del Servicio que desempaqueta". (valores Telefonía fija $60 - Internet Fijo $50 - Televisión SD - HD $20. Para televisión, si los clientes desean cancelar su contrato/servicio antes del año de contrato deberán cancelar $50; si pasa del año unicamente $20) .  Las condiciones descritas serán debidamente indicadas a los clientes.
Observación efectuada por la SENATEL oficio N° DGPT-2014-0310-OF: "En el formato de Gestión Tarifaria respecto a los servicios incluidos en el Plan Tarifa" "se solicita aclarar las tarifas que van a ser aplicadas. Al respecto se indica que la nota realizada se refiere a las combinaciones de los servicios de telefonía, Internet y Televisión. No obstante, en referencia a telefonía fija se aplicarán las tarifas notificadas anteriormente de la siguiente manera: 
- Plan Residencial de telefonía fija de 2011:  Onnet Local (0.010USD), Onnet Nacional (0.020 USD). Offnet Local (0.017 USD). Offnet Nacional (0.040 USD)
- Plan Telefonía Fija  Hogar Básico Gpon notificada en julio de 2014: Onnet Local (0.012USD), Onnet Nacional (0.012 USD). Offnet Local (0.0285 USD). Offnet Nacional (0.0285 USD)
- Para llamadas a móviles, las tarifas notificadas, incluyendo las promocionales: OTECEL S.A. y CONECEL S.A.: 0.145 USD, CNT EP (0.04 USD) actualmente
Observación efectuada por la SENATEL oficio N° DGPT-2014-0310-OF: Se solicita indicar que base legal o contractual se tiene para el cobro de valores en telefonía fija (60 USD de instalación). Pliego tarifario de telefonía fija (Apéndice 3) que establece una tarifa techo de derecho de inscripción de 60 USD. Esta tarifa cabe indicar que sefue notificada anteriormente en el plan de telefonía fija residencial 2011.
</t>
  </si>
  <si>
    <t>DTH SD/PLAN SUPER</t>
  </si>
  <si>
    <t>DTH SD/PLAN SUPER + TOTAL PLUS</t>
  </si>
  <si>
    <t>DTH SD/PLAN SUPER + (FOX+ SD) (701)</t>
  </si>
  <si>
    <t>DTH SD/PLAN SUPER + HBO (701)</t>
  </si>
  <si>
    <t>DTH SD/PLAN SUPER + HBO + (FOX+ SD)</t>
  </si>
  <si>
    <t>DTH SD/PLAN SUPER + TOTAL PLUS +  HBO</t>
  </si>
  <si>
    <t xml:space="preserve">DTH  SD / PLAN SUPER + TOTAL PLUS +  (FOX+ SD) </t>
  </si>
  <si>
    <t>DTH SD / PLAN SUPER + TOTAL PLUS +  HBO + (FOX+ SD)</t>
  </si>
  <si>
    <t> DTH HD / PLAN MASIVO HD</t>
  </si>
  <si>
    <t>DTH  HD / PLAN MASIVO HD+ TOTAL PLUS</t>
  </si>
  <si>
    <r>
      <t>DTH  HD / PLAN MASIVO HD + (FOX</t>
    </r>
    <r>
      <rPr>
        <i/>
        <sz val="10"/>
        <color rgb="FF000000"/>
        <rFont val="Arial"/>
        <family val="2"/>
      </rPr>
      <t xml:space="preserve">+ </t>
    </r>
    <r>
      <rPr>
        <sz val="10"/>
        <color rgb="FF000000"/>
        <rFont val="Arial"/>
        <family val="2"/>
      </rPr>
      <t>SD)</t>
    </r>
  </si>
  <si>
    <t> DTH HD / PLAN MASIVO HD+ HBO</t>
  </si>
  <si>
    <t xml:space="preserve"> DTH HD / PLAN MASIVO HD + HBO + PLAN TOTAL PLUS  </t>
  </si>
  <si>
    <r>
      <t>DTH HD/ PLAN MASIVO HD + HBO + (FOX</t>
    </r>
    <r>
      <rPr>
        <i/>
        <sz val="10"/>
        <color rgb="FF000000"/>
        <rFont val="Arial"/>
        <family val="2"/>
      </rPr>
      <t>+</t>
    </r>
    <r>
      <rPr>
        <sz val="10"/>
        <color rgb="FF000000"/>
        <rFont val="Arial"/>
        <family val="2"/>
      </rPr>
      <t xml:space="preserve"> SD)</t>
    </r>
  </si>
  <si>
    <r>
      <t> DTH HD / PLAN MASIVO HD + (FOX</t>
    </r>
    <r>
      <rPr>
        <i/>
        <sz val="10"/>
        <color rgb="FF000000"/>
        <rFont val="Arial"/>
        <family val="2"/>
      </rPr>
      <t>+</t>
    </r>
    <r>
      <rPr>
        <sz val="10"/>
        <color rgb="FF000000"/>
        <rFont val="Arial"/>
        <family val="2"/>
      </rPr>
      <t xml:space="preserve"> SD) + (FOX1 HD)</t>
    </r>
  </si>
  <si>
    <r>
      <t> DTH HD / PLAN MASIVO HD + (FOX</t>
    </r>
    <r>
      <rPr>
        <i/>
        <sz val="10"/>
        <color rgb="FF000000"/>
        <rFont val="Arial"/>
        <family val="2"/>
      </rPr>
      <t xml:space="preserve">+ </t>
    </r>
    <r>
      <rPr>
        <sz val="10"/>
        <color rgb="FF000000"/>
        <rFont val="Arial"/>
        <family val="2"/>
      </rPr>
      <t>SD) + (FOX1 HD) + HBO</t>
    </r>
  </si>
  <si>
    <r>
      <t> DTH HD / PLAN MASIVO HD+ TOTAL PLUS + (FOX</t>
    </r>
    <r>
      <rPr>
        <i/>
        <sz val="10"/>
        <color rgb="FF000000"/>
        <rFont val="Arial"/>
        <family val="2"/>
      </rPr>
      <t>+</t>
    </r>
    <r>
      <rPr>
        <sz val="10"/>
        <color rgb="FF000000"/>
        <rFont val="Arial"/>
        <family val="2"/>
      </rPr>
      <t xml:space="preserve"> SD)</t>
    </r>
  </si>
  <si>
    <r>
      <t> DTH HD / PLAN MASIVO HD + PLAN TOTAL PLUS  +  (FOX</t>
    </r>
    <r>
      <rPr>
        <i/>
        <sz val="10"/>
        <color rgb="FF000000"/>
        <rFont val="Arial"/>
        <family val="2"/>
      </rPr>
      <t>+</t>
    </r>
    <r>
      <rPr>
        <sz val="10"/>
        <color rgb="FF000000"/>
        <rFont val="Arial"/>
        <family val="2"/>
      </rPr>
      <t xml:space="preserve"> SD) + (FOX1 HD)</t>
    </r>
  </si>
  <si>
    <r>
      <t> DTH HD / PLAN MASIVO HD+ TOTAL PLUS + (FOX</t>
    </r>
    <r>
      <rPr>
        <i/>
        <sz val="10"/>
        <color rgb="FF000000"/>
        <rFont val="Arial"/>
        <family val="2"/>
      </rPr>
      <t>+</t>
    </r>
    <r>
      <rPr>
        <sz val="10"/>
        <color rgb="FF000000"/>
        <rFont val="Arial"/>
        <family val="2"/>
      </rPr>
      <t xml:space="preserve"> SD) + HBO</t>
    </r>
  </si>
  <si>
    <r>
      <t>DTH  HD / PLAN MASIVO HD+ TOTAL PLUS + (FOX</t>
    </r>
    <r>
      <rPr>
        <i/>
        <sz val="10"/>
        <color rgb="FF000000"/>
        <rFont val="Arial"/>
        <family val="2"/>
      </rPr>
      <t>+</t>
    </r>
    <r>
      <rPr>
        <sz val="10"/>
        <color rgb="FF000000"/>
        <rFont val="Arial"/>
        <family val="2"/>
      </rPr>
      <t xml:space="preserve"> SD) + (FOX1 HD)+ HBO</t>
    </r>
  </si>
  <si>
    <t>COMBINACIONES CNT PACK</t>
  </si>
  <si>
    <t>Plan que tiene un valor de inscripcion de $60, maneja una oferta de minutos incluidos onnet de 150 minutos en la red fija</t>
  </si>
  <si>
    <t>Tarifas de llamadas desde Locutorios</t>
  </si>
  <si>
    <t>NOTA1: La tarifa al público que establezca el LOCUTORIO será como máximo la que se indica como TARIFA TECHO DEL LOCUTORIO HACIA EL USUARIO FINAL, de acuerdo a las tarifas indicadas en este documento; por lo tanto esta configuración es responsabilidad del dueño del locutorio.
NOTA2: No aplica acceso a llamadas 1700.</t>
  </si>
  <si>
    <t>0,10</t>
  </si>
  <si>
    <t>0,14</t>
  </si>
  <si>
    <t>**</t>
  </si>
  <si>
    <t>Argentina, Brasil, Reino Unido, Alemania,  Francia</t>
  </si>
  <si>
    <t>0,60</t>
  </si>
  <si>
    <t>1,25</t>
  </si>
  <si>
    <t>España e Italia</t>
  </si>
  <si>
    <t>0,40</t>
  </si>
  <si>
    <t>Estados unidos (incluye Alaska, Hawái, Islas Vírgenes Americanas)</t>
  </si>
  <si>
    <t>0,25</t>
  </si>
  <si>
    <t>Marítimo</t>
  </si>
  <si>
    <t>15,00</t>
  </si>
  <si>
    <t>Chile, Venezuela, Colombia, Canadá</t>
  </si>
  <si>
    <t>Resto América</t>
  </si>
  <si>
    <t>Resto Europa y Japón</t>
  </si>
  <si>
    <t>Resto mundo</t>
  </si>
  <si>
    <t>0,70</t>
  </si>
  <si>
    <r>
      <rPr>
        <b/>
        <sz val="10"/>
        <color theme="1"/>
        <rFont val="Arial"/>
        <family val="2"/>
      </rPr>
      <t>EXCEPCIONES:</t>
    </r>
    <r>
      <rPr>
        <sz val="10"/>
        <color theme="1"/>
        <rFont val="Arial"/>
        <family val="2"/>
      </rPr>
      <t xml:space="preserve">
Afganistán, Ascensión, Comoras, Corea Rep. Pop. Dem., Djibouti, Diego García, Eritrea, Etiopía, Groenlandia, Islas Cook, Islas Marianas del Norte, Islas Marshall, Islas Salomón, Kiribati, Liechtenstein, Birmania, Nauru, Nueva Caledonia, Palaos, Papua Nueva Guinea, Samoa Occidental, Santo Tomé y Príncipe, Siria, Somalia, Sta Elena, Tokelau, Tuvalu, Vanuatu, Wallis y Futuna</t>
    </r>
  </si>
  <si>
    <t>1,50</t>
  </si>
  <si>
    <t>Tarifa Techo del Locutorio al usuario final</t>
  </si>
  <si>
    <t>Tarifas Techo de llamadas Internacionales del Locutorio al usuario final</t>
  </si>
  <si>
    <t>1/- Tarifa CNT EP.,  solo para llamadas a CNT EP. Móvil, a otras operadoras móviles USD 0,145</t>
  </si>
  <si>
    <t>PROMOCIÓN CAMBIO FORMA DE PAGO</t>
  </si>
  <si>
    <t>PROMOCIÓN TELEFONÍA COMERCIAL MINUTOS LOCALES SETEL Y DESCUENTOS EN COSTO DE INSTALACIÓN</t>
  </si>
  <si>
    <t>SETEL aplicará a los nuevos clientes del Plan  Comercial de $12,00 una promoción que consiste en otorgar  500 minutos para llamadas locales fijas dentro de la red SETEL- SETEL por tres meses. Estos minutos son adicionales a los 181 minutos fijos locales que se incluye en la tarifa básica del Plan Comercial. Promoción válida para todos los clientes que contraten un Plan Comercial de telefonía de la categoría comercial que tiene una tarifa básica de $12 más impuestos. Precio Final con Impuestos: $ 13,44 desde el 6 de Enero hasta el 6 de Abril del 2015. Aplica para contrataciones simples y combinadas con forma de pago tarjeta de crédito, cuenta corriente, cuenta de ahorros y efectivo. Vigente para las ciudades con cobertura. Adicionalmente se ofrece instalación sin costo  a aquellos clientes que contraten el servicio con forma de pago debito automático (tarjeta de crédito, debito en cuenta corriente o cuenta de ahorro) y para los clientes que contraten el servicio de telefonía comercial en combinación con cualquier plan de internet residencial o internet corporativo y con forma de pago efectivo el costo de instalación será $20 más impuestos. Precio Final incluido impuestos: $22.40</t>
  </si>
  <si>
    <t>PROMOCION TELEFONÍA COMERCIAL: Se otorgará 500 Minutos adicionales a los incluidos al Plan Comercial (181 minutos locales fijos) para llamadas Locales Onnet por 3 meses</t>
  </si>
  <si>
    <t>500 minutos locales sin costo dentro de la red local Setel - Setel por 2 meses. Promoción válida para todos los clientes actuales que tengan contratado cualquiera de los siguientes Planes de Telefonia Residencial: Plan Hogar Triple Pack Residencial, Plan 6.20 Residencial, Plan 8 Residencial, Plan 10 Residencial. Aplica para clientes actuales con contrataciones simples y combinadas  que deseen cambiar su forma de pago a tarjeta de crédito ó cuenta corriente. Vigente para las ciudades con cobertura de SETEL S.A.</t>
  </si>
  <si>
    <t>PROMOCIÓN PARA CLIENTES DE E1’s SIP QUE SE CAMBIEN DE OPERADOR A SETEL</t>
  </si>
  <si>
    <t xml:space="preserve">Por promoción a clientes que presenten una factura de otra operadora con una fecha de 3 meses de anterioridad y contraten E1s o fracciones de E1s con tecnología SIP  se aplicará la siguiente promoción: Clientes que contraten a partir de 5 líneas recibirán :  Costo de Instalación : $30 + Impuestos . Precio Final con Impuestos: $33,60 por cada línea contratada.  Clientes que contraten a partir de 15 líneas recibirán instalación sin costo. </t>
  </si>
  <si>
    <t>Fracciones de E1s ( menores de 29 Lineas)</t>
  </si>
  <si>
    <t>$0,135</t>
  </si>
  <si>
    <t>Fracciones de E1s ( mayores ó igual a 30 líneas)</t>
  </si>
  <si>
    <t>$7.50</t>
  </si>
  <si>
    <t>Tarifa de Derecho de Inscripción</t>
  </si>
  <si>
    <t xml:space="preserve">A continuación la descripción de los planes que cambiaran el precio de Inscripción Plan Comercial Básico, Plan Comercial  500, Plan Comercial Flex, Plan Voz 650, Plan Voz 550, Plan Voz 1750, Plan Voz 2200, Plan Residencial Voz Multidestino
</t>
  </si>
  <si>
    <r>
      <rPr>
        <sz val="10"/>
        <rFont val="Arial"/>
        <family val="2"/>
      </rPr>
      <t>Derecho de Inscripción</t>
    </r>
    <r>
      <rPr>
        <sz val="10"/>
        <color theme="1"/>
        <rFont val="Arial"/>
        <family val="2"/>
      </rPr>
      <t xml:space="preserve"> del  Plan Comercial  500</t>
    </r>
  </si>
  <si>
    <r>
      <rPr>
        <sz val="10"/>
        <rFont val="Arial"/>
        <family val="2"/>
      </rPr>
      <t xml:space="preserve">Derecho de Inscripción </t>
    </r>
    <r>
      <rPr>
        <sz val="10"/>
        <color theme="1"/>
        <rFont val="Arial"/>
        <family val="2"/>
      </rPr>
      <t>del  Plan Comercial Flex</t>
    </r>
  </si>
  <si>
    <r>
      <rPr>
        <sz val="10"/>
        <rFont val="Arial"/>
        <family val="2"/>
      </rPr>
      <t>Derecho de Inscripción d</t>
    </r>
    <r>
      <rPr>
        <sz val="10"/>
        <color theme="1"/>
        <rFont val="Arial"/>
        <family val="2"/>
      </rPr>
      <t>el Plan Voz 650</t>
    </r>
  </si>
  <si>
    <r>
      <rPr>
        <sz val="10"/>
        <rFont val="Arial"/>
        <family val="2"/>
      </rPr>
      <t>Derecho de Inscripción</t>
    </r>
    <r>
      <rPr>
        <sz val="10"/>
        <color theme="1"/>
        <rFont val="Arial"/>
        <family val="2"/>
      </rPr>
      <t xml:space="preserve"> del Plan Voz 550</t>
    </r>
  </si>
  <si>
    <r>
      <rPr>
        <sz val="10"/>
        <rFont val="Arial"/>
        <family val="2"/>
      </rPr>
      <t>Derecho de Inscripción</t>
    </r>
    <r>
      <rPr>
        <sz val="10"/>
        <color rgb="FFFF0000"/>
        <rFont val="Arial"/>
        <family val="2"/>
      </rPr>
      <t xml:space="preserve"> </t>
    </r>
    <r>
      <rPr>
        <sz val="10"/>
        <color theme="1"/>
        <rFont val="Arial"/>
        <family val="2"/>
      </rPr>
      <t>del Plan  Voz 1750</t>
    </r>
  </si>
  <si>
    <r>
      <rPr>
        <sz val="10"/>
        <rFont val="Arial"/>
        <family val="2"/>
      </rPr>
      <t>Derecho de Inscripción d</t>
    </r>
    <r>
      <rPr>
        <sz val="10"/>
        <color theme="1"/>
        <rFont val="Arial"/>
        <family val="2"/>
      </rPr>
      <t>el Plan Voz 2200</t>
    </r>
  </si>
  <si>
    <r>
      <rPr>
        <sz val="10"/>
        <rFont val="Arial"/>
        <family val="2"/>
      </rPr>
      <t>Derecho de Inscripción del Plan</t>
    </r>
    <r>
      <rPr>
        <b/>
        <sz val="10"/>
        <rFont val="Arial"/>
        <family val="2"/>
      </rPr>
      <t xml:space="preserve"> </t>
    </r>
    <r>
      <rPr>
        <sz val="10"/>
        <rFont val="Arial"/>
        <family val="2"/>
      </rPr>
      <t xml:space="preserve">Voz </t>
    </r>
    <r>
      <rPr>
        <sz val="12"/>
        <rFont val="Arial"/>
        <family val="2"/>
      </rPr>
      <t xml:space="preserve"> </t>
    </r>
    <r>
      <rPr>
        <sz val="9"/>
        <rFont val="Arial"/>
        <family val="2"/>
      </rPr>
      <t>Residencial</t>
    </r>
    <r>
      <rPr>
        <sz val="10"/>
        <rFont val="Arial"/>
        <family val="2"/>
      </rPr>
      <t xml:space="preserve"> Multidestino</t>
    </r>
  </si>
  <si>
    <t>Derecho de Inscripción del Plan Comercial Básico</t>
  </si>
  <si>
    <t>No aplica.</t>
  </si>
  <si>
    <t xml:space="preserve">• Clientes que contraten el Plan 10 Residencial ó Planes Planeta en simples ó combinaciones con forma de pago Tarjeta de Crédito se otorgará instalación sin costo.
• Clientes que contraten el Plan 8 Residencial en combinaciones con Internet Residencial ó triples con televisión residencial y con forma de pago Tarjeta de Crédito   se otorgará instalación sin costo.
• Clientes que contraten el Plan 10 Residencial ó Planes Planeta en simples ó combinaciones con forma de pago Cuenta Corriente y Cuenta de Ahorro nivel A se otorgará instalación sin costo.
• Clientes que contraten el Plan 8 Residencial en combinaciones con Internet Residencial ó triples con televisión residencial y con forma de pago Cuenta Corriente y Cuenta de Ahorro nivel A se otorgará instalación sin costo.
• Clientes que contraten el Plan 10 Residencial ó Planes Planeta en simples con forma de pago Cuenta Ahorro nivel B o Cuenta Corriente Nivel B el costo de instalación será $20 + Impuestos. Precio Final con impuestos: $22.40. 
• Clientes que contraten el Plan 8 Residencial, Plan 10 Residencial y Planes Planeta en combinaciones con Internet Residencial ó triples con televisión residencial y con forma de pago Cuenta Corriente nivel B y Cuenta de Ahorro nivel B ó C se otorgará instalación sin costo.
• Clientes que contraten el Plan 10 Residencial ó Planes Planeta en simples con forma de pago cuenta de ahorros nivel C el costo de instalación será $ 30 + Impuestos. Precio Final con impuestos: $ 33,60. El pago podrá ser diferido en 2 cuotas de $15 + Impuestos. Precio Final con impuestos de cada cuota: $16,80
• Clientes que contraten el Plan Residencial $ 10 ó Planes Planeta en simples con forma de pago efectivo el costo de instalación será $ 60 + Impuestos. Precio Final con impuestos: $ 67,20. El pago podrá ser diferido en 3 cuotas de $20 + Impuestos. Precio Final con impuestos de cada cuota: $22.40
• Clientes que contraten el Plan 8 Residencial, Plan 10 Residencial y Planes Planeta en combinaciones con Internet Residencial ó triples con televisión residencial y con forma de pago efectivo se otorgará instalación sin costo. 
• Clientes que contraten el servicio de DID con forma de pago Tarjeta de Crédito, Cuenta Corriente, Cuenta de Ahorros la instalación ó activación es sin costo.
• Clientes que contraten el servicio DID con forma de pago efectivo el costo de instalación ó activación será $2,50 + Impuestos. Precio Final con Impuestos: $2,80.  
• Clientes que contraten el Plan 6.20 Residencial en combinaciones Dobles con Internet Residencial o Triples con TV Pagada y con forma de pago Tarjeta de Crédito se otorgará instalación sin costo.
• Clientes que contraten el Plan 6.20 Residencial en combinaciones Dobles con Internet Residencial o Triples con TV Pagada y con forma de pago Cuenta Corriente y Cuenta de Ahorro nivel A y B del score de Crédito se otorgará instalación sin costo.
• Clientes que contraten el Plan 8 Residencial en combinaciones dobles con Internet Residencial y con cualquier forma de pago recibirán 500 minutos locales fijos dentro de la Red SETEL- SETEL adicionales por 2 meses.
• Clientes que contraten el Plan 8 Residencial en combinaciones triples con Internet Residencial y Televisión Pagada y con cualquier forma de pago recibirán 500 minutos locales fijos dentro de la Red SETEL- SETEL adicionales por 4 meses.
• Clientes que contraten el Plan 10 Residencial en combinaciones dobles con Internet Residencial y con cualquier forma de pago recibirán 1000 minutos locales fijos dentro de la Red SETEL- SETEL adicionales por 2 meses.
• Clientes que contraten el Plan 10 Residencial en combinaciones triples con Internet Residencial y Televisión Pagada y con cualquier forma de pago recibirán 1000 minutos locales fijos dentro de la Red SETEL- SETEL adicionales por 4 meses. 
</t>
  </si>
  <si>
    <t>Plan 8 Residencial  en combinaciones dobles con internet residencial recibirán 500 minutos locales Setel- Setel adicionales a los que se incluye en la tarifa básica por 2 meses</t>
  </si>
  <si>
    <t>Plan 8 Residencial  en combinaciones triples recibirán 500 minutos locales Setel- Setel adicionales a los que se incluye en la tarifa básica por 4meses</t>
  </si>
  <si>
    <t>Plan 10 Residencial  en combinaciones dobles con internet residencial recibirán 1000 minutos locales Setel- Setel adicionales a los que se incluye en la tarifa básica por 2 meses</t>
  </si>
  <si>
    <t>Plan 10 Residencial  en combinaciones triples recibirán 1000 minutos locales Setel- Setel adicionales a los que se incluye en la tarifa básica por 4 meses</t>
  </si>
  <si>
    <t>Se establece una nueva tarifas para llamadas Internacionales al destino Islas Niue</t>
  </si>
  <si>
    <t>Islas Niue</t>
  </si>
  <si>
    <t>no aplica, corresponde a llamadas de LDI</t>
  </si>
  <si>
    <t>PLAN SOCIAL</t>
  </si>
  <si>
    <t>El plan tiene cero costo de inscripcion y viene con 375 minutos incluidos para llamadas onnet fijas locales.</t>
  </si>
  <si>
    <t>$ 3,00</t>
  </si>
  <si>
    <t>PLAN DISCAPACITADOS</t>
  </si>
  <si>
    <t>Telefonía Hogar cobre</t>
  </si>
  <si>
    <t>Plan que tiene un valor de inscripcion de $60, maneja una oferta de minutos incluidos onnet de 150 minutos en la red fija.</t>
  </si>
  <si>
    <t>Telefonía Hogar</t>
  </si>
  <si>
    <t>2</t>
  </si>
  <si>
    <t>Telefonía Hogar GPON</t>
  </si>
  <si>
    <t xml:space="preserve">Plan que tiene un valor de inscripcion de $60, maneja una oferta de minutos incluidos onnet de 150 minutos en la red fija. 
</t>
  </si>
  <si>
    <t>Planes Internet Fijo de Temporada</t>
  </si>
  <si>
    <t xml:space="preserve"> Servicio de Internet Residencial con velocidades asimétricas
• Compartición: 8:1
• Disponibilidad del 98,30%.
• 1 Cuenta de Mail, 50 MB de capacidad de buzón pool.
• El servicio no tiene habilitado el puerto 25. (Bloquea el paso de SPAM y virus sobre la red del usuario final)
• Modem WIFI incluido dependiendo del tipo de tecnología (ADSL / GPON)
• IP fija disponible bajo requerimiento del cliente ($5)
• Costo de instalación $0.
• La velocidad de navegación depende del número de usuarios que naveguen al mismo tiempo.
• La velocidad de navegación depende del hardware y software que posea el cliente.
• Servicio no disponible para cibercafés.
</t>
  </si>
  <si>
    <t>1F INT. TEMPORADA 3 x 1 Mbps  (2015)</t>
  </si>
  <si>
    <t>51 / 63-64</t>
  </si>
  <si>
    <t>INT. RES DE TEMPORADA GPON 10 x 3 (2015)</t>
  </si>
  <si>
    <t>86 / 20</t>
  </si>
  <si>
    <t>INT. RES DE TEMPORADA GPON 15 x 3 (2015)</t>
  </si>
  <si>
    <t>86 / 21</t>
  </si>
  <si>
    <t>No aplica</t>
  </si>
  <si>
    <t>Promoción  Internet Fijo de Temporada</t>
  </si>
  <si>
    <t>• La promoción consiste en un 50% de descuento por seis meses en los Planes Internet Fijo de Temporada. 
• Aplica únicamente al plan de 3 Mbps (ADSL), 10 Mbps (GPON) y 15 Mbps (GPON) por seis meses. Luego de este tiempo los planes facturarán a su tarifa normal automáticamente.
• Cero costo de instalación.
• La promoción del 50% de descuento aplica a las primeras seis facturas del cliente.
• El tiempo de permanencia del servicio es de 18 meses, en el caso de que el cliente retire el servicio de internet antes del tiempo de permanencia, el cliente deberá cancelar los valores de descuento otorgados durante los primeros 6 meses.
• Los nuevos planes de Internet  por temporada de 3 Mbps (ADSL) podrán ser comercializados  únicamente en las siguientes provincias: Santo Domingo, Manabí. Tungurahua, Imbabura, Loja.
• El nuevo plan de Internet por temporada  de 10 y 15 Mbps (GPON) podrá ser comercializado a nivel nacional donde exista factibilidad técnica para instalar el servicio. 
• Promoción aplica a los planes contratados durante el tiempo de vigencia de la promoción.</t>
  </si>
  <si>
    <t xml:space="preserve"> n/a</t>
  </si>
  <si>
    <t>PLAN 600 MINUTOS CDMA</t>
  </si>
  <si>
    <t xml:space="preserve">EL PLAN DE 600 MINUTOS CDMA PARA CLIENTES RESIDENCIALES INCLUYE LLAMADAS SOLO LOCALES DENTRO DE LA RED DE ETAPA EP; NO INCLUYE MINUTOS EN  LLAMADAS NACIONALES, INTERNACIONALES Y MÓVILES, ESTOS VALORES SE FACTURAN POR SEPARADO, EL PLAN DE 600 ES ABIERTO, A PARTIR DEL MINUTO 601 SE FACTURA CON EL PLIEGO VIGENTE PARA TELEFONÍA A TODOS LOS DESTINOS. SE PUEDEN ACTIVAR TODOS LOS SERVICIOS ESPECIALES QUE MANTIENE ETAPA EP PARA EL SERVICIO RESIDENCIAL. LOS MINUTOS DE ESTE PLAN NO SON ACUMULABLES. LAS TARIFAS, EN CASO DE EXISTIR VARIACION DE LAS TARIFAS, EN LAS MISMAS SE ACTUALIZARAN DE ACORDE AL NUEVO PLIEGO
</t>
  </si>
  <si>
    <t>$ 8,99</t>
  </si>
  <si>
    <t>$ 4,79</t>
  </si>
  <si>
    <t>PLAN 500 MINUTOS CDMA</t>
  </si>
  <si>
    <t>EL PLAN DE 500 MINUTOS CDMA PARA CLIENTES RESIDENCIALES INCLUYE LLAMADAS SOLO LOCALES DENTRO DE LA RED DE ETAPA EP; NO INCLUYE MINUTOS EN  LLAMADAS NACIONALES, INTERNACIONALES Y MÓVILES, ESTOS VALORES SE FACTURAN POR SEPARADO, EL PLAN DE 500 ES ABIERTO, A PARTIR DEL MINUTO 501 SE FACTURA CON EL PLIEGO VIGENTE PARA TELEFONÍA A TODOS LOS DESTINOS. SE PUEDEN ACTIVAR TODOS LOS SERVICIOS ESPECIALES QUE MANTIENE ETAPA EP PARA EL SERVICIO RESIDENCIAL. LOS MINUTOS DE ESTE PLAN NO SON ACUMULABLES. LAS TARIFAS , EN CASO DE EXISTIR VARIACION DE LAS TARIFAS, EN LAS MISMAS SE ACTUALIZARAN DE ACORDE AL NUEVO PLIEGO</t>
  </si>
  <si>
    <t>$ 6,39</t>
  </si>
  <si>
    <t>No incluye impuestos de Ley</t>
  </si>
  <si>
    <t>Se incluye en la tarifa los cargos por interxonexión</t>
  </si>
  <si>
    <t>Promoción Teléfono Gratis</t>
  </si>
  <si>
    <t>A continuación la descripción de la Promoción Teléfono Gratis: Se le otorga al momento de la instalación la entrega de un telefono alámbrico aplica en los planes  Voz 650 y Plan Residencial Voz Multidestino.
Aplica solo en la contratación en paquete de 2 y 3 play. La promoción aplica con cualquier forma de pago.</t>
  </si>
  <si>
    <t>Promoción Teléfono Inalámbrico Gratis</t>
  </si>
  <si>
    <t>A continuación la descripción de la Promoción Teléfono Gratis: Se le otorga al momento de la instalación la entrega de un telefono inalámbrico aplica en los planes  Voz 1750, Plan Residencial Voz 2200 y Plan Comercial 500 .
La promoción aplica con cualquier forma de pago.</t>
  </si>
  <si>
    <t>Suscripción del Plan  Voz 1750</t>
  </si>
  <si>
    <t>Suscripción del Plan Voz 2200</t>
  </si>
  <si>
    <t>Plan Comercial  500</t>
  </si>
  <si>
    <t>Fuente: Página WEB de ETAPA EP. 16-abril 2015</t>
  </si>
  <si>
    <t xml:space="preserve">      Fecha de publicación: Abril de 2015</t>
  </si>
  <si>
    <t xml:space="preserve"> Aplica para líneas telefónicas (residenciales) que se encuentran en distribuidores de la CNT EP con puertos de Internet sin rotación por un tiempo determinado y que no hayan tenido demanda de servicio.
No aplica para líneas telefónicas populares, comerciales, ni prepago (Sociales con tecnología CDMA 450).
La velocidad depende del hardware y software de la computadora del usuario final.
Los protocolos y/o páginas habilitadas serán: Navegación Web, Mail, YouTube y Facebook. Se tiene control de navegacion a páginas de ,Redes Sociales (Twitter, Hi5, entre otras), FTP, P2P, VoIP, violencia, apuestas, videos no educacionales, contenido adulto (***)
El internet estudiantil estará activo, es decir el control aplicará de lunes a viernes en el horario de 7:00 AM a 21:00 PM (***)
Los fines de semana el plan de internet estudiantil estará habilitado al 100%; no aplica control de navegación a ninguna página. (***)
El internet estudiantil aplica a categoría residencial y tecnología de cobre
</t>
  </si>
  <si>
    <t xml:space="preserve">Internet IE Continental Subcategoria 1 </t>
  </si>
  <si>
    <t>2000 Kbps / 1000 Kbps</t>
  </si>
  <si>
    <t>Cero costo de instalación en Telefonía Hogar dependiendo de la forma de pago</t>
  </si>
  <si>
    <t>El Cero Costo de Inscripción aplica únicamente para nuevas ventas en la Telefonía Hogar Residencial por Cobre y se podrá aplicar esta promoción si se existe una de las siguientes condiciones:
1. Cliente realiza el pago de su servicio de telefonía por débito automático.
2. Cliente realiza el pago de su servicio de telefonía por tarjeta de crédito.</t>
  </si>
  <si>
    <t>Destinos Actuales</t>
  </si>
  <si>
    <t>Tarifas Notificadas</t>
  </si>
  <si>
    <t>* La promoción "Costo cero de instalación" para los cliente que contratan el CNT PACK se oferta desde el 3 de ABRIL hasta el  31 de MAYO 2015.  Los Servicio de Cnt Pack son: Telefonía fija - Internet Fijo  - Televisión SD - HD.</t>
  </si>
  <si>
    <t>PROMOCIÓN TELEFONÍA RESIDENCIAL COSTOS DE INSTALACION Y MINUTOS ADICIONALES</t>
  </si>
  <si>
    <t>PROMOCIÓN DE TELEFONÍA RESIDENCIAL PARA COSTOS DE INSTALACIÓN</t>
  </si>
  <si>
    <t xml:space="preserve">Clientes que contraten el Plan 10 Residencial o Planes Planeta en combinaciones con forma de pago Tarjeta de Crédito, Cuenta Corriente Nivel A y B, Cuenta de Ahorros nivel A, B y C , Efectivo B y C se otorgará instalación sin costo.
Clientes que contraten el Plan 8 Residencial en combinaciones con forma de pago Tarjeta de Crédito, Cuenta Corriente Nivel A o B, Cuenta de Ahorros nivel A o B o C, Efectivo B o C se otorgará instalación sin costo. 
Clientes que contraten el Plan 6.20 Residencial en combinaciones dobles con Internet Residencial o Triples con Televisión Pagada y con forma de pago Tarjeta de Crédito, Cuenta Corriente Nivel A o B, Cuenta de Ahorros nivel A o B se otorgará instalación sin costo.
</t>
  </si>
  <si>
    <t xml:space="preserve">Por promoción a clientes que presenten una factura de otra operadora con una fecha de 3 meses de anterioridad y contraten E1s o fracciones de E1s con tecnología SIP  se aplicará la siguiente promoción:  Clientes que contraten a partir de 5 líneas recibirán :  Costo de Instalación : $30 + Impuestos . Precio Final con Impuestos: $33,60 por cada línea contratada.  Clientes que contraten a partir de 15 líneas recibirán instalación sin costo. </t>
  </si>
  <si>
    <t xml:space="preserve">Promoción Internet Residencial – Costos de Instalación,  Router WIFI y Aumento de Velocidad </t>
  </si>
  <si>
    <t xml:space="preserve">Todos los clientes que contraten el servicio de internet residencial, en combinación doble o triple con los servicios de telefonía y/o televisión con forma de pago tarjeta de crédito, cuenta corriente o cuenta de ahorro con nivel A  del buró de crédito recibirán: instalación, equipo router Wifi N plus, aumento de velocidad por 6 meses al plan inmediato superior al contratar el Plan Básico y Plan Mejorado Plus, sin costo. El costo de instalación para los planes con Docsis 3 (Smart Básico, Smart Avanzado y Smart Extremo) es de CINCUENTA DOLARES AMERICANOS (US $50,00) más impuestos, valor que será diferido en DOS (2) cuotas, precio final incluido impuestos: US$56.00. El beneficio del Wifi N Plus aplica con todos los planes (Básico, Mejorado, Mejorado Plus, Ideal, Smart Básico, Smart Avanzado y Smart Extremo).
 Todos los clientes que contraten el servicio de internet residencial, en combinación doble con el servicio de telefonía o televisión con forma de pago cuenta corriente o cuenta de ahorro con nivel B  del buró de crédito recibirán: instalación, equipo router Wifi N, aumento de velocidad por 4 meses al plan inmediato superior al contratar el Plan Básico y Plan Mejorado Plus, sin costo. El costo de instalación para los planes con Docsis 3 (Smart Básico, Smart Avanzado y Smart Extremo) es de CINCUENTA DOLARES AMERICANOS (US $50,00) más impuestos, valor que será diferido en DOS (2) cuotas. El beneficio del Wifi N aplica con todos los planes (Básico, Mejorado, Mejorado Plus, Ideal, Smart Básico, Smart Avanzado y Smart Extremo) precio final incluido impuestos: US$56.00.
Todos los clientes que contraten el servicio de internet residencial, en combinación triple con los servicios de telefonía y televisión con forma de pago cuenta corriente o cuenta de ahorro con nivel B  del buró de crédito recibirán: instalación, equipo router Wifi N, aumento de velocidad por 6 meses al plan inmediato superior al contratar el Plan Básico y Plan Mejorado Plus, sin costo. El costo de instalación para los planes con Docsis 3 (Smart Básico, Smart Avanzado y Smart Extremo) es de CINCUENTA DOLARES AMERICANOS (US $50,00) más impuestos, valor que será diferido en DOS (2) cuotas. El beneficio del Wifi N aplica con todos los planes (Básico, Mejorado, Mejorado Plus, Ideal, Smart Básico, Smart Avanzado y Smart Extremo) precio final incluido impuestos: US$56.00.
Todos los clientes que contraten el servicio de internet residencial, en combinación doble o triple con los servicio de telefonía y/o televisión con forma de pago efectivo con nivel B y C del buró de crédito recibirán: instalación y  equipo router Wifi N. El costo de instalación para los planes con Docsis 3 (Smart Básico, Smart Avanzado y Smart Extremo) es de CINCUENTA DOLARES AMERICANOS (US $50,00) más impuestos, valor que será diferido en DOS (2) cuotas. El beneficio del Wifi N aplica con todos los planes (Básico, Mejorado, Mejorado Plus, Ideal, Smart Básico, Smart Avanzado y Smart Extremo).
Todos los clientes que contraten el servicio de internet residencial, en combinación doble con el servicio de telefonía o televisión con forma de pago cuenta de ahorro con nivel C del buró de crédito recibirán: instalación, equipo router Wifi N, aumento de velocidad por 3 meses al plan inmediato superior al contratar el Plan Básico y Plan Mejorado Plus, sin costo. El costo de instalación para los planes con Docsis 3 (Smart Básico, Smart Avanzado y Smart Extremo) es de CINCUENTA DOLARES AMERICANOS (US $50,00) más impuestos, valor que será diferido en DOS (2) cuotas. El beneficio del Wifi N aplica con todos los planes (Básico, Mejorado, Mejorado Plus, Ideal, Smart Básico, Smart Avanzado y Smart Extremo) precio final incluido impuestos: US$56.00.
Todos los clientes que contraten el servicio de internet residencial, en combinación triple con los servicios de telefonía y televisión con forma de pago cuenta de ahorro con nivel C del buró de crédito recibirán: instalación, equipo router Wifi N, aumento de velocidad por 6 meses al plan inmediato superior al contratar el Plan Básico y Plan Mejorado Plus, sin costo. El costo de instalación para los planes con Docsis 3 (Smart Básico, Smart Avanzado y Smart Extremo) es de CINCUENTA DOLARES AMERICANOS (US $50,00) más impuestos, valor que será diferido en DOS (2) cuotas. El beneficio del Wifi N aplica con todos los planes (Básico, Mejorado, Mejorado Plus, Ideal, Smart Básico, Smart Avanzado y Smart Extremo) precio final incluido impuestos: US$56.00.
</t>
  </si>
  <si>
    <t>SETEL aplicará a los nuevos clientes del Plan  Comercial de $12,00 una promoción que consiste en otorgar  500 minutos para llamadas locales fijas dentro de la red SETEL- SETEL por tres meses. Estos minutos son adicionales a los 181 minutos fijos locales que se incluye en la tarifa básica del Plan Comercial. Promoción válida para todos los clientes que contraten un Plan Comercial de telefonía de la categoría comercial que tiene una tarifa básica de $12 más impuestos. Precio Final con Impuestos: $ 13,44 . Aplica para contrataciones simples y combinadas con forma de pago tarjeta de crédito, cuenta corriente, cuenta de ahorros y efectivo. Vigente para las ciudades con cobertura de SETEL S.A. Adicionalmente se ofrece instalación sin costo  a aquellos clientes que contraten el servicio con forma de pago debito automático (tarjeta de crédito, debito en cuenta corriente o cuenta de ahorro) y para los clientes que contraten el servicio de telefonía comercial en combinación con cualquier plan de internet residencial o internet corporativo y con forma de pago efectivo el costo de instalación será $20 más impuestos. Precio Final incluido impuestos: $22.40</t>
  </si>
  <si>
    <t>Promoción Derecho de Inscripción Gratis</t>
  </si>
  <si>
    <t xml:space="preserve">A continuación la descripción de la Promoción Derecho de Inscripción Gratis: Se le otorga el descuento del 100% por el cobro de la inscripción para los planes Plan Comercial Básico, Plan Comercial  500, Plan Comercial Flex, Plan Claro Hogar 650, Plan Claro Hogar 1750,  Plan Claro Hogar 2200, Plan Residencial Voz Multidestino
Instalación gratis aplica con cualquier forma de pago. 
El otorgamiento de esta promoción, está sujeta a una permanencia mínima del cliente  de 12 meses,  sin perjuicio de que el mismo  pueda dar por terminado el contrato correspondiente en cualquier tiempo, momento en el  que deberá cancelar el proporcional del costo de la instalación, según el tiempo que mantuvo activo su servicio, lo cual deberá ser expresamente aceptado por el cliente, a través de un documento donde se detallen las condiciones y beneficios de dicha promoción  y que formará parte del Contrato respectivo.
</t>
  </si>
  <si>
    <t>Suscripción del Plan Comercial Básico</t>
  </si>
  <si>
    <t>Suscripción  del  Plan Comercial  500</t>
  </si>
  <si>
    <t>Suscripción del  Plan Comercial Flex</t>
  </si>
  <si>
    <t>Plan Claro Hogar 650</t>
  </si>
  <si>
    <t>Plan Claro Hogar 1750</t>
  </si>
  <si>
    <t>Plan Claro Hogar 2200</t>
  </si>
  <si>
    <t>Suscripción del Plan Voz Multidestino</t>
  </si>
  <si>
    <t>Promoción tarifa minuto $0.10 + imp. a cualquier operadora móvil</t>
  </si>
  <si>
    <t xml:space="preserve">A continuación la descripción de la Promoción tarifa minuto $0.10 + imp. a cualquier operadora móvil:  Consiste en otorgar a los clientes del plan en cuestión, un descuento por las llamadas originadas en nuestra red y cuya terminación sea un número Móvil, por el cual  el cliente pagará por minuto $0.10 + impuestos. Precio Final $0,112.  El plan Claro Hogar 10 esta orientado al segmento residencial que incluirá dentro de su Pensión Básica una bolsa de 75 minutos a cualquier operadora fija y 475 minutos a números de ECUADORTELECOM.
En el caso que el consumo mensual sobrepase la cantidad de minutos se facturará a las tarifas vigentes del plan contratado.
</t>
  </si>
  <si>
    <t>Plan Claro Hogar 10</t>
  </si>
  <si>
    <t>PLAN CLARO HOGAR 650</t>
  </si>
  <si>
    <t>06 de abril de 2015</t>
  </si>
  <si>
    <t>El “Plan Claro Hogar 650” le permite realizar llamadas telefónicas a los siguientes destinos locales, nacionales, regionales, celulares e internacionales.</t>
  </si>
  <si>
    <t>PLAN CLARO HOGAR 1750</t>
  </si>
  <si>
    <t>El “Plan Claro Hogar 1750” le permite realizar llamadas telefónicas a los siguientes destinos locales, nacionales, regionales, celulares e internacionales.</t>
  </si>
  <si>
    <t>PLAN CLARO HOGAR 2200</t>
  </si>
  <si>
    <t>El “Plan Claro Hogar 2200” le permite realizar llamadas telefónicas a los siguientes destinos locales, nacionales, regionales, celulares e internacionales.</t>
  </si>
  <si>
    <t>PLAN CLARO HOGAR 10</t>
  </si>
  <si>
    <t>El “Plan Claro Hogar 10” le permite realizar llamadas telefónicas a los siguientes destinos locales, nacionales, regionales, celulares e internacionales, a nivel residencial.</t>
  </si>
  <si>
    <t>Promoción Descuento en Derecho de Inscripción</t>
  </si>
  <si>
    <t xml:space="preserve">A continuación la descripción de la Promoción Descuento en Derecho de Inscripción: Se le otorga el descuento del 100% por el cobro de la instalación del plan Claro Hogar 10. Promoción Descuento en Derecho de Inscripción aplica con cualquier forma de pago. 
El otorgamiento de esta promoción, está sujeta a una permanencia mínima del cliente  de 12 meses,  sin perjuicio de que el mismo  pueda dar por terminado el contrato correspondiente en cualquier tiempo, momento en el  que deberá cancelar el proporcional del costo de la instalación, según el tiempo que mantuvo activo su servicio, lo cual deberá ser expresamente aceptado por el cliente, a través de un documento donde se detallen las condiciones y beneficios de dicha promoción  y que formará parte del Contrato respectivo.
</t>
  </si>
  <si>
    <t>2015 (abr.)</t>
  </si>
  <si>
    <t>El valor de abril de 2015 del Derecho de Inscripción Promedio Residencial Fijo, está determinado en base a los reportes mensuales de abril de todas las prestadoras.</t>
  </si>
  <si>
    <t>El valor de abril de 2015 de la tarifa de una llamada local residencial Fija, está determinado en base a los reportes mensuales de abril de todas las prestadoras.</t>
  </si>
  <si>
    <t>El valor de inscripción de los dos planes detallados es de $1.800 por cada uno</t>
  </si>
  <si>
    <t>On Net</t>
  </si>
  <si>
    <t>Off Net</t>
  </si>
  <si>
    <t>ON NET</t>
  </si>
  <si>
    <t>OFF NET</t>
  </si>
  <si>
    <t>* Tarifas incluyen cargos de interconexión</t>
  </si>
  <si>
    <t xml:space="preserve">      Tarifas Telefonía Fija - Comparativo entre tipos de llamada - Servicio Local</t>
  </si>
  <si>
    <t xml:space="preserve">* Tarifas no incluyen impuestos </t>
  </si>
  <si>
    <t xml:space="preserve">      Tarifas Telefonía Fija - Comparativo entre tipos de llamada - Servicio Nacional</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</si>
</sst>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6" formatCode="&quot;$&quot;\ #,##0_);[Red]\(&quot;$&quot;\ #,##0\)"/>
    <numFmt numFmtId="8" formatCode="&quot;$&quot;\ #,##0.00_);[Red]\(&quot;$&quot;\ #,##0.00\)"/>
    <numFmt numFmtId="43" formatCode="_(* #,##0.00_);_(* \(#,##0.00\);_(* &quot;-&quot;??_);_(@_)"/>
    <numFmt numFmtId="164" formatCode="_-&quot;$&quot;* #,##0.00_-;\-&quot;$&quot;* #,##0.00_-;_-&quot;$&quot;* &quot;-&quot;??_-;_-@_-"/>
    <numFmt numFmtId="165" formatCode="_-* #,##0.00_-;\-* #,##0.00_-;_-* &quot;-&quot;??_-;_-@_-"/>
    <numFmt numFmtId="166" formatCode="&quot;$&quot;\ #,##0.00;[Red]&quot;$&quot;\ \-#,##0.00"/>
    <numFmt numFmtId="167" formatCode="_ &quot;$&quot;\ * #,##0.00_ ;_ &quot;$&quot;\ * \-#,##0.00_ ;_ &quot;$&quot;\ * &quot;-&quot;??_ ;_ @_ "/>
    <numFmt numFmtId="168" formatCode="_ * #,##0.00_ ;_ * \-#,##0.00_ ;_ * &quot;-&quot;??_ ;_ @_ "/>
    <numFmt numFmtId="169" formatCode="0.0000"/>
    <numFmt numFmtId="170" formatCode="[$$-300A]\ #,##0.00"/>
    <numFmt numFmtId="171" formatCode="[$$-300A]\ #,##0.000"/>
    <numFmt numFmtId="172" formatCode="&quot;$&quot;\ #,##0.000;[Red]&quot;$&quot;\ \-#,##0.000"/>
    <numFmt numFmtId="173" formatCode="&quot;$&quot;\ #,##0.0000;[Red]&quot;$&quot;\ \-#,##0.0000"/>
    <numFmt numFmtId="174" formatCode="0.0%"/>
    <numFmt numFmtId="175" formatCode="0.000"/>
    <numFmt numFmtId="176" formatCode="&quot;$&quot;#,##0.00"/>
    <numFmt numFmtId="177" formatCode="&quot;$&quot;#,##0.0000"/>
    <numFmt numFmtId="178" formatCode="_ &quot;$&quot;\ * #,##0.000_ ;_ &quot;$&quot;\ * \-#,##0.000_ ;_ &quot;$&quot;\ * &quot;-&quot;??_ ;_ @_ "/>
    <numFmt numFmtId="179" formatCode="&quot;$&quot;\ #,##0.00"/>
    <numFmt numFmtId="180" formatCode="_-&quot;$&quot;* #,##0.000_-;\-&quot;$&quot;* #,##0.000_-;_-&quot;$&quot;* &quot;-&quot;??_-;_-@_-"/>
    <numFmt numFmtId="181" formatCode="_-&quot;$&quot;* #,##0.0000_-;\-&quot;$&quot;* #,##0.0000_-;_-&quot;$&quot;* &quot;-&quot;??_-;_-@_-"/>
    <numFmt numFmtId="182" formatCode="_-[$€]* #,##0.00_-;\-[$€]* #,##0.00_-;_-[$€]* &quot;-&quot;??_-;_-@_-"/>
    <numFmt numFmtId="183" formatCode="&quot;$&quot;#,##0.000"/>
    <numFmt numFmtId="184" formatCode="[$$-409]#,##0.00"/>
    <numFmt numFmtId="185" formatCode="_ * #,##0.0000_ ;_ * \-#,##0.0000_ ;_ * &quot;-&quot;????_ ;_ @_ "/>
    <numFmt numFmtId="186" formatCode="[$$-300A]\ #,##0.0000"/>
    <numFmt numFmtId="187" formatCode="_ * #,##0_ ;_ * \-#,##0_ ;_ * &quot;-&quot;??_ ;_ @_ "/>
    <numFmt numFmtId="188" formatCode="_-* #,##0_-;\-* #,##0_-;_-* &quot;-&quot;??_-;_-@_-"/>
    <numFmt numFmtId="189" formatCode="_-* #,##0.000_-;\-* #,##0.000_-;_-* &quot;-&quot;??_-;_-@_-"/>
    <numFmt numFmtId="190" formatCode="_ * #,##0.000_ ;_ * \-#,##0.000_ ;_ * &quot;-&quot;??_ ;_ @_ "/>
    <numFmt numFmtId="191" formatCode="_-* #,##0\ _€_-;\-* #,##0\ _€_-;_-* &quot;-&quot;??\ _€_-;_-@_-"/>
    <numFmt numFmtId="192" formatCode="_([$$-300A]\ * #,##0.00_);_([$$-300A]\ * \(#,##0.00\);_([$$-300A]\ * &quot;-&quot;??_);_(@_)"/>
    <numFmt numFmtId="193" formatCode="[$$-300A]\ #,##0.000;[$$-300A]\ \-#,##0.000"/>
    <numFmt numFmtId="194" formatCode="_-* #,##0.00\ _€_-;\-* #,##0.00\ _€_-;_-* &quot;-&quot;??\ _€_-;_-@_-"/>
    <numFmt numFmtId="195" formatCode="_ &quot;$&quot;\ * #,##0.0000_ ;_ &quot;$&quot;\ * \-#,##0.0000_ ;_ &quot;$&quot;\ * &quot;-&quot;??_ ;_ @_ "/>
    <numFmt numFmtId="196" formatCode="[$$-300A]\ #,##0.0;[$$-300A]\ \-#,##0.0"/>
    <numFmt numFmtId="197" formatCode="_-* #,##0.000\ _€_-;\-* #,##0.000\ _€_-;_-* &quot;-&quot;??\ _€_-;_-@_-"/>
    <numFmt numFmtId="198" formatCode="yyyy\-mm\-dd;@"/>
    <numFmt numFmtId="199" formatCode="_-* #,##0\ _P_t_s_-;\-* #,##0\ _P_t_s_-;_-* &quot;-&quot;??\ _P_t_s_-;_-@_-"/>
    <numFmt numFmtId="200" formatCode="&quot;$&quot;\ #,##0.000"/>
    <numFmt numFmtId="201" formatCode="&quot;$&quot;\ #,##0.0000"/>
    <numFmt numFmtId="202" formatCode="&quot;$&quot;\ #,##0.000000"/>
    <numFmt numFmtId="203" formatCode="_(* #,##0_);_(* \(#,##0\);_(* &quot;-&quot;??_);_(@_)"/>
    <numFmt numFmtId="204" formatCode="[$-F800]dddd\,\ mmmm\ dd\,\ yyyy"/>
    <numFmt numFmtId="205" formatCode="#,##0.000"/>
  </numFmts>
  <fonts count="6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u/>
      <sz val="10"/>
      <color indexed="12"/>
      <name val="Arial"/>
      <family val="2"/>
    </font>
    <font>
      <sz val="8"/>
      <name val="Arial"/>
      <family val="2"/>
    </font>
    <font>
      <sz val="9"/>
      <name val="Arial"/>
      <family val="2"/>
    </font>
    <font>
      <sz val="7.5"/>
      <color indexed="10"/>
      <name val="Arial"/>
      <family val="2"/>
    </font>
    <font>
      <b/>
      <sz val="9"/>
      <name val="Arial"/>
      <family val="2"/>
    </font>
    <font>
      <b/>
      <sz val="10"/>
      <color indexed="18"/>
      <name val="Arial"/>
      <family val="2"/>
    </font>
    <font>
      <sz val="9"/>
      <name val="Arial"/>
      <family val="2"/>
    </font>
    <font>
      <sz val="10"/>
      <color indexed="8"/>
      <name val="Arial"/>
      <family val="2"/>
    </font>
    <font>
      <b/>
      <i/>
      <sz val="10"/>
      <name val="Arial"/>
      <family val="2"/>
    </font>
    <font>
      <sz val="11"/>
      <name val="Arial"/>
      <family val="2"/>
    </font>
    <font>
      <u/>
      <sz val="11"/>
      <color indexed="12"/>
      <name val="Arial"/>
      <family val="2"/>
    </font>
    <font>
      <u/>
      <sz val="10"/>
      <name val="Arial"/>
      <family val="2"/>
    </font>
    <font>
      <sz val="10"/>
      <name val="Arial"/>
      <family val="2"/>
    </font>
    <font>
      <b/>
      <sz val="10"/>
      <name val="Arial"/>
      <family val="2"/>
    </font>
    <font>
      <sz val="12"/>
      <name val="Times New Roman"/>
      <family val="1"/>
    </font>
    <font>
      <u/>
      <sz val="10"/>
      <name val="Arial"/>
      <family val="2"/>
    </font>
    <font>
      <sz val="10"/>
      <name val="Times New Roman"/>
      <family val="1"/>
    </font>
    <font>
      <u/>
      <sz val="11"/>
      <color indexed="12"/>
      <name val="Arial"/>
      <family val="2"/>
    </font>
    <font>
      <sz val="11"/>
      <name val="Arial"/>
      <family val="2"/>
    </font>
    <font>
      <sz val="10"/>
      <name val="Calibri"/>
      <family val="2"/>
    </font>
    <font>
      <sz val="10"/>
      <color indexed="10"/>
      <name val="Arial"/>
      <family val="2"/>
    </font>
    <font>
      <vertAlign val="superscript"/>
      <sz val="10"/>
      <name val="Arial"/>
      <family val="2"/>
    </font>
    <font>
      <sz val="10"/>
      <name val="Arial"/>
      <family val="2"/>
    </font>
    <font>
      <sz val="10"/>
      <name val="Arial"/>
      <family val="2"/>
    </font>
    <font>
      <b/>
      <sz val="11"/>
      <color theme="1"/>
      <name val="Calibri"/>
      <family val="2"/>
      <scheme val="minor"/>
    </font>
    <font>
      <sz val="10"/>
      <name val="Arial"/>
      <family val="2"/>
    </font>
    <font>
      <b/>
      <sz val="11"/>
      <color theme="0"/>
      <name val="Calibri"/>
      <family val="2"/>
      <scheme val="minor"/>
    </font>
    <font>
      <sz val="11"/>
      <color theme="0"/>
      <name val="Arial"/>
      <family val="2"/>
    </font>
    <font>
      <b/>
      <sz val="11"/>
      <color theme="0"/>
      <name val="Arial"/>
      <family val="2"/>
    </font>
    <font>
      <b/>
      <sz val="9"/>
      <color theme="0"/>
      <name val="Arial"/>
      <family val="2"/>
    </font>
    <font>
      <b/>
      <sz val="12"/>
      <color theme="0"/>
      <name val="Arial"/>
      <family val="2"/>
    </font>
    <font>
      <b/>
      <sz val="14"/>
      <color theme="0"/>
      <name val="Arial"/>
      <family val="2"/>
    </font>
    <font>
      <sz val="10"/>
      <color theme="0"/>
      <name val="Arial"/>
      <family val="2"/>
    </font>
    <font>
      <b/>
      <sz val="10"/>
      <color theme="0"/>
      <name val="Arial"/>
      <family val="2"/>
    </font>
    <font>
      <u/>
      <sz val="9"/>
      <name val="Arial"/>
      <family val="2"/>
    </font>
    <font>
      <i/>
      <sz val="9"/>
      <name val="Arial"/>
      <family val="2"/>
    </font>
    <font>
      <b/>
      <sz val="11"/>
      <name val="Calibri"/>
      <family val="2"/>
      <scheme val="minor"/>
    </font>
    <font>
      <i/>
      <sz val="11"/>
      <name val="Calibri"/>
      <family val="2"/>
      <scheme val="minor"/>
    </font>
    <font>
      <sz val="9"/>
      <color theme="0"/>
      <name val="Arial"/>
      <family val="2"/>
    </font>
    <font>
      <sz val="12"/>
      <color theme="0"/>
      <name val="Times New Roman"/>
      <family val="1"/>
    </font>
    <font>
      <b/>
      <sz val="8"/>
      <color theme="0"/>
      <name val="Arial"/>
      <family val="2"/>
    </font>
    <font>
      <b/>
      <sz val="16"/>
      <color theme="0"/>
      <name val="Arial"/>
      <family val="2"/>
    </font>
    <font>
      <sz val="10"/>
      <color theme="1"/>
      <name val="Arial"/>
      <family val="2"/>
    </font>
    <font>
      <b/>
      <sz val="10"/>
      <color theme="1"/>
      <name val="Arial"/>
      <family val="2"/>
    </font>
    <font>
      <sz val="9"/>
      <color theme="1"/>
      <name val="Arial"/>
      <family val="2"/>
    </font>
    <font>
      <sz val="11"/>
      <color rgb="FF000000"/>
      <name val="Calibri"/>
      <family val="2"/>
      <scheme val="minor"/>
    </font>
    <font>
      <sz val="9"/>
      <color indexed="81"/>
      <name val="Tahoma"/>
      <family val="2"/>
    </font>
    <font>
      <b/>
      <sz val="9"/>
      <color indexed="81"/>
      <name val="Tahoma"/>
      <family val="2"/>
    </font>
    <font>
      <sz val="9"/>
      <color rgb="FF000000"/>
      <name val="Arial"/>
      <family val="2"/>
    </font>
    <font>
      <sz val="8"/>
      <color rgb="FF000000"/>
      <name val="Arial"/>
      <family val="2"/>
    </font>
    <font>
      <u/>
      <sz val="10"/>
      <color theme="1"/>
      <name val="Arial"/>
      <family val="2"/>
    </font>
    <font>
      <sz val="9"/>
      <color indexed="64"/>
      <name val="Arial"/>
      <family val="2"/>
    </font>
    <font>
      <sz val="10"/>
      <color rgb="FF000000"/>
      <name val="Arial"/>
      <family val="2"/>
    </font>
    <font>
      <i/>
      <sz val="10"/>
      <color rgb="FF000000"/>
      <name val="Arial"/>
      <family val="2"/>
    </font>
    <font>
      <sz val="10"/>
      <color rgb="FFFF0000"/>
      <name val="Arial"/>
      <family val="2"/>
    </font>
    <font>
      <sz val="12"/>
      <name val="Arial"/>
      <family val="2"/>
    </font>
  </fonts>
  <fills count="1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55"/>
        <bgColor indexed="64"/>
      </patternFill>
    </fill>
    <fill>
      <patternFill patternType="solid">
        <fgColor theme="0"/>
        <bgColor indexed="64"/>
      </patternFill>
    </fill>
    <fill>
      <patternFill patternType="solid">
        <fgColor theme="6" tint="0.79998168889431442"/>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theme="8" tint="-0.249977111117893"/>
        <bgColor indexed="64"/>
      </patternFill>
    </fill>
    <fill>
      <patternFill patternType="solid">
        <fgColor theme="8" tint="-0.249977111117893"/>
        <bgColor indexed="31"/>
      </patternFill>
    </fill>
    <fill>
      <patternFill patternType="solid">
        <fgColor theme="6" tint="0.39997558519241921"/>
        <bgColor indexed="64"/>
      </patternFill>
    </fill>
    <fill>
      <patternFill patternType="solid">
        <fgColor rgb="FF0070C0"/>
        <bgColor indexed="64"/>
      </patternFill>
    </fill>
    <fill>
      <patternFill patternType="solid">
        <fgColor rgb="FFFF0000"/>
        <bgColor indexed="64"/>
      </patternFill>
    </fill>
    <fill>
      <patternFill patternType="solid">
        <fgColor rgb="FFFFFF00"/>
        <bgColor indexed="64"/>
      </patternFill>
    </fill>
  </fills>
  <borders count="353">
    <border>
      <left/>
      <right/>
      <top/>
      <bottom/>
      <diagonal/>
    </border>
    <border>
      <left style="double">
        <color indexed="19"/>
      </left>
      <right/>
      <top/>
      <bottom/>
      <diagonal/>
    </border>
    <border>
      <left/>
      <right style="double">
        <color indexed="19"/>
      </right>
      <top/>
      <bottom/>
      <diagonal/>
    </border>
    <border>
      <left style="double">
        <color indexed="19"/>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19"/>
      </right>
      <top style="thin">
        <color indexed="64"/>
      </top>
      <bottom style="thin">
        <color indexed="64"/>
      </bottom>
      <diagonal/>
    </border>
    <border>
      <left style="double">
        <color indexed="19"/>
      </left>
      <right/>
      <top/>
      <bottom style="double">
        <color indexed="19"/>
      </bottom>
      <diagonal/>
    </border>
    <border>
      <left/>
      <right/>
      <top/>
      <bottom style="double">
        <color indexed="19"/>
      </bottom>
      <diagonal/>
    </border>
    <border>
      <left/>
      <right style="double">
        <color indexed="19"/>
      </right>
      <top/>
      <bottom style="double">
        <color indexed="19"/>
      </bottom>
      <diagonal/>
    </border>
    <border>
      <left style="double">
        <color indexed="19"/>
      </left>
      <right style="thin">
        <color indexed="64"/>
      </right>
      <top/>
      <bottom style="thin">
        <color indexed="64"/>
      </bottom>
      <diagonal/>
    </border>
    <border>
      <left style="thin">
        <color indexed="64"/>
      </left>
      <right style="double">
        <color indexed="19"/>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19"/>
      </right>
      <top style="thin">
        <color indexed="64"/>
      </top>
      <bottom/>
      <diagonal/>
    </border>
    <border>
      <left style="double">
        <color indexed="19"/>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double">
        <color indexed="18"/>
      </left>
      <right style="thin">
        <color indexed="64"/>
      </right>
      <top style="thin">
        <color indexed="64"/>
      </top>
      <bottom style="thin">
        <color indexed="64"/>
      </bottom>
      <diagonal/>
    </border>
    <border>
      <left/>
      <right style="double">
        <color indexed="18"/>
      </right>
      <top/>
      <bottom/>
      <diagonal/>
    </border>
    <border>
      <left style="double">
        <color indexed="18"/>
      </left>
      <right/>
      <top/>
      <bottom style="double">
        <color indexed="18"/>
      </bottom>
      <diagonal/>
    </border>
    <border>
      <left/>
      <right/>
      <top/>
      <bottom style="double">
        <color indexed="18"/>
      </bottom>
      <diagonal/>
    </border>
    <border>
      <left/>
      <right style="double">
        <color indexed="18"/>
      </right>
      <top/>
      <bottom style="double">
        <color indexed="18"/>
      </bottom>
      <diagonal/>
    </border>
    <border>
      <left style="double">
        <color indexed="18"/>
      </left>
      <right/>
      <top style="double">
        <color indexed="18"/>
      </top>
      <bottom/>
      <diagonal/>
    </border>
    <border>
      <left/>
      <right/>
      <top style="double">
        <color indexed="18"/>
      </top>
      <bottom/>
      <diagonal/>
    </border>
    <border>
      <left style="double">
        <color indexed="18"/>
      </left>
      <right style="thin">
        <color indexed="64"/>
      </right>
      <top style="thin">
        <color indexed="64"/>
      </top>
      <bottom style="double">
        <color indexed="18"/>
      </bottom>
      <diagonal/>
    </border>
    <border>
      <left style="thin">
        <color indexed="64"/>
      </left>
      <right style="thin">
        <color indexed="64"/>
      </right>
      <top style="thin">
        <color indexed="64"/>
      </top>
      <bottom style="double">
        <color indexed="18"/>
      </bottom>
      <diagonal/>
    </border>
    <border>
      <left style="double">
        <color indexed="18"/>
      </left>
      <right/>
      <top style="thin">
        <color indexed="64"/>
      </top>
      <bottom style="thin">
        <color indexed="64"/>
      </bottom>
      <diagonal/>
    </border>
    <border>
      <left/>
      <right/>
      <top style="thin">
        <color indexed="64"/>
      </top>
      <bottom style="thin">
        <color indexed="64"/>
      </bottom>
      <diagonal/>
    </border>
    <border>
      <left/>
      <right style="double">
        <color indexed="18"/>
      </right>
      <top style="thin">
        <color indexed="64"/>
      </top>
      <bottom style="thin">
        <color indexed="64"/>
      </bottom>
      <diagonal/>
    </border>
    <border>
      <left style="thin">
        <color indexed="64"/>
      </left>
      <right style="double">
        <color indexed="18"/>
      </right>
      <top style="thin">
        <color indexed="64"/>
      </top>
      <bottom style="thin">
        <color indexed="64"/>
      </bottom>
      <diagonal/>
    </border>
    <border>
      <left style="double">
        <color indexed="18"/>
      </left>
      <right/>
      <top/>
      <bottom/>
      <diagonal/>
    </border>
    <border>
      <left/>
      <right/>
      <top style="double">
        <color indexed="10"/>
      </top>
      <bottom/>
      <diagonal/>
    </border>
    <border>
      <left/>
      <right/>
      <top/>
      <bottom style="double">
        <color indexed="10"/>
      </bottom>
      <diagonal/>
    </border>
    <border>
      <left/>
      <right/>
      <top style="double">
        <color indexed="19"/>
      </top>
      <bottom/>
      <diagonal/>
    </border>
    <border>
      <left style="double">
        <color indexed="19"/>
      </left>
      <right style="thin">
        <color indexed="64"/>
      </right>
      <top/>
      <bottom/>
      <diagonal/>
    </border>
    <border>
      <left style="thin">
        <color indexed="64"/>
      </left>
      <right style="double">
        <color indexed="62"/>
      </right>
      <top style="medium">
        <color indexed="64"/>
      </top>
      <bottom style="thin">
        <color indexed="64"/>
      </bottom>
      <diagonal/>
    </border>
    <border>
      <left style="double">
        <color indexed="18"/>
      </left>
      <right style="thin">
        <color indexed="64"/>
      </right>
      <top style="medium">
        <color indexed="64"/>
      </top>
      <bottom/>
      <diagonal/>
    </border>
    <border>
      <left style="thin">
        <color indexed="64"/>
      </left>
      <right style="double">
        <color indexed="18"/>
      </right>
      <top style="medium">
        <color indexed="64"/>
      </top>
      <bottom/>
      <diagonal/>
    </border>
    <border>
      <left style="double">
        <color indexed="18"/>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double">
        <color indexed="18"/>
      </right>
      <top style="medium">
        <color indexed="64"/>
      </top>
      <bottom style="medium">
        <color indexed="64"/>
      </bottom>
      <diagonal/>
    </border>
    <border>
      <left style="double">
        <color indexed="18"/>
      </left>
      <right style="thin">
        <color indexed="64"/>
      </right>
      <top/>
      <bottom style="thin">
        <color indexed="64"/>
      </bottom>
      <diagonal/>
    </border>
    <border>
      <left style="thin">
        <color indexed="64"/>
      </left>
      <right style="double">
        <color indexed="18"/>
      </right>
      <top/>
      <bottom style="thin">
        <color indexed="64"/>
      </bottom>
      <diagonal/>
    </border>
    <border>
      <left style="double">
        <color indexed="62"/>
      </left>
      <right/>
      <top/>
      <bottom/>
      <diagonal/>
    </border>
    <border>
      <left/>
      <right/>
      <top/>
      <bottom style="double">
        <color indexed="62"/>
      </bottom>
      <diagonal/>
    </border>
    <border>
      <left/>
      <right style="double">
        <color indexed="62"/>
      </right>
      <top/>
      <bottom/>
      <diagonal/>
    </border>
    <border>
      <left/>
      <right style="double">
        <color indexed="62"/>
      </right>
      <top/>
      <bottom style="double">
        <color indexed="62"/>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double">
        <color indexed="62"/>
      </left>
      <right style="thin">
        <color indexed="64"/>
      </right>
      <top style="medium">
        <color indexed="64"/>
      </top>
      <bottom style="thin">
        <color indexed="64"/>
      </bottom>
      <diagonal/>
    </border>
    <border>
      <left style="double">
        <color indexed="62"/>
      </left>
      <right style="thin">
        <color indexed="64"/>
      </right>
      <top style="thin">
        <color indexed="64"/>
      </top>
      <bottom style="thin">
        <color indexed="64"/>
      </bottom>
      <diagonal/>
    </border>
    <border>
      <left style="thin">
        <color indexed="64"/>
      </left>
      <right style="double">
        <color indexed="62"/>
      </right>
      <top style="thin">
        <color indexed="64"/>
      </top>
      <bottom style="thin">
        <color indexed="64"/>
      </bottom>
      <diagonal/>
    </border>
    <border>
      <left style="double">
        <color indexed="62"/>
      </left>
      <right style="thin">
        <color indexed="64"/>
      </right>
      <top style="thin">
        <color indexed="64"/>
      </top>
      <bottom style="medium">
        <color indexed="64"/>
      </bottom>
      <diagonal/>
    </border>
    <border>
      <left style="thin">
        <color indexed="64"/>
      </left>
      <right style="double">
        <color indexed="62"/>
      </right>
      <top style="thin">
        <color indexed="64"/>
      </top>
      <bottom style="medium">
        <color indexed="64"/>
      </bottom>
      <diagonal/>
    </border>
    <border>
      <left style="double">
        <color indexed="62"/>
      </left>
      <right style="thin">
        <color indexed="64"/>
      </right>
      <top/>
      <bottom/>
      <diagonal/>
    </border>
    <border>
      <left style="double">
        <color indexed="62"/>
      </left>
      <right/>
      <top/>
      <bottom style="double">
        <color indexed="62"/>
      </bottom>
      <diagonal/>
    </border>
    <border>
      <left style="thin">
        <color indexed="64"/>
      </left>
      <right/>
      <top style="thin">
        <color indexed="64"/>
      </top>
      <bottom/>
      <diagonal/>
    </border>
    <border>
      <left/>
      <right style="thin">
        <color indexed="64"/>
      </right>
      <top style="thin">
        <color indexed="64"/>
      </top>
      <bottom/>
      <diagonal/>
    </border>
    <border>
      <left style="double">
        <color indexed="18"/>
      </left>
      <right/>
      <top style="medium">
        <color indexed="64"/>
      </top>
      <bottom/>
      <diagonal/>
    </border>
    <border>
      <left style="double">
        <color indexed="18"/>
      </left>
      <right style="thin">
        <color indexed="64"/>
      </right>
      <top style="medium">
        <color indexed="64"/>
      </top>
      <bottom style="thin">
        <color indexed="64"/>
      </bottom>
      <diagonal/>
    </border>
    <border>
      <left style="thin">
        <color indexed="64"/>
      </left>
      <right style="double">
        <color indexed="18"/>
      </right>
      <top style="medium">
        <color indexed="64"/>
      </top>
      <bottom style="thin">
        <color indexed="64"/>
      </bottom>
      <diagonal/>
    </border>
    <border>
      <left style="double">
        <color indexed="18"/>
      </left>
      <right style="thin">
        <color indexed="64"/>
      </right>
      <top style="thin">
        <color indexed="64"/>
      </top>
      <bottom style="medium">
        <color indexed="64"/>
      </bottom>
      <diagonal/>
    </border>
    <border>
      <left style="thin">
        <color indexed="64"/>
      </left>
      <right style="double">
        <color indexed="18"/>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double">
        <color indexed="18"/>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double">
        <color indexed="62"/>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2"/>
      </bottom>
      <diagonal/>
    </border>
    <border>
      <left style="double">
        <color indexed="62"/>
      </left>
      <right style="thin">
        <color indexed="64"/>
      </right>
      <top style="thin">
        <color indexed="64"/>
      </top>
      <bottom style="double">
        <color indexed="62"/>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thin">
        <color indexed="64"/>
      </left>
      <right/>
      <top style="thin">
        <color indexed="64"/>
      </top>
      <bottom style="double">
        <color indexed="18"/>
      </bottom>
      <diagonal/>
    </border>
    <border>
      <left style="double">
        <color indexed="62"/>
      </left>
      <right/>
      <top style="medium">
        <color indexed="64"/>
      </top>
      <bottom style="thin">
        <color indexed="64"/>
      </bottom>
      <diagonal/>
    </border>
    <border>
      <left/>
      <right/>
      <top style="medium">
        <color indexed="64"/>
      </top>
      <bottom style="thin">
        <color indexed="64"/>
      </bottom>
      <diagonal/>
    </border>
    <border>
      <left/>
      <right style="double">
        <color indexed="62"/>
      </right>
      <top style="medium">
        <color indexed="64"/>
      </top>
      <bottom style="thin">
        <color indexed="64"/>
      </bottom>
      <diagonal/>
    </border>
    <border>
      <left/>
      <right style="double">
        <color indexed="62"/>
      </right>
      <top style="thin">
        <color indexed="64"/>
      </top>
      <bottom style="thin">
        <color indexed="64"/>
      </bottom>
      <diagonal/>
    </border>
    <border>
      <left/>
      <right style="double">
        <color indexed="62"/>
      </right>
      <top style="thin">
        <color indexed="64"/>
      </top>
      <bottom/>
      <diagonal/>
    </border>
    <border>
      <left/>
      <right/>
      <top/>
      <bottom style="thin">
        <color indexed="64"/>
      </bottom>
      <diagonal/>
    </border>
    <border>
      <left/>
      <right style="double">
        <color indexed="62"/>
      </right>
      <top/>
      <bottom style="thin">
        <color indexed="64"/>
      </bottom>
      <diagonal/>
    </border>
    <border>
      <left style="double">
        <color indexed="62"/>
      </left>
      <right/>
      <top/>
      <bottom style="thin">
        <color indexed="64"/>
      </bottom>
      <diagonal/>
    </border>
    <border>
      <left style="double">
        <color indexed="62"/>
      </left>
      <right style="thin">
        <color indexed="64"/>
      </right>
      <top style="medium">
        <color indexed="64"/>
      </top>
      <bottom/>
      <diagonal/>
    </border>
    <border>
      <left style="thin">
        <color indexed="64"/>
      </left>
      <right style="double">
        <color indexed="62"/>
      </right>
      <top style="medium">
        <color indexed="64"/>
      </top>
      <bottom/>
      <diagonal/>
    </border>
    <border>
      <left/>
      <right style="medium">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top style="medium">
        <color indexed="64"/>
      </top>
      <bottom/>
      <diagonal/>
    </border>
    <border>
      <left style="double">
        <color indexed="62"/>
      </left>
      <right/>
      <top style="thin">
        <color indexed="64"/>
      </top>
      <bottom style="thin">
        <color indexed="64"/>
      </bottom>
      <diagonal/>
    </border>
    <border>
      <left style="double">
        <color indexed="62"/>
      </left>
      <right/>
      <top style="thin">
        <color indexed="64"/>
      </top>
      <bottom/>
      <diagonal/>
    </border>
    <border>
      <left/>
      <right/>
      <top style="thin">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double">
        <color indexed="62"/>
      </left>
      <right/>
      <top style="medium">
        <color indexed="64"/>
      </top>
      <bottom/>
      <diagonal/>
    </border>
    <border>
      <left style="double">
        <color indexed="62"/>
      </left>
      <right style="thin">
        <color indexed="64"/>
      </right>
      <top/>
      <bottom style="thin">
        <color indexed="64"/>
      </bottom>
      <diagonal/>
    </border>
    <border>
      <left/>
      <right style="thin">
        <color indexed="64"/>
      </right>
      <top/>
      <bottom/>
      <diagonal/>
    </border>
    <border>
      <left/>
      <right/>
      <top style="thin">
        <color indexed="64"/>
      </top>
      <bottom style="medium">
        <color indexed="64"/>
      </bottom>
      <diagonal/>
    </border>
    <border>
      <left style="double">
        <color indexed="44"/>
      </left>
      <right/>
      <top/>
      <bottom/>
      <diagonal/>
    </border>
    <border>
      <left/>
      <right style="double">
        <color indexed="44"/>
      </right>
      <top/>
      <bottom/>
      <diagonal/>
    </border>
    <border>
      <left style="thin">
        <color indexed="64"/>
      </left>
      <right style="thin">
        <color indexed="64"/>
      </right>
      <top/>
      <bottom/>
      <diagonal/>
    </border>
    <border>
      <left/>
      <right/>
      <top/>
      <bottom style="double">
        <color indexed="44"/>
      </bottom>
      <diagonal/>
    </border>
    <border>
      <left/>
      <right style="double">
        <color indexed="44"/>
      </right>
      <top/>
      <bottom style="double">
        <color indexed="44"/>
      </bottom>
      <diagonal/>
    </border>
    <border>
      <left style="thin">
        <color indexed="64"/>
      </left>
      <right style="double">
        <color indexed="44"/>
      </right>
      <top style="thin">
        <color indexed="64"/>
      </top>
      <bottom style="thin">
        <color indexed="64"/>
      </bottom>
      <diagonal/>
    </border>
    <border>
      <left style="double">
        <color indexed="44"/>
      </left>
      <right/>
      <top style="thin">
        <color indexed="64"/>
      </top>
      <bottom style="double">
        <color indexed="44"/>
      </bottom>
      <diagonal/>
    </border>
    <border>
      <left/>
      <right/>
      <top style="thin">
        <color indexed="64"/>
      </top>
      <bottom style="double">
        <color indexed="44"/>
      </bottom>
      <diagonal/>
    </border>
    <border>
      <left style="double">
        <color indexed="44"/>
      </left>
      <right style="thin">
        <color indexed="64"/>
      </right>
      <top style="thin">
        <color indexed="64"/>
      </top>
      <bottom style="thin">
        <color indexed="64"/>
      </bottom>
      <diagonal/>
    </border>
    <border>
      <left style="double">
        <color indexed="44"/>
      </left>
      <right/>
      <top/>
      <bottom style="double">
        <color indexed="44"/>
      </bottom>
      <diagonal/>
    </border>
    <border>
      <left/>
      <right style="thin">
        <color indexed="64"/>
      </right>
      <top style="thin">
        <color indexed="64"/>
      </top>
      <bottom style="thin">
        <color indexed="64"/>
      </bottom>
      <diagonal/>
    </border>
    <border>
      <left style="medium">
        <color indexed="64"/>
      </left>
      <right style="double">
        <color indexed="44"/>
      </right>
      <top/>
      <bottom/>
      <diagonal/>
    </border>
    <border>
      <left/>
      <right style="thin">
        <color indexed="64"/>
      </right>
      <top style="medium">
        <color indexed="64"/>
      </top>
      <bottom style="thin">
        <color indexed="64"/>
      </bottom>
      <diagonal/>
    </border>
    <border>
      <left/>
      <right/>
      <top style="double">
        <color indexed="62"/>
      </top>
      <bottom/>
      <diagonal/>
    </border>
    <border>
      <left/>
      <right style="double">
        <color indexed="62"/>
      </right>
      <top style="double">
        <color indexed="62"/>
      </top>
      <bottom/>
      <diagonal/>
    </border>
    <border>
      <left style="double">
        <color indexed="44"/>
      </left>
      <right/>
      <top style="double">
        <color indexed="44"/>
      </top>
      <bottom/>
      <diagonal/>
    </border>
    <border>
      <left/>
      <right/>
      <top style="double">
        <color indexed="44"/>
      </top>
      <bottom/>
      <diagonal/>
    </border>
    <border>
      <left/>
      <right style="double">
        <color indexed="44"/>
      </right>
      <top style="double">
        <color indexed="44"/>
      </top>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style="double">
        <color indexed="19"/>
      </left>
      <right style="medium">
        <color indexed="64"/>
      </right>
      <top style="medium">
        <color indexed="64"/>
      </top>
      <bottom/>
      <diagonal/>
    </border>
    <border>
      <left style="medium">
        <color indexed="64"/>
      </left>
      <right style="double">
        <color indexed="19"/>
      </right>
      <top/>
      <bottom/>
      <diagonal/>
    </border>
    <border>
      <left style="thin">
        <color indexed="64"/>
      </left>
      <right style="double">
        <color indexed="19"/>
      </right>
      <top style="medium">
        <color indexed="64"/>
      </top>
      <bottom style="thin">
        <color indexed="64"/>
      </bottom>
      <diagonal/>
    </border>
    <border>
      <left style="medium">
        <color indexed="62"/>
      </left>
      <right style="medium">
        <color indexed="62"/>
      </right>
      <top style="thin">
        <color indexed="62"/>
      </top>
      <bottom style="thin">
        <color indexed="62"/>
      </bottom>
      <diagonal/>
    </border>
    <border>
      <left style="double">
        <color indexed="62"/>
      </left>
      <right style="medium">
        <color indexed="62"/>
      </right>
      <top style="thin">
        <color indexed="62"/>
      </top>
      <bottom style="thin">
        <color indexed="62"/>
      </bottom>
      <diagonal/>
    </border>
    <border>
      <left style="medium">
        <color indexed="62"/>
      </left>
      <right style="double">
        <color indexed="62"/>
      </right>
      <top style="thin">
        <color indexed="62"/>
      </top>
      <bottom style="thin">
        <color indexed="62"/>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style="double">
        <color indexed="19"/>
      </left>
      <right style="medium">
        <color indexed="64"/>
      </right>
      <top style="medium">
        <color indexed="64"/>
      </top>
      <bottom style="medium">
        <color indexed="64"/>
      </bottom>
      <diagonal/>
    </border>
    <border>
      <left/>
      <right style="double">
        <color indexed="19"/>
      </right>
      <top style="thin">
        <color indexed="64"/>
      </top>
      <bottom style="thin">
        <color indexed="64"/>
      </bottom>
      <diagonal/>
    </border>
    <border>
      <left style="thin">
        <color indexed="64"/>
      </left>
      <right/>
      <top/>
      <bottom style="thin">
        <color indexed="64"/>
      </bottom>
      <diagonal/>
    </border>
    <border>
      <left style="double">
        <color indexed="62"/>
      </left>
      <right style="medium">
        <color indexed="62"/>
      </right>
      <top style="thin">
        <color indexed="62"/>
      </top>
      <bottom style="double">
        <color indexed="62"/>
      </bottom>
      <diagonal/>
    </border>
    <border>
      <left style="medium">
        <color indexed="62"/>
      </left>
      <right style="medium">
        <color indexed="62"/>
      </right>
      <top style="thin">
        <color indexed="62"/>
      </top>
      <bottom style="double">
        <color indexed="62"/>
      </bottom>
      <diagonal/>
    </border>
    <border>
      <left style="medium">
        <color indexed="62"/>
      </left>
      <right style="double">
        <color indexed="62"/>
      </right>
      <top style="thin">
        <color indexed="62"/>
      </top>
      <bottom style="double">
        <color indexed="62"/>
      </bottom>
      <diagonal/>
    </border>
    <border>
      <left style="double">
        <color indexed="62"/>
      </left>
      <right/>
      <top style="thin">
        <color indexed="62"/>
      </top>
      <bottom style="thin">
        <color indexed="62"/>
      </bottom>
      <diagonal/>
    </border>
    <border>
      <left/>
      <right/>
      <top style="thin">
        <color indexed="62"/>
      </top>
      <bottom style="thin">
        <color indexed="62"/>
      </bottom>
      <diagonal/>
    </border>
    <border>
      <left/>
      <right style="double">
        <color indexed="62"/>
      </right>
      <top style="thin">
        <color indexed="62"/>
      </top>
      <bottom style="thin">
        <color indexed="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double">
        <color indexed="62"/>
      </left>
      <right/>
      <top style="double">
        <color indexed="62"/>
      </top>
      <bottom/>
      <diagonal/>
    </border>
    <border>
      <left style="thin">
        <color indexed="64"/>
      </left>
      <right style="double">
        <color indexed="62"/>
      </right>
      <top style="thin">
        <color indexed="64"/>
      </top>
      <bottom style="double">
        <color indexed="62"/>
      </bottom>
      <diagonal/>
    </border>
    <border>
      <left style="double">
        <color indexed="62"/>
      </left>
      <right/>
      <top/>
      <bottom style="medium">
        <color indexed="64"/>
      </bottom>
      <diagonal/>
    </border>
    <border>
      <left/>
      <right style="double">
        <color indexed="62"/>
      </right>
      <top/>
      <bottom style="medium">
        <color indexed="64"/>
      </bottom>
      <diagonal/>
    </border>
    <border>
      <left style="thin">
        <color indexed="64"/>
      </left>
      <right style="double">
        <color indexed="62"/>
      </right>
      <top style="thin">
        <color indexed="64"/>
      </top>
      <bottom/>
      <diagonal/>
    </border>
    <border>
      <left style="double">
        <color indexed="18"/>
      </left>
      <right style="medium">
        <color indexed="64"/>
      </right>
      <top style="medium">
        <color indexed="64"/>
      </top>
      <bottom/>
      <diagonal/>
    </border>
    <border>
      <left style="double">
        <color indexed="18"/>
      </left>
      <right/>
      <top style="medium">
        <color indexed="64"/>
      </top>
      <bottom style="medium">
        <color indexed="64"/>
      </bottom>
      <diagonal/>
    </border>
    <border>
      <left style="double">
        <color indexed="18"/>
      </left>
      <right/>
      <top style="thin">
        <color indexed="64"/>
      </top>
      <bottom/>
      <diagonal/>
    </border>
    <border>
      <left/>
      <right style="medium">
        <color indexed="64"/>
      </right>
      <top style="thin">
        <color indexed="64"/>
      </top>
      <bottom/>
      <diagonal/>
    </border>
    <border>
      <left/>
      <right style="double">
        <color indexed="18"/>
      </right>
      <top style="double">
        <color indexed="18"/>
      </top>
      <bottom/>
      <diagonal/>
    </border>
    <border>
      <left style="double">
        <color indexed="18"/>
      </left>
      <right style="medium">
        <color indexed="64"/>
      </right>
      <top/>
      <bottom/>
      <diagonal/>
    </border>
    <border>
      <left style="thin">
        <color indexed="64"/>
      </left>
      <right style="medium">
        <color indexed="64"/>
      </right>
      <top/>
      <bottom style="medium">
        <color indexed="64"/>
      </bottom>
      <diagonal/>
    </border>
    <border>
      <left style="double">
        <color indexed="18"/>
      </left>
      <right style="thin">
        <color indexed="64"/>
      </right>
      <top style="thin">
        <color indexed="64"/>
      </top>
      <bottom/>
      <diagonal/>
    </border>
    <border>
      <left style="thin">
        <color indexed="64"/>
      </left>
      <right style="thin">
        <color indexed="64"/>
      </right>
      <top style="double">
        <color indexed="18"/>
      </top>
      <bottom style="thin">
        <color indexed="64"/>
      </bottom>
      <diagonal/>
    </border>
    <border>
      <left style="thin">
        <color indexed="64"/>
      </left>
      <right style="double">
        <color indexed="18"/>
      </right>
      <top/>
      <bottom/>
      <diagonal/>
    </border>
    <border>
      <left style="double">
        <color indexed="62"/>
      </left>
      <right/>
      <top style="thin">
        <color indexed="64"/>
      </top>
      <bottom style="medium">
        <color indexed="64"/>
      </bottom>
      <diagonal/>
    </border>
    <border>
      <left/>
      <right style="double">
        <color indexed="62"/>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double">
        <color indexed="44"/>
      </left>
      <right/>
      <top/>
      <bottom style="thin">
        <color indexed="64"/>
      </bottom>
      <diagonal/>
    </border>
    <border>
      <left/>
      <right style="double">
        <color indexed="44"/>
      </right>
      <top/>
      <bottom style="thin">
        <color indexed="64"/>
      </bottom>
      <diagonal/>
    </border>
    <border>
      <left style="medium">
        <color indexed="64"/>
      </left>
      <right/>
      <top style="thin">
        <color indexed="64"/>
      </top>
      <bottom style="medium">
        <color indexed="64"/>
      </bottom>
      <diagonal/>
    </border>
    <border>
      <left/>
      <right/>
      <top style="double">
        <color indexed="44"/>
      </top>
      <bottom style="thin">
        <color indexed="64"/>
      </bottom>
      <diagonal/>
    </border>
    <border>
      <left style="double">
        <color indexed="44"/>
      </left>
      <right/>
      <top/>
      <bottom style="medium">
        <color indexed="64"/>
      </bottom>
      <diagonal/>
    </border>
    <border>
      <left style="double">
        <color indexed="44"/>
      </left>
      <right/>
      <top style="medium">
        <color indexed="64"/>
      </top>
      <bottom style="medium">
        <color indexed="64"/>
      </bottom>
      <diagonal/>
    </border>
    <border>
      <left style="double">
        <color indexed="19"/>
      </left>
      <right/>
      <top style="double">
        <color indexed="19"/>
      </top>
      <bottom/>
      <diagonal/>
    </border>
    <border>
      <left/>
      <right style="double">
        <color indexed="19"/>
      </right>
      <top style="double">
        <color indexed="19"/>
      </top>
      <bottom/>
      <diagonal/>
    </border>
    <border>
      <left/>
      <right style="double">
        <color indexed="19"/>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ouble">
        <color indexed="19"/>
      </left>
      <right/>
      <top style="thin">
        <color indexed="64"/>
      </top>
      <bottom style="medium">
        <color indexed="64"/>
      </bottom>
      <diagonal/>
    </border>
    <border>
      <left/>
      <right style="double">
        <color indexed="19"/>
      </right>
      <top style="thin">
        <color indexed="64"/>
      </top>
      <bottom style="medium">
        <color indexed="64"/>
      </bottom>
      <diagonal/>
    </border>
    <border>
      <left/>
      <right style="double">
        <color indexed="19"/>
      </right>
      <top style="medium">
        <color indexed="64"/>
      </top>
      <bottom style="thin">
        <color indexed="64"/>
      </bottom>
      <diagonal/>
    </border>
    <border>
      <left style="double">
        <color indexed="19"/>
      </left>
      <right/>
      <top style="thin">
        <color indexed="64"/>
      </top>
      <bottom style="thin">
        <color indexed="64"/>
      </bottom>
      <diagonal/>
    </border>
    <border>
      <left/>
      <right style="double">
        <color theme="4" tint="-0.24994659260841701"/>
      </right>
      <top/>
      <bottom/>
      <diagonal/>
    </border>
    <border>
      <left style="double">
        <color theme="4" tint="-0.24994659260841701"/>
      </left>
      <right/>
      <top/>
      <bottom/>
      <diagonal/>
    </border>
    <border>
      <left style="double">
        <color theme="4" tint="-0.24994659260841701"/>
      </left>
      <right style="thin">
        <color indexed="64"/>
      </right>
      <top style="medium">
        <color indexed="64"/>
      </top>
      <bottom style="thin">
        <color indexed="64"/>
      </bottom>
      <diagonal/>
    </border>
    <border>
      <left style="double">
        <color theme="4" tint="-0.24994659260841701"/>
      </left>
      <right style="thin">
        <color indexed="64"/>
      </right>
      <top style="thin">
        <color indexed="64"/>
      </top>
      <bottom style="thin">
        <color indexed="64"/>
      </bottom>
      <diagonal/>
    </border>
    <border>
      <left style="double">
        <color theme="4" tint="-0.24994659260841701"/>
      </left>
      <right style="thin">
        <color indexed="64"/>
      </right>
      <top style="thin">
        <color indexed="64"/>
      </top>
      <bottom style="medium">
        <color indexed="64"/>
      </bottom>
      <diagonal/>
    </border>
    <border>
      <left style="double">
        <color theme="4" tint="-0.24994659260841701"/>
      </left>
      <right style="thin">
        <color indexed="64"/>
      </right>
      <top style="medium">
        <color indexed="64"/>
      </top>
      <bottom/>
      <diagonal/>
    </border>
    <border>
      <left style="thin">
        <color indexed="64"/>
      </left>
      <right style="double">
        <color theme="4" tint="-0.24994659260841701"/>
      </right>
      <top style="medium">
        <color indexed="64"/>
      </top>
      <bottom/>
      <diagonal/>
    </border>
    <border>
      <left style="thin">
        <color indexed="64"/>
      </left>
      <right style="double">
        <color theme="4" tint="-0.24994659260841701"/>
      </right>
      <top style="thin">
        <color indexed="64"/>
      </top>
      <bottom style="medium">
        <color indexed="64"/>
      </bottom>
      <diagonal/>
    </border>
    <border>
      <left/>
      <right/>
      <top/>
      <bottom style="double">
        <color theme="4" tint="-0.24994659260841701"/>
      </bottom>
      <diagonal/>
    </border>
    <border>
      <left/>
      <right style="double">
        <color theme="4" tint="-0.24994659260841701"/>
      </right>
      <top/>
      <bottom style="double">
        <color theme="4" tint="-0.24994659260841701"/>
      </bottom>
      <diagonal/>
    </border>
    <border>
      <left/>
      <right/>
      <top style="double">
        <color theme="3"/>
      </top>
      <bottom/>
      <diagonal/>
    </border>
    <border>
      <left/>
      <right style="double">
        <color theme="3"/>
      </right>
      <top style="double">
        <color theme="3"/>
      </top>
      <bottom/>
      <diagonal/>
    </border>
    <border>
      <left style="double">
        <color theme="3"/>
      </left>
      <right/>
      <top/>
      <bottom/>
      <diagonal/>
    </border>
    <border>
      <left/>
      <right style="double">
        <color theme="3"/>
      </right>
      <top/>
      <bottom/>
      <diagonal/>
    </border>
    <border>
      <left style="double">
        <color theme="3"/>
      </left>
      <right style="thin">
        <color indexed="64"/>
      </right>
      <top/>
      <bottom style="medium">
        <color indexed="64"/>
      </bottom>
      <diagonal/>
    </border>
    <border>
      <left style="thin">
        <color indexed="64"/>
      </left>
      <right style="double">
        <color theme="3"/>
      </right>
      <top style="thin">
        <color indexed="64"/>
      </top>
      <bottom style="thin">
        <color indexed="64"/>
      </bottom>
      <diagonal/>
    </border>
    <border>
      <left style="thin">
        <color indexed="64"/>
      </left>
      <right style="double">
        <color theme="3"/>
      </right>
      <top style="thin">
        <color indexed="64"/>
      </top>
      <bottom style="medium">
        <color indexed="64"/>
      </bottom>
      <diagonal/>
    </border>
    <border>
      <left style="thin">
        <color indexed="64"/>
      </left>
      <right style="thin">
        <color indexed="64"/>
      </right>
      <top style="double">
        <color theme="3" tint="0.59996337778862885"/>
      </top>
      <bottom style="thin">
        <color indexed="64"/>
      </bottom>
      <diagonal/>
    </border>
    <border>
      <left style="double">
        <color theme="3" tint="0.59996337778862885"/>
      </left>
      <right style="thin">
        <color indexed="64"/>
      </right>
      <top style="thin">
        <color indexed="64"/>
      </top>
      <bottom style="thin">
        <color indexed="64"/>
      </bottom>
      <diagonal/>
    </border>
    <border>
      <left style="double">
        <color theme="3" tint="0.59996337778862885"/>
      </left>
      <right/>
      <top/>
      <bottom/>
      <diagonal/>
    </border>
    <border>
      <left/>
      <right style="double">
        <color theme="3" tint="0.59996337778862885"/>
      </right>
      <top/>
      <bottom/>
      <diagonal/>
    </border>
    <border>
      <left style="double">
        <color theme="3" tint="0.59996337778862885"/>
      </left>
      <right/>
      <top/>
      <bottom style="double">
        <color theme="3" tint="0.59996337778862885"/>
      </bottom>
      <diagonal/>
    </border>
    <border>
      <left/>
      <right/>
      <top/>
      <bottom style="double">
        <color theme="3" tint="0.59996337778862885"/>
      </bottom>
      <diagonal/>
    </border>
    <border>
      <left/>
      <right style="double">
        <color theme="3" tint="0.59996337778862885"/>
      </right>
      <top/>
      <bottom style="double">
        <color theme="3" tint="0.59996337778862885"/>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style="double">
        <color theme="3" tint="0.39994506668294322"/>
      </left>
      <right style="thin">
        <color indexed="64"/>
      </right>
      <top style="thin">
        <color indexed="64"/>
      </top>
      <bottom style="thin">
        <color indexed="64"/>
      </bottom>
      <diagonal/>
    </border>
    <border>
      <left/>
      <right style="double">
        <color theme="3" tint="0.39994506668294322"/>
      </right>
      <top/>
      <bottom/>
      <diagonal/>
    </border>
    <border>
      <left style="double">
        <color theme="3" tint="0.39994506668294322"/>
      </left>
      <right/>
      <top/>
      <bottom/>
      <diagonal/>
    </border>
    <border>
      <left style="double">
        <color theme="3" tint="0.39994506668294322"/>
      </left>
      <right/>
      <top style="thin">
        <color indexed="64"/>
      </top>
      <bottom style="thin">
        <color indexed="64"/>
      </bottom>
      <diagonal/>
    </border>
    <border>
      <left style="double">
        <color theme="3" tint="0.39994506668294322"/>
      </left>
      <right/>
      <top/>
      <bottom style="double">
        <color theme="3" tint="0.39994506668294322"/>
      </bottom>
      <diagonal/>
    </border>
    <border>
      <left/>
      <right/>
      <top/>
      <bottom style="double">
        <color theme="3" tint="0.39994506668294322"/>
      </bottom>
      <diagonal/>
    </border>
    <border>
      <left/>
      <right style="double">
        <color theme="3" tint="0.39994506668294322"/>
      </right>
      <top/>
      <bottom style="double">
        <color theme="3" tint="0.39994506668294322"/>
      </bottom>
      <diagonal/>
    </border>
    <border>
      <left style="thin">
        <color indexed="64"/>
      </left>
      <right style="double">
        <color theme="3"/>
      </right>
      <top style="medium">
        <color indexed="64"/>
      </top>
      <bottom style="thin">
        <color indexed="64"/>
      </bottom>
      <diagonal/>
    </border>
    <border>
      <left style="double">
        <color theme="3"/>
      </left>
      <right/>
      <top style="double">
        <color theme="3"/>
      </top>
      <bottom/>
      <diagonal/>
    </border>
    <border>
      <left/>
      <right style="medium">
        <color indexed="64"/>
      </right>
      <top style="double">
        <color theme="3"/>
      </top>
      <bottom/>
      <diagonal/>
    </border>
    <border>
      <left style="double">
        <color theme="3"/>
      </left>
      <right style="thin">
        <color indexed="64"/>
      </right>
      <top style="thin">
        <color indexed="64"/>
      </top>
      <bottom style="medium">
        <color indexed="64"/>
      </bottom>
      <diagonal/>
    </border>
    <border>
      <left style="double">
        <color theme="3"/>
      </left>
      <right style="thin">
        <color indexed="64"/>
      </right>
      <top style="medium">
        <color indexed="64"/>
      </top>
      <bottom style="thin">
        <color indexed="64"/>
      </bottom>
      <diagonal/>
    </border>
    <border>
      <left style="double">
        <color theme="3"/>
      </left>
      <right style="thin">
        <color indexed="64"/>
      </right>
      <top style="medium">
        <color indexed="64"/>
      </top>
      <bottom/>
      <diagonal/>
    </border>
    <border>
      <left style="double">
        <color theme="3"/>
      </left>
      <right/>
      <top style="medium">
        <color indexed="64"/>
      </top>
      <bottom/>
      <diagonal/>
    </border>
    <border>
      <left style="double">
        <color theme="3"/>
      </left>
      <right style="thin">
        <color indexed="64"/>
      </right>
      <top style="thin">
        <color indexed="64"/>
      </top>
      <bottom style="thin">
        <color indexed="64"/>
      </bottom>
      <diagonal/>
    </border>
    <border>
      <left style="double">
        <color theme="3"/>
      </left>
      <right/>
      <top/>
      <bottom style="double">
        <color theme="3"/>
      </bottom>
      <diagonal/>
    </border>
    <border>
      <left/>
      <right/>
      <top/>
      <bottom style="double">
        <color theme="3"/>
      </bottom>
      <diagonal/>
    </border>
    <border>
      <left/>
      <right style="double">
        <color theme="3"/>
      </right>
      <top/>
      <bottom style="double">
        <color theme="3"/>
      </bottom>
      <diagonal/>
    </border>
    <border>
      <left style="double">
        <color theme="4" tint="-0.24994659260841701"/>
      </left>
      <right/>
      <top/>
      <bottom style="double">
        <color theme="4" tint="-0.24994659260841701"/>
      </bottom>
      <diagonal/>
    </border>
    <border>
      <left style="double">
        <color theme="4" tint="-0.24994659260841701"/>
      </left>
      <right/>
      <top style="medium">
        <color indexed="64"/>
      </top>
      <bottom style="thin">
        <color indexed="64"/>
      </bottom>
      <diagonal/>
    </border>
    <border>
      <left style="double">
        <color theme="4" tint="-0.24994659260841701"/>
      </left>
      <right/>
      <top style="medium">
        <color indexed="64"/>
      </top>
      <bottom/>
      <diagonal/>
    </border>
    <border>
      <left style="double">
        <color theme="3" tint="0.59996337778862885"/>
      </left>
      <right/>
      <top style="thin">
        <color indexed="64"/>
      </top>
      <bottom/>
      <diagonal/>
    </border>
    <border>
      <left/>
      <right style="double">
        <color theme="3" tint="0.59996337778862885"/>
      </right>
      <top style="thin">
        <color indexed="64"/>
      </top>
      <bottom/>
      <diagonal/>
    </border>
    <border>
      <left style="double">
        <color theme="3" tint="0.39994506668294322"/>
      </left>
      <right/>
      <top style="double">
        <color theme="3" tint="0.39994506668294322"/>
      </top>
      <bottom style="thin">
        <color indexed="64"/>
      </bottom>
      <diagonal/>
    </border>
    <border>
      <left/>
      <right/>
      <top style="double">
        <color theme="3" tint="0.39994506668294322"/>
      </top>
      <bottom style="thin">
        <color indexed="64"/>
      </bottom>
      <diagonal/>
    </border>
    <border>
      <left style="double">
        <color theme="3" tint="0.39994506668294322"/>
      </left>
      <right/>
      <top style="double">
        <color indexed="44"/>
      </top>
      <bottom style="thin">
        <color indexed="64"/>
      </bottom>
      <diagonal/>
    </border>
    <border>
      <left style="double">
        <color indexed="44"/>
      </left>
      <right/>
      <top/>
      <bottom style="double">
        <color theme="3" tint="0.59996337778862885"/>
      </bottom>
      <diagonal/>
    </border>
    <border>
      <left style="double">
        <color theme="3" tint="0.59996337778862885"/>
      </left>
      <right/>
      <top style="double">
        <color theme="3" tint="0.59996337778862885"/>
      </top>
      <bottom style="thin">
        <color indexed="64"/>
      </bottom>
      <diagonal/>
    </border>
    <border>
      <left/>
      <right style="thin">
        <color indexed="64"/>
      </right>
      <top style="double">
        <color theme="3" tint="0.59996337778862885"/>
      </top>
      <bottom style="thin">
        <color indexed="64"/>
      </bottom>
      <diagonal/>
    </border>
    <border>
      <left style="thin">
        <color indexed="64"/>
      </left>
      <right style="double">
        <color theme="3" tint="0.59996337778862885"/>
      </right>
      <top style="double">
        <color theme="3" tint="0.59996337778862885"/>
      </top>
      <bottom style="thin">
        <color indexed="64"/>
      </bottom>
      <diagonal/>
    </border>
    <border>
      <left style="thin">
        <color indexed="64"/>
      </left>
      <right style="double">
        <color theme="3" tint="0.59996337778862885"/>
      </right>
      <top style="thin">
        <color indexed="64"/>
      </top>
      <bottom style="thin">
        <color indexed="64"/>
      </bottom>
      <diagonal/>
    </border>
    <border>
      <left/>
      <right style="double">
        <color theme="3" tint="0.59996337778862885"/>
      </right>
      <top style="thin">
        <color indexed="64"/>
      </top>
      <bottom style="thin">
        <color indexed="64"/>
      </bottom>
      <diagonal/>
    </border>
    <border>
      <left style="double">
        <color theme="3"/>
      </left>
      <right style="thin">
        <color auto="1"/>
      </right>
      <top style="double">
        <color theme="3"/>
      </top>
      <bottom style="thin">
        <color auto="1"/>
      </bottom>
      <diagonal/>
    </border>
    <border>
      <left style="thin">
        <color auto="1"/>
      </left>
      <right style="thin">
        <color auto="1"/>
      </right>
      <top style="double">
        <color theme="3"/>
      </top>
      <bottom style="thin">
        <color auto="1"/>
      </bottom>
      <diagonal/>
    </border>
    <border>
      <left style="thin">
        <color auto="1"/>
      </left>
      <right style="double">
        <color theme="3"/>
      </right>
      <top style="double">
        <color theme="3"/>
      </top>
      <bottom style="thin">
        <color auto="1"/>
      </bottom>
      <diagonal/>
    </border>
    <border>
      <left style="double">
        <color theme="3"/>
      </left>
      <right style="thin">
        <color auto="1"/>
      </right>
      <top style="thin">
        <color auto="1"/>
      </top>
      <bottom style="double">
        <color theme="3"/>
      </bottom>
      <diagonal/>
    </border>
    <border>
      <left style="thin">
        <color auto="1"/>
      </left>
      <right style="thin">
        <color auto="1"/>
      </right>
      <top style="thin">
        <color auto="1"/>
      </top>
      <bottom style="double">
        <color theme="3"/>
      </bottom>
      <diagonal/>
    </border>
    <border>
      <left style="thin">
        <color auto="1"/>
      </left>
      <right style="double">
        <color theme="3"/>
      </right>
      <top style="thin">
        <color auto="1"/>
      </top>
      <bottom style="double">
        <color theme="3"/>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thin">
        <color indexed="64"/>
      </top>
      <bottom style="double">
        <color indexed="18"/>
      </bottom>
      <diagonal/>
    </border>
    <border>
      <left style="double">
        <color indexed="18"/>
      </left>
      <right/>
      <top style="double">
        <color indexed="18"/>
      </top>
      <bottom style="thin">
        <color indexed="64"/>
      </bottom>
      <diagonal/>
    </border>
    <border>
      <left/>
      <right/>
      <top style="double">
        <color indexed="18"/>
      </top>
      <bottom style="thin">
        <color indexed="64"/>
      </bottom>
      <diagonal/>
    </border>
    <border>
      <left/>
      <right style="double">
        <color indexed="18"/>
      </right>
      <top style="double">
        <color indexed="18"/>
      </top>
      <bottom style="thin">
        <color indexed="64"/>
      </bottom>
      <diagonal/>
    </border>
    <border>
      <left style="double">
        <color theme="2" tint="-0.499984740745262"/>
      </left>
      <right/>
      <top style="double">
        <color theme="2" tint="-0.499984740745262"/>
      </top>
      <bottom/>
      <diagonal/>
    </border>
    <border>
      <left/>
      <right/>
      <top style="double">
        <color theme="2" tint="-0.499984740745262"/>
      </top>
      <bottom/>
      <diagonal/>
    </border>
    <border>
      <left/>
      <right style="double">
        <color theme="2" tint="-0.499984740745262"/>
      </right>
      <top style="double">
        <color theme="2" tint="-0.499984740745262"/>
      </top>
      <bottom/>
      <diagonal/>
    </border>
    <border>
      <left style="double">
        <color theme="2" tint="-0.499984740745262"/>
      </left>
      <right/>
      <top/>
      <bottom/>
      <diagonal/>
    </border>
    <border>
      <left/>
      <right style="double">
        <color theme="2" tint="-0.499984740745262"/>
      </right>
      <top/>
      <bottom/>
      <diagonal/>
    </border>
    <border>
      <left style="double">
        <color theme="2" tint="-0.499984740745262"/>
      </left>
      <right/>
      <top/>
      <bottom style="double">
        <color theme="2" tint="-0.499984740745262"/>
      </bottom>
      <diagonal/>
    </border>
    <border>
      <left/>
      <right/>
      <top/>
      <bottom style="double">
        <color theme="2" tint="-0.499984740745262"/>
      </bottom>
      <diagonal/>
    </border>
    <border>
      <left/>
      <right style="double">
        <color theme="2" tint="-0.499984740745262"/>
      </right>
      <top/>
      <bottom style="double">
        <color theme="2" tint="-0.499984740745262"/>
      </bottom>
      <diagonal/>
    </border>
    <border>
      <left style="double">
        <color theme="2" tint="-0.499984740745262"/>
      </left>
      <right style="thin">
        <color indexed="64"/>
      </right>
      <top style="medium">
        <color indexed="64"/>
      </top>
      <bottom style="thin">
        <color indexed="64"/>
      </bottom>
      <diagonal/>
    </border>
    <border>
      <left style="double">
        <color theme="2" tint="-0.499984740745262"/>
      </left>
      <right style="thin">
        <color indexed="64"/>
      </right>
      <top style="thin">
        <color indexed="64"/>
      </top>
      <bottom style="thin">
        <color indexed="64"/>
      </bottom>
      <diagonal/>
    </border>
    <border>
      <left style="double">
        <color theme="2" tint="-0.499984740745262"/>
      </left>
      <right style="thin">
        <color indexed="64"/>
      </right>
      <top style="thin">
        <color indexed="64"/>
      </top>
      <bottom style="medium">
        <color indexed="64"/>
      </bottom>
      <diagonal/>
    </border>
    <border>
      <left style="thin">
        <color indexed="64"/>
      </left>
      <right style="double">
        <color theme="2" tint="-0.499984740745262"/>
      </right>
      <top style="medium">
        <color indexed="64"/>
      </top>
      <bottom style="thin">
        <color indexed="64"/>
      </bottom>
      <diagonal/>
    </border>
    <border>
      <left style="thin">
        <color indexed="64"/>
      </left>
      <right style="double">
        <color theme="2" tint="-0.499984740745262"/>
      </right>
      <top style="thin">
        <color indexed="64"/>
      </top>
      <bottom style="thin">
        <color indexed="64"/>
      </bottom>
      <diagonal/>
    </border>
    <border>
      <left style="double">
        <color theme="2" tint="-0.499984740745262"/>
      </left>
      <right style="thin">
        <color indexed="64"/>
      </right>
      <top style="medium">
        <color indexed="64"/>
      </top>
      <bottom/>
      <diagonal/>
    </border>
    <border>
      <left style="thin">
        <color indexed="64"/>
      </left>
      <right style="double">
        <color theme="2" tint="-0.499984740745262"/>
      </right>
      <top style="medium">
        <color indexed="64"/>
      </top>
      <bottom/>
      <diagonal/>
    </border>
    <border>
      <left style="thin">
        <color indexed="64"/>
      </left>
      <right style="double">
        <color theme="2" tint="-0.499984740745262"/>
      </right>
      <top style="thin">
        <color indexed="64"/>
      </top>
      <bottom style="medium">
        <color indexed="64"/>
      </bottom>
      <diagonal/>
    </border>
    <border>
      <left style="thin">
        <color indexed="64"/>
      </left>
      <right style="double">
        <color theme="2" tint="-0.499984740745262"/>
      </right>
      <top/>
      <bottom/>
      <diagonal/>
    </border>
    <border>
      <left style="thin">
        <color indexed="64"/>
      </left>
      <right style="double">
        <color theme="2" tint="-0.499984740745262"/>
      </right>
      <top/>
      <bottom style="medium">
        <color indexed="64"/>
      </bottom>
      <diagonal/>
    </border>
    <border>
      <left style="double">
        <color theme="2" tint="-0.499984740745262"/>
      </left>
      <right style="thin">
        <color indexed="64"/>
      </right>
      <top/>
      <bottom style="double">
        <color theme="2" tint="-0.499984740745262"/>
      </bottom>
      <diagonal/>
    </border>
    <border>
      <left style="double">
        <color theme="8" tint="-0.24994659260841701"/>
      </left>
      <right/>
      <top style="double">
        <color theme="8" tint="-0.24994659260841701"/>
      </top>
      <bottom/>
      <diagonal/>
    </border>
    <border>
      <left/>
      <right/>
      <top style="double">
        <color theme="8" tint="-0.24994659260841701"/>
      </top>
      <bottom/>
      <diagonal/>
    </border>
    <border>
      <left/>
      <right style="double">
        <color theme="8" tint="-0.24994659260841701"/>
      </right>
      <top style="double">
        <color theme="8" tint="-0.24994659260841701"/>
      </top>
      <bottom/>
      <diagonal/>
    </border>
    <border>
      <left style="double">
        <color theme="8" tint="-0.24994659260841701"/>
      </left>
      <right/>
      <top/>
      <bottom style="medium">
        <color indexed="64"/>
      </bottom>
      <diagonal/>
    </border>
    <border>
      <left/>
      <right style="double">
        <color theme="8" tint="-0.24994659260841701"/>
      </right>
      <top/>
      <bottom style="medium">
        <color indexed="64"/>
      </bottom>
      <diagonal/>
    </border>
    <border>
      <left style="double">
        <color theme="8" tint="-0.24994659260841701"/>
      </left>
      <right style="medium">
        <color indexed="64"/>
      </right>
      <top style="medium">
        <color indexed="64"/>
      </top>
      <bottom/>
      <diagonal/>
    </border>
    <border>
      <left style="medium">
        <color indexed="64"/>
      </left>
      <right style="double">
        <color theme="8" tint="-0.24994659260841701"/>
      </right>
      <top style="medium">
        <color indexed="64"/>
      </top>
      <bottom/>
      <diagonal/>
    </border>
    <border>
      <left style="double">
        <color theme="8" tint="-0.24994659260841701"/>
      </left>
      <right style="thin">
        <color indexed="64"/>
      </right>
      <top style="medium">
        <color indexed="64"/>
      </top>
      <bottom style="thin">
        <color indexed="64"/>
      </bottom>
      <diagonal/>
    </border>
    <border>
      <left style="thin">
        <color indexed="64"/>
      </left>
      <right style="double">
        <color theme="8" tint="-0.24994659260841701"/>
      </right>
      <top style="medium">
        <color indexed="64"/>
      </top>
      <bottom style="thin">
        <color indexed="64"/>
      </bottom>
      <diagonal/>
    </border>
    <border>
      <left style="double">
        <color theme="8" tint="-0.24994659260841701"/>
      </left>
      <right style="thin">
        <color indexed="64"/>
      </right>
      <top style="thin">
        <color indexed="64"/>
      </top>
      <bottom style="thin">
        <color indexed="64"/>
      </bottom>
      <diagonal/>
    </border>
    <border>
      <left style="thin">
        <color indexed="64"/>
      </left>
      <right style="double">
        <color theme="8" tint="-0.24994659260841701"/>
      </right>
      <top style="thin">
        <color indexed="64"/>
      </top>
      <bottom style="thin">
        <color indexed="64"/>
      </bottom>
      <diagonal/>
    </border>
    <border>
      <left style="double">
        <color theme="8" tint="-0.24994659260841701"/>
      </left>
      <right style="thin">
        <color indexed="64"/>
      </right>
      <top style="thin">
        <color indexed="64"/>
      </top>
      <bottom style="medium">
        <color indexed="64"/>
      </bottom>
      <diagonal/>
    </border>
    <border>
      <left style="thin">
        <color indexed="64"/>
      </left>
      <right style="double">
        <color theme="8" tint="-0.24994659260841701"/>
      </right>
      <top style="thin">
        <color indexed="64"/>
      </top>
      <bottom style="medium">
        <color indexed="64"/>
      </bottom>
      <diagonal/>
    </border>
    <border>
      <left style="double">
        <color theme="8" tint="-0.24994659260841701"/>
      </left>
      <right/>
      <top/>
      <bottom/>
      <diagonal/>
    </border>
    <border>
      <left/>
      <right style="double">
        <color theme="8" tint="-0.24994659260841701"/>
      </right>
      <top/>
      <bottom/>
      <diagonal/>
    </border>
    <border>
      <left style="double">
        <color theme="8" tint="-0.24994659260841701"/>
      </left>
      <right/>
      <top/>
      <bottom style="double">
        <color theme="8" tint="-0.24994659260841701"/>
      </bottom>
      <diagonal/>
    </border>
    <border>
      <left/>
      <right/>
      <top/>
      <bottom style="double">
        <color theme="8" tint="-0.24994659260841701"/>
      </bottom>
      <diagonal/>
    </border>
    <border>
      <left/>
      <right style="double">
        <color theme="8" tint="-0.24994659260841701"/>
      </right>
      <top/>
      <bottom style="double">
        <color theme="8" tint="-0.24994659260841701"/>
      </bottom>
      <diagonal/>
    </border>
    <border>
      <left style="double">
        <color theme="8" tint="-0.24994659260841701"/>
      </left>
      <right style="thin">
        <color indexed="64"/>
      </right>
      <top style="medium">
        <color indexed="64"/>
      </top>
      <bottom style="medium">
        <color indexed="64"/>
      </bottom>
      <diagonal/>
    </border>
    <border>
      <left style="thin">
        <color indexed="64"/>
      </left>
      <right style="double">
        <color theme="8" tint="-0.24994659260841701"/>
      </right>
      <top style="medium">
        <color indexed="64"/>
      </top>
      <bottom style="medium">
        <color indexed="64"/>
      </bottom>
      <diagonal/>
    </border>
    <border>
      <left style="double">
        <color theme="8" tint="-0.24994659260841701"/>
      </left>
      <right style="thin">
        <color indexed="64"/>
      </right>
      <top/>
      <bottom style="medium">
        <color indexed="64"/>
      </bottom>
      <diagonal/>
    </border>
    <border>
      <left style="thin">
        <color indexed="64"/>
      </left>
      <right style="double">
        <color theme="8" tint="-0.24994659260841701"/>
      </right>
      <top/>
      <bottom style="medium">
        <color indexed="64"/>
      </bottom>
      <diagonal/>
    </border>
    <border>
      <left style="double">
        <color theme="8" tint="-0.24994659260841701"/>
      </left>
      <right/>
      <top style="medium">
        <color indexed="64"/>
      </top>
      <bottom style="medium">
        <color indexed="64"/>
      </bottom>
      <diagonal/>
    </border>
    <border>
      <left/>
      <right style="double">
        <color theme="8" tint="-0.24994659260841701"/>
      </right>
      <top style="medium">
        <color indexed="64"/>
      </top>
      <bottom style="medium">
        <color indexed="64"/>
      </bottom>
      <diagonal/>
    </border>
    <border>
      <left style="double">
        <color theme="8" tint="-0.24994659260841701"/>
      </left>
      <right/>
      <top style="thin">
        <color indexed="64"/>
      </top>
      <bottom style="medium">
        <color indexed="64"/>
      </bottom>
      <diagonal/>
    </border>
    <border>
      <left/>
      <right style="double">
        <color theme="8" tint="-0.24994659260841701"/>
      </right>
      <top style="thin">
        <color indexed="64"/>
      </top>
      <bottom style="medium">
        <color indexed="64"/>
      </bottom>
      <diagonal/>
    </border>
    <border>
      <left style="double">
        <color theme="8" tint="-0.24994659260841701"/>
      </left>
      <right/>
      <top style="medium">
        <color indexed="64"/>
      </top>
      <bottom/>
      <diagonal/>
    </border>
    <border>
      <left/>
      <right style="double">
        <color theme="8" tint="-0.24994659260841701"/>
      </right>
      <top style="medium">
        <color indexed="64"/>
      </top>
      <bottom/>
      <diagonal/>
    </border>
    <border>
      <left style="double">
        <color theme="8" tint="-0.24994659260841701"/>
      </left>
      <right style="thin">
        <color indexed="64"/>
      </right>
      <top style="thin">
        <color indexed="64"/>
      </top>
      <bottom/>
      <diagonal/>
    </border>
    <border>
      <left style="double">
        <color theme="8" tint="-0.24994659260841701"/>
      </left>
      <right style="medium">
        <color indexed="64"/>
      </right>
      <top style="medium">
        <color indexed="64"/>
      </top>
      <bottom style="medium">
        <color indexed="64"/>
      </bottom>
      <diagonal/>
    </border>
    <border>
      <left style="double">
        <color theme="8" tint="-0.24994659260841701"/>
      </left>
      <right/>
      <top style="thin">
        <color indexed="64"/>
      </top>
      <bottom/>
      <diagonal/>
    </border>
    <border>
      <left/>
      <right style="double">
        <color theme="8" tint="-0.24994659260841701"/>
      </right>
      <top style="thin">
        <color indexed="64"/>
      </top>
      <bottom/>
      <diagonal/>
    </border>
    <border>
      <left style="double">
        <color theme="8" tint="-0.24994659260841701"/>
      </left>
      <right/>
      <top/>
      <bottom style="double">
        <color indexed="10"/>
      </bottom>
      <diagonal/>
    </border>
    <border>
      <left/>
      <right style="double">
        <color theme="8" tint="-0.24994659260841701"/>
      </right>
      <top/>
      <bottom style="double">
        <color indexed="10"/>
      </bottom>
      <diagonal/>
    </border>
    <border>
      <left style="double">
        <color theme="8" tint="-0.24994659260841701"/>
      </left>
      <right/>
      <top style="double">
        <color indexed="10"/>
      </top>
      <bottom/>
      <diagonal/>
    </border>
    <border>
      <left/>
      <right style="double">
        <color theme="8" tint="-0.24994659260841701"/>
      </right>
      <top style="double">
        <color indexed="10"/>
      </top>
      <bottom/>
      <diagonal/>
    </border>
    <border>
      <left style="thin">
        <color indexed="64"/>
      </left>
      <right style="double">
        <color theme="8" tint="-0.24994659260841701"/>
      </right>
      <top style="thin">
        <color indexed="64"/>
      </top>
      <bottom/>
      <diagonal/>
    </border>
    <border>
      <left style="double">
        <color theme="8" tint="-0.24994659260841701"/>
      </left>
      <right/>
      <top style="thin">
        <color indexed="64"/>
      </top>
      <bottom style="thin">
        <color indexed="64"/>
      </bottom>
      <diagonal/>
    </border>
    <border>
      <left/>
      <right style="double">
        <color theme="8" tint="-0.24994659260841701"/>
      </right>
      <top style="thin">
        <color indexed="64"/>
      </top>
      <bottom style="thin">
        <color indexed="64"/>
      </bottom>
      <diagonal/>
    </border>
    <border>
      <left style="medium">
        <color indexed="64"/>
      </left>
      <right style="double">
        <color theme="8" tint="-0.24994659260841701"/>
      </right>
      <top style="medium">
        <color indexed="64"/>
      </top>
      <bottom style="medium">
        <color indexed="64"/>
      </bottom>
      <diagonal/>
    </border>
    <border>
      <left style="double">
        <color theme="8" tint="-0.24994659260841701"/>
      </left>
      <right/>
      <top/>
      <bottom style="thin">
        <color indexed="64"/>
      </bottom>
      <diagonal/>
    </border>
    <border>
      <left/>
      <right style="double">
        <color theme="8" tint="-0.24994659260841701"/>
      </right>
      <top/>
      <bottom style="thin">
        <color indexed="64"/>
      </bottom>
      <diagonal/>
    </border>
    <border>
      <left style="double">
        <color theme="8" tint="-0.24994659260841701"/>
      </left>
      <right/>
      <top style="medium">
        <color indexed="64"/>
      </top>
      <bottom style="thin">
        <color indexed="64"/>
      </bottom>
      <diagonal/>
    </border>
    <border>
      <left style="double">
        <color theme="8" tint="-0.24994659260841701"/>
      </left>
      <right style="thin">
        <color indexed="64"/>
      </right>
      <top style="thin">
        <color indexed="64"/>
      </top>
      <bottom style="double">
        <color theme="8" tint="-0.24994659260841701"/>
      </bottom>
      <diagonal/>
    </border>
    <border>
      <left style="thin">
        <color indexed="64"/>
      </left>
      <right/>
      <top style="thin">
        <color indexed="64"/>
      </top>
      <bottom style="double">
        <color theme="8" tint="-0.24994659260841701"/>
      </bottom>
      <diagonal/>
    </border>
    <border>
      <left/>
      <right style="double">
        <color theme="8" tint="-0.24994659260841701"/>
      </right>
      <top style="thin">
        <color indexed="64"/>
      </top>
      <bottom style="double">
        <color theme="8" tint="-0.24994659260841701"/>
      </bottom>
      <diagonal/>
    </border>
    <border>
      <left style="double">
        <color theme="8" tint="-0.24994659260841701"/>
      </left>
      <right style="thin">
        <color indexed="64"/>
      </right>
      <top/>
      <bottom/>
      <diagonal/>
    </border>
    <border>
      <left style="thin">
        <color indexed="64"/>
      </left>
      <right style="double">
        <color theme="8" tint="-0.24994659260841701"/>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double">
        <color indexed="18"/>
      </right>
      <top style="thin">
        <color indexed="64"/>
      </top>
      <bottom style="double">
        <color indexed="18"/>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double">
        <color theme="8" tint="-0.24994659260841701"/>
      </left>
      <right/>
      <top/>
      <bottom style="double">
        <color indexed="64"/>
      </bottom>
      <diagonal/>
    </border>
    <border>
      <left/>
      <right/>
      <top/>
      <bottom style="double">
        <color indexed="64"/>
      </bottom>
      <diagonal/>
    </border>
    <border>
      <left/>
      <right style="double">
        <color theme="8" tint="-0.24994659260841701"/>
      </right>
      <top/>
      <bottom style="double">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medium">
        <color indexed="64"/>
      </top>
      <bottom style="thin">
        <color theme="0" tint="-0.499984740745262"/>
      </bottom>
      <diagonal/>
    </border>
    <border>
      <left style="thin">
        <color theme="0" tint="-0.499984740745262"/>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medium">
        <color indexed="64"/>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s>
  <cellStyleXfs count="52">
    <xf numFmtId="0" fontId="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182" fontId="4" fillId="0" borderId="0" applyFont="0" applyFill="0" applyBorder="0" applyAlignment="0" applyProtection="0"/>
    <xf numFmtId="0" fontId="7" fillId="0" borderId="0" applyNumberFormat="0" applyFill="0" applyBorder="0" applyAlignment="0" applyProtection="0">
      <alignment vertical="top"/>
      <protection locked="0"/>
    </xf>
    <xf numFmtId="165" fontId="4" fillId="0" borderId="0" applyFont="0" applyFill="0" applyBorder="0" applyAlignment="0" applyProtection="0"/>
    <xf numFmtId="164" fontId="4" fillId="0" borderId="0" applyFont="0" applyFill="0" applyBorder="0" applyAlignment="0" applyProtection="0"/>
    <xf numFmtId="0" fontId="6" fillId="0" borderId="0"/>
    <xf numFmtId="9" fontId="6" fillId="0" borderId="0" applyFont="0" applyFill="0" applyBorder="0" applyAlignment="0" applyProtection="0"/>
    <xf numFmtId="0" fontId="4" fillId="0" borderId="0" applyNumberFormat="0" applyFill="0" applyBorder="0" applyAlignment="0" applyProtection="0"/>
    <xf numFmtId="165" fontId="32" fillId="0" borderId="0" applyFont="0" applyFill="0" applyBorder="0" applyAlignment="0" applyProtection="0"/>
    <xf numFmtId="164" fontId="32"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168"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4" fillId="0" borderId="0" applyFont="0" applyFill="0" applyBorder="0" applyAlignment="0" applyProtection="0"/>
    <xf numFmtId="167"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65"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4" fillId="0" borderId="0" applyNumberFormat="0" applyFill="0" applyBorder="0" applyAlignment="0" applyProtection="0"/>
  </cellStyleXfs>
  <cellXfs count="2714">
    <xf numFmtId="0" fontId="0" fillId="0" borderId="0" xfId="0"/>
    <xf numFmtId="0" fontId="9" fillId="0" borderId="0" xfId="1" applyFont="1"/>
    <xf numFmtId="0" fontId="5" fillId="2" borderId="0" xfId="1" applyFont="1" applyFill="1" applyAlignment="1">
      <alignment horizontal="center"/>
    </xf>
    <xf numFmtId="0" fontId="13" fillId="0" borderId="0" xfId="1" applyFont="1"/>
    <xf numFmtId="0" fontId="0" fillId="2" borderId="0" xfId="1" applyFont="1" applyFill="1"/>
    <xf numFmtId="0" fontId="11" fillId="0" borderId="1" xfId="1" applyFont="1" applyBorder="1"/>
    <xf numFmtId="0" fontId="9" fillId="0" borderId="0" xfId="1" applyFont="1" applyBorder="1"/>
    <xf numFmtId="0" fontId="9" fillId="0" borderId="2" xfId="1" applyFont="1" applyBorder="1"/>
    <xf numFmtId="0" fontId="9" fillId="0" borderId="3" xfId="1" applyFont="1" applyBorder="1"/>
    <xf numFmtId="164" fontId="9" fillId="0" borderId="4" xfId="6" applyFont="1" applyBorder="1"/>
    <xf numFmtId="164" fontId="9" fillId="0" borderId="5" xfId="6" applyFont="1" applyBorder="1"/>
    <xf numFmtId="0" fontId="9" fillId="0" borderId="3" xfId="1" applyFont="1" applyBorder="1" applyAlignment="1">
      <alignment wrapText="1"/>
    </xf>
    <xf numFmtId="0" fontId="9" fillId="0" borderId="1" xfId="1" applyFont="1" applyBorder="1"/>
    <xf numFmtId="164" fontId="9" fillId="0" borderId="0" xfId="6" applyFont="1" applyBorder="1" applyAlignment="1">
      <alignment horizontal="center"/>
    </xf>
    <xf numFmtId="164" fontId="9" fillId="0" borderId="0" xfId="6" applyFont="1" applyFill="1" applyBorder="1"/>
    <xf numFmtId="164" fontId="9" fillId="0" borderId="0" xfId="6" applyFont="1" applyFill="1" applyBorder="1" applyAlignment="1">
      <alignment horizontal="center"/>
    </xf>
    <xf numFmtId="164" fontId="9" fillId="0" borderId="2" xfId="6" applyFont="1" applyBorder="1" applyAlignment="1">
      <alignment horizontal="center"/>
    </xf>
    <xf numFmtId="178" fontId="9" fillId="0" borderId="4" xfId="6" applyNumberFormat="1" applyFont="1" applyBorder="1"/>
    <xf numFmtId="0" fontId="9" fillId="3" borderId="1" xfId="1" applyFont="1" applyFill="1" applyBorder="1" applyAlignment="1">
      <alignment horizontal="left"/>
    </xf>
    <xf numFmtId="0" fontId="9" fillId="3" borderId="0" xfId="1" applyFont="1" applyFill="1" applyBorder="1" applyAlignment="1">
      <alignment horizontal="left"/>
    </xf>
    <xf numFmtId="0" fontId="9" fillId="3" borderId="2" xfId="1" applyFont="1" applyFill="1" applyBorder="1" applyAlignment="1">
      <alignment horizontal="left"/>
    </xf>
    <xf numFmtId="0" fontId="9" fillId="0" borderId="1" xfId="1" applyFont="1" applyFill="1" applyBorder="1" applyAlignment="1">
      <alignment horizontal="left"/>
    </xf>
    <xf numFmtId="0" fontId="9" fillId="0" borderId="0" xfId="1" applyFont="1" applyFill="1" applyBorder="1" applyAlignment="1">
      <alignment horizontal="left"/>
    </xf>
    <xf numFmtId="0" fontId="9" fillId="0" borderId="2" xfId="1" applyFont="1" applyFill="1" applyBorder="1" applyAlignment="1">
      <alignment horizontal="left"/>
    </xf>
    <xf numFmtId="0" fontId="9" fillId="3" borderId="1" xfId="1" applyFont="1" applyFill="1" applyBorder="1"/>
    <xf numFmtId="0" fontId="9" fillId="3" borderId="0" xfId="1" applyFont="1" applyFill="1" applyBorder="1"/>
    <xf numFmtId="0" fontId="9" fillId="3" borderId="2" xfId="1" applyFont="1" applyFill="1" applyBorder="1"/>
    <xf numFmtId="0" fontId="9" fillId="0" borderId="1" xfId="1" applyFont="1" applyFill="1" applyBorder="1"/>
    <xf numFmtId="0" fontId="9" fillId="0" borderId="0" xfId="1" applyFont="1" applyFill="1" applyBorder="1"/>
    <xf numFmtId="0" fontId="9" fillId="0" borderId="2" xfId="1" applyFont="1" applyFill="1" applyBorder="1"/>
    <xf numFmtId="0" fontId="9" fillId="0" borderId="6" xfId="1" applyFont="1" applyBorder="1"/>
    <xf numFmtId="0" fontId="9" fillId="0" borderId="7" xfId="1" applyFont="1" applyBorder="1"/>
    <xf numFmtId="0" fontId="9" fillId="0" borderId="8" xfId="1" applyFont="1" applyBorder="1"/>
    <xf numFmtId="0" fontId="9" fillId="0" borderId="3" xfId="1" applyFont="1" applyBorder="1" applyAlignment="1">
      <alignment horizontal="center"/>
    </xf>
    <xf numFmtId="179" fontId="9" fillId="0" borderId="4" xfId="1" applyNumberFormat="1" applyFont="1" applyBorder="1"/>
    <xf numFmtId="0" fontId="9" fillId="0" borderId="4" xfId="1" applyFont="1" applyBorder="1"/>
    <xf numFmtId="0" fontId="9" fillId="0" borderId="4" xfId="1" applyFont="1" applyBorder="1" applyAlignment="1">
      <alignment horizontal="center"/>
    </xf>
    <xf numFmtId="0" fontId="9" fillId="0" borderId="0" xfId="1" applyFont="1" applyFill="1"/>
    <xf numFmtId="2" fontId="9" fillId="0" borderId="9" xfId="1" applyNumberFormat="1" applyFont="1" applyFill="1" applyBorder="1"/>
    <xf numFmtId="2" fontId="9" fillId="0" borderId="3" xfId="1" applyNumberFormat="1" applyFont="1" applyFill="1" applyBorder="1"/>
    <xf numFmtId="175" fontId="9" fillId="0" borderId="4" xfId="1" applyNumberFormat="1" applyFont="1" applyFill="1" applyBorder="1"/>
    <xf numFmtId="2" fontId="9" fillId="0" borderId="5" xfId="1" applyNumberFormat="1" applyFont="1" applyFill="1" applyBorder="1"/>
    <xf numFmtId="0" fontId="9" fillId="0" borderId="5" xfId="1" applyFont="1" applyFill="1" applyBorder="1"/>
    <xf numFmtId="0" fontId="9" fillId="0" borderId="10" xfId="1" applyFont="1" applyFill="1" applyBorder="1"/>
    <xf numFmtId="175" fontId="9" fillId="0" borderId="11" xfId="1" applyNumberFormat="1" applyFont="1" applyFill="1" applyBorder="1"/>
    <xf numFmtId="0" fontId="9" fillId="0" borderId="12" xfId="1" applyFont="1" applyFill="1" applyBorder="1"/>
    <xf numFmtId="2" fontId="9" fillId="0" borderId="13" xfId="1" applyNumberFormat="1" applyFont="1" applyFill="1" applyBorder="1"/>
    <xf numFmtId="175" fontId="9" fillId="0" borderId="14" xfId="1" applyNumberFormat="1" applyFont="1" applyFill="1" applyBorder="1"/>
    <xf numFmtId="2" fontId="9" fillId="0" borderId="3" xfId="1" applyNumberFormat="1" applyFont="1" applyFill="1" applyBorder="1" applyAlignment="1">
      <alignment wrapText="1"/>
    </xf>
    <xf numFmtId="169" fontId="0" fillId="2" borderId="0" xfId="1" applyNumberFormat="1" applyFont="1" applyFill="1"/>
    <xf numFmtId="0" fontId="5" fillId="2" borderId="4" xfId="1" applyFont="1" applyFill="1" applyBorder="1" applyAlignment="1">
      <alignment horizontal="center"/>
    </xf>
    <xf numFmtId="0" fontId="0" fillId="2" borderId="4" xfId="1" applyFont="1" applyFill="1" applyBorder="1"/>
    <xf numFmtId="181" fontId="0" fillId="2" borderId="4" xfId="6" applyNumberFormat="1" applyFont="1" applyFill="1" applyBorder="1"/>
    <xf numFmtId="0" fontId="15" fillId="2" borderId="0" xfId="1" quotePrefix="1" applyFont="1" applyFill="1"/>
    <xf numFmtId="0" fontId="5" fillId="2" borderId="0" xfId="1" applyFont="1" applyFill="1"/>
    <xf numFmtId="164" fontId="0" fillId="2" borderId="4" xfId="6" applyNumberFormat="1" applyFont="1" applyFill="1" applyBorder="1"/>
    <xf numFmtId="0" fontId="0" fillId="2" borderId="16" xfId="1" applyFont="1" applyFill="1" applyBorder="1"/>
    <xf numFmtId="180" fontId="9" fillId="0" borderId="4" xfId="6" applyNumberFormat="1" applyFont="1" applyBorder="1"/>
    <xf numFmtId="180" fontId="9" fillId="0" borderId="5" xfId="6" applyNumberFormat="1" applyFont="1" applyBorder="1"/>
    <xf numFmtId="0" fontId="16" fillId="4" borderId="0" xfId="1" applyFont="1" applyFill="1" applyBorder="1" applyAlignment="1">
      <alignment wrapText="1"/>
    </xf>
    <xf numFmtId="0" fontId="16" fillId="2" borderId="0" xfId="1" applyFont="1" applyFill="1" applyBorder="1" applyAlignment="1">
      <alignment wrapText="1"/>
    </xf>
    <xf numFmtId="0" fontId="16" fillId="4" borderId="0" xfId="1" applyFont="1" applyFill="1" applyAlignment="1">
      <alignment wrapText="1"/>
    </xf>
    <xf numFmtId="0" fontId="16" fillId="2" borderId="0" xfId="1" applyFont="1" applyFill="1" applyAlignment="1">
      <alignment wrapText="1"/>
    </xf>
    <xf numFmtId="0" fontId="16" fillId="2" borderId="0" xfId="1" applyFont="1" applyFill="1" applyBorder="1" applyAlignment="1">
      <alignment horizontal="justify" wrapText="1"/>
    </xf>
    <xf numFmtId="0" fontId="17" fillId="2" borderId="0" xfId="4" applyFont="1" applyFill="1" applyBorder="1" applyAlignment="1" applyProtection="1">
      <alignment wrapText="1"/>
    </xf>
    <xf numFmtId="0" fontId="16" fillId="0" borderId="0" xfId="1" applyFont="1" applyBorder="1"/>
    <xf numFmtId="0" fontId="16" fillId="2" borderId="0" xfId="1" applyFont="1" applyFill="1" applyBorder="1" applyAlignment="1">
      <alignment horizontal="left" vertical="center" wrapText="1"/>
    </xf>
    <xf numFmtId="0" fontId="7" fillId="4" borderId="0" xfId="4" applyFill="1" applyBorder="1" applyAlignment="1" applyProtection="1">
      <alignment wrapText="1"/>
    </xf>
    <xf numFmtId="171" fontId="19" fillId="2" borderId="0" xfId="1" applyNumberFormat="1" applyFont="1" applyFill="1"/>
    <xf numFmtId="171" fontId="6" fillId="2" borderId="0" xfId="1" applyNumberFormat="1" applyFont="1" applyFill="1"/>
    <xf numFmtId="0" fontId="19" fillId="2" borderId="0" xfId="1" applyFont="1" applyFill="1" applyBorder="1"/>
    <xf numFmtId="0" fontId="18" fillId="2" borderId="0" xfId="1" applyFont="1" applyFill="1" applyBorder="1"/>
    <xf numFmtId="0" fontId="9" fillId="2" borderId="0" xfId="1" applyFont="1" applyFill="1"/>
    <xf numFmtId="0" fontId="9" fillId="2" borderId="0" xfId="1" applyFont="1" applyFill="1" applyBorder="1"/>
    <xf numFmtId="0" fontId="10" fillId="2" borderId="0" xfId="1" applyFont="1" applyFill="1"/>
    <xf numFmtId="0" fontId="0" fillId="2" borderId="0" xfId="1" applyFont="1" applyFill="1" applyBorder="1"/>
    <xf numFmtId="0" fontId="5" fillId="2" borderId="4" xfId="1" applyFont="1" applyFill="1" applyBorder="1" applyAlignment="1">
      <alignment horizontal="center" wrapText="1"/>
    </xf>
    <xf numFmtId="175" fontId="0" fillId="2" borderId="4" xfId="1" applyNumberFormat="1" applyFont="1" applyFill="1" applyBorder="1"/>
    <xf numFmtId="0" fontId="11" fillId="0" borderId="4" xfId="1" applyFont="1" applyBorder="1" applyAlignment="1">
      <alignment horizontal="center" vertical="center" wrapText="1"/>
    </xf>
    <xf numFmtId="0" fontId="11" fillId="0" borderId="4" xfId="1" applyFont="1" applyBorder="1" applyAlignment="1">
      <alignment horizontal="center" vertical="center"/>
    </xf>
    <xf numFmtId="0" fontId="9" fillId="0" borderId="4" xfId="1" applyFont="1" applyBorder="1" applyAlignment="1">
      <alignment horizontal="center" vertical="center"/>
    </xf>
    <xf numFmtId="164" fontId="9" fillId="0" borderId="4" xfId="6" applyFont="1" applyBorder="1" applyAlignment="1">
      <alignment horizontal="center"/>
    </xf>
    <xf numFmtId="164" fontId="9" fillId="3" borderId="4" xfId="6" applyFont="1" applyFill="1" applyBorder="1"/>
    <xf numFmtId="178" fontId="9" fillId="0" borderId="5" xfId="6" applyNumberFormat="1" applyFont="1" applyBorder="1"/>
    <xf numFmtId="164" fontId="9" fillId="0" borderId="4" xfId="6" applyFont="1" applyFill="1" applyBorder="1"/>
    <xf numFmtId="164" fontId="9" fillId="3" borderId="4" xfId="6" applyFont="1" applyFill="1" applyBorder="1" applyAlignment="1">
      <alignment horizontal="center"/>
    </xf>
    <xf numFmtId="0" fontId="9" fillId="0" borderId="3" xfId="1" applyFont="1" applyFill="1" applyBorder="1" applyAlignment="1">
      <alignment horizontal="center"/>
    </xf>
    <xf numFmtId="0" fontId="11" fillId="0" borderId="34" xfId="1" applyFont="1" applyBorder="1" applyAlignment="1">
      <alignment horizontal="center" wrapText="1"/>
    </xf>
    <xf numFmtId="0" fontId="9" fillId="0" borderId="9" xfId="1" applyFont="1" applyBorder="1"/>
    <xf numFmtId="0" fontId="11" fillId="0" borderId="1" xfId="1" applyFont="1" applyFill="1" applyBorder="1" applyAlignment="1">
      <alignment horizontal="center"/>
    </xf>
    <xf numFmtId="0" fontId="11" fillId="0" borderId="34" xfId="1" applyFont="1" applyFill="1" applyBorder="1" applyAlignment="1">
      <alignment horizontal="center"/>
    </xf>
    <xf numFmtId="0" fontId="11" fillId="0" borderId="4" xfId="1" applyFont="1" applyFill="1" applyBorder="1" applyAlignment="1">
      <alignment horizontal="center"/>
    </xf>
    <xf numFmtId="2" fontId="9" fillId="0" borderId="34" xfId="1" applyNumberFormat="1" applyFont="1" applyFill="1" applyBorder="1" applyAlignment="1">
      <alignment vertical="center"/>
    </xf>
    <xf numFmtId="0" fontId="11" fillId="0" borderId="14" xfId="1" applyFont="1" applyFill="1" applyBorder="1" applyAlignment="1">
      <alignment horizontal="center" vertical="center"/>
    </xf>
    <xf numFmtId="0" fontId="11" fillId="0" borderId="14" xfId="1" applyFont="1" applyFill="1" applyBorder="1" applyAlignment="1">
      <alignment horizontal="center" vertical="center" wrapText="1"/>
    </xf>
    <xf numFmtId="0" fontId="6" fillId="2" borderId="0" xfId="1" applyFont="1" applyFill="1" applyAlignment="1">
      <alignment horizontal="center"/>
    </xf>
    <xf numFmtId="0" fontId="6" fillId="2" borderId="0" xfId="1" applyFont="1" applyFill="1" applyAlignment="1">
      <alignment horizontal="justify" vertical="top" wrapText="1"/>
    </xf>
    <xf numFmtId="0" fontId="6" fillId="2" borderId="0" xfId="1" applyFont="1" applyFill="1" applyBorder="1" applyAlignment="1">
      <alignment horizontal="justify" vertical="top" wrapText="1"/>
    </xf>
    <xf numFmtId="0" fontId="22" fillId="2" borderId="0" xfId="1" applyFont="1" applyFill="1" applyBorder="1"/>
    <xf numFmtId="0" fontId="6" fillId="2" borderId="0" xfId="1" applyFont="1" applyFill="1" applyBorder="1"/>
    <xf numFmtId="181" fontId="0" fillId="0" borderId="4" xfId="6" applyNumberFormat="1" applyFont="1" applyFill="1" applyBorder="1"/>
    <xf numFmtId="184" fontId="0" fillId="0" borderId="4" xfId="6" applyNumberFormat="1" applyFont="1" applyFill="1" applyBorder="1" applyAlignment="1">
      <alignment horizontal="right"/>
    </xf>
    <xf numFmtId="168" fontId="0" fillId="2" borderId="0" xfId="1" applyNumberFormat="1" applyFont="1" applyFill="1"/>
    <xf numFmtId="185" fontId="0" fillId="2" borderId="0" xfId="1" applyNumberFormat="1" applyFont="1" applyFill="1"/>
    <xf numFmtId="17" fontId="4" fillId="2" borderId="0" xfId="1" applyNumberFormat="1" applyFont="1" applyFill="1" applyBorder="1"/>
    <xf numFmtId="17" fontId="0" fillId="2" borderId="0" xfId="1" applyNumberFormat="1" applyFont="1" applyFill="1" applyBorder="1"/>
    <xf numFmtId="164" fontId="0" fillId="2" borderId="0" xfId="6" applyNumberFormat="1" applyFont="1" applyFill="1" applyBorder="1"/>
    <xf numFmtId="0" fontId="6" fillId="0" borderId="0" xfId="1" applyFont="1"/>
    <xf numFmtId="169" fontId="5" fillId="2" borderId="0" xfId="1" applyNumberFormat="1" applyFont="1" applyFill="1" applyBorder="1" applyAlignment="1">
      <alignment horizontal="center" wrapText="1"/>
    </xf>
    <xf numFmtId="0" fontId="5" fillId="2" borderId="0" xfId="1" applyFont="1" applyFill="1" applyBorder="1" applyAlignment="1">
      <alignment horizontal="center" vertical="center"/>
    </xf>
    <xf numFmtId="181" fontId="0" fillId="2" borderId="0" xfId="6" applyNumberFormat="1" applyFont="1" applyFill="1" applyBorder="1"/>
    <xf numFmtId="181" fontId="0" fillId="0" borderId="0" xfId="6" applyNumberFormat="1" applyFont="1" applyFill="1" applyBorder="1"/>
    <xf numFmtId="169" fontId="5" fillId="2" borderId="0" xfId="1" applyNumberFormat="1" applyFont="1" applyFill="1" applyBorder="1" applyAlignment="1"/>
    <xf numFmtId="2" fontId="0" fillId="2" borderId="4" xfId="1" applyNumberFormat="1" applyFont="1" applyFill="1" applyBorder="1"/>
    <xf numFmtId="0" fontId="0" fillId="0" borderId="77" xfId="0" applyBorder="1"/>
    <xf numFmtId="165" fontId="4" fillId="0" borderId="4" xfId="5" applyNumberFormat="1" applyBorder="1"/>
    <xf numFmtId="165" fontId="4" fillId="2" borderId="67" xfId="5" applyNumberFormat="1" applyFont="1" applyFill="1" applyBorder="1"/>
    <xf numFmtId="165" fontId="4" fillId="0" borderId="67" xfId="5" applyNumberFormat="1" applyBorder="1"/>
    <xf numFmtId="0" fontId="0" fillId="0" borderId="0" xfId="0" applyBorder="1"/>
    <xf numFmtId="0" fontId="0" fillId="5" borderId="0" xfId="0" applyFill="1" applyBorder="1" applyAlignment="1">
      <alignment horizontal="left" wrapText="1"/>
    </xf>
    <xf numFmtId="0" fontId="24" fillId="2" borderId="0" xfId="4" applyFont="1" applyFill="1" applyBorder="1" applyAlignment="1" applyProtection="1">
      <alignment wrapText="1"/>
    </xf>
    <xf numFmtId="0" fontId="25" fillId="2" borderId="0" xfId="1" applyFont="1" applyFill="1" applyAlignment="1">
      <alignment wrapText="1"/>
    </xf>
    <xf numFmtId="0" fontId="0" fillId="0" borderId="4" xfId="0" applyBorder="1" applyAlignment="1">
      <alignment horizontal="center"/>
    </xf>
    <xf numFmtId="0" fontId="5" fillId="5" borderId="200" xfId="1" applyFont="1" applyFill="1" applyBorder="1" applyAlignment="1">
      <alignment horizontal="center"/>
    </xf>
    <xf numFmtId="0" fontId="5" fillId="5" borderId="0" xfId="1" applyFont="1" applyFill="1" applyBorder="1" applyAlignment="1">
      <alignment horizontal="center"/>
    </xf>
    <xf numFmtId="0" fontId="5" fillId="5" borderId="95" xfId="1" applyFont="1" applyFill="1" applyBorder="1" applyAlignment="1">
      <alignment horizontal="center"/>
    </xf>
    <xf numFmtId="0" fontId="5" fillId="5" borderId="64" xfId="1" applyFont="1" applyFill="1" applyBorder="1" applyAlignment="1">
      <alignment horizontal="center" wrapText="1"/>
    </xf>
    <xf numFmtId="0" fontId="0" fillId="0" borderId="0" xfId="0" applyBorder="1" applyAlignment="1">
      <alignment wrapText="1"/>
    </xf>
    <xf numFmtId="0" fontId="31" fillId="0" borderId="63" xfId="0" applyFont="1" applyBorder="1" applyAlignment="1">
      <alignment vertical="center" wrapText="1"/>
    </xf>
    <xf numFmtId="0" fontId="31" fillId="0" borderId="63" xfId="0" applyFont="1" applyBorder="1" applyAlignment="1">
      <alignment vertical="center"/>
    </xf>
    <xf numFmtId="191" fontId="0" fillId="0" borderId="47" xfId="5" applyNumberFormat="1" applyFont="1" applyBorder="1" applyAlignment="1">
      <alignment horizontal="center"/>
    </xf>
    <xf numFmtId="0" fontId="0" fillId="0" borderId="47" xfId="0" applyBorder="1" applyAlignment="1">
      <alignment horizontal="center"/>
    </xf>
    <xf numFmtId="191" fontId="0" fillId="0" borderId="4" xfId="5" applyNumberFormat="1" applyFont="1" applyBorder="1" applyAlignment="1">
      <alignment horizontal="center" wrapText="1"/>
    </xf>
    <xf numFmtId="0" fontId="0" fillId="0" borderId="4" xfId="0" applyFont="1" applyBorder="1" applyAlignment="1">
      <alignment horizontal="center"/>
    </xf>
    <xf numFmtId="191" fontId="0" fillId="0" borderId="48" xfId="5" applyNumberFormat="1" applyFont="1" applyBorder="1" applyAlignment="1">
      <alignment horizontal="center" wrapText="1"/>
    </xf>
    <xf numFmtId="0" fontId="0" fillId="0" borderId="48" xfId="0" applyFont="1" applyBorder="1" applyAlignment="1">
      <alignment horizontal="center"/>
    </xf>
    <xf numFmtId="191" fontId="0" fillId="0" borderId="4" xfId="5" applyNumberFormat="1" applyFont="1" applyBorder="1" applyAlignment="1"/>
    <xf numFmtId="191" fontId="0" fillId="0" borderId="4" xfId="5" applyNumberFormat="1" applyFont="1" applyBorder="1" applyAlignment="1">
      <alignment horizontal="center"/>
    </xf>
    <xf numFmtId="0" fontId="0" fillId="0" borderId="4" xfId="0" applyFill="1" applyBorder="1" applyAlignment="1">
      <alignment horizontal="center"/>
    </xf>
    <xf numFmtId="191" fontId="0" fillId="0" borderId="48" xfId="5" applyNumberFormat="1" applyFont="1" applyBorder="1" applyAlignment="1">
      <alignment horizontal="center"/>
    </xf>
    <xf numFmtId="0" fontId="0" fillId="0" borderId="48" xfId="0" applyFill="1" applyBorder="1" applyAlignment="1">
      <alignment horizontal="center"/>
    </xf>
    <xf numFmtId="191" fontId="0" fillId="0" borderId="0" xfId="5" applyNumberFormat="1" applyFont="1" applyBorder="1" applyAlignment="1">
      <alignment horizontal="center"/>
    </xf>
    <xf numFmtId="0" fontId="0" fillId="0" borderId="0" xfId="0" applyFill="1" applyBorder="1" applyAlignment="1">
      <alignment horizontal="center"/>
    </xf>
    <xf numFmtId="0" fontId="0" fillId="0" borderId="47" xfId="0" applyFill="1" applyBorder="1" applyAlignment="1">
      <alignment horizontal="center"/>
    </xf>
    <xf numFmtId="166" fontId="0" fillId="0" borderId="47" xfId="5" applyNumberFormat="1" applyFont="1" applyBorder="1" applyAlignment="1">
      <alignment horizontal="center"/>
    </xf>
    <xf numFmtId="1" fontId="0" fillId="0" borderId="4" xfId="5" applyNumberFormat="1" applyFont="1" applyBorder="1" applyAlignment="1">
      <alignment horizontal="centerContinuous" vertical="center"/>
    </xf>
    <xf numFmtId="0" fontId="6" fillId="0" borderId="0" xfId="0" applyFont="1" applyBorder="1"/>
    <xf numFmtId="0" fontId="5" fillId="0" borderId="75" xfId="0" applyFont="1" applyBorder="1" applyAlignment="1">
      <alignment horizontal="center" wrapText="1"/>
    </xf>
    <xf numFmtId="164" fontId="0" fillId="0" borderId="4" xfId="6" applyFont="1" applyFill="1" applyBorder="1" applyAlignment="1">
      <alignment horizontal="center"/>
    </xf>
    <xf numFmtId="187" fontId="0" fillId="0" borderId="4" xfId="5" applyNumberFormat="1" applyFont="1" applyBorder="1" applyAlignment="1">
      <alignment horizontal="center"/>
    </xf>
    <xf numFmtId="187" fontId="0" fillId="0" borderId="4" xfId="5" applyNumberFormat="1" applyFont="1" applyFill="1" applyBorder="1" applyAlignment="1">
      <alignment horizontal="left"/>
    </xf>
    <xf numFmtId="166" fontId="0" fillId="0" borderId="4" xfId="5" applyNumberFormat="1" applyFont="1" applyFill="1" applyBorder="1" applyAlignment="1">
      <alignment horizontal="center"/>
    </xf>
    <xf numFmtId="166" fontId="0" fillId="0" borderId="98" xfId="0" applyNumberFormat="1" applyBorder="1" applyAlignment="1">
      <alignment horizontal="center"/>
    </xf>
    <xf numFmtId="172" fontId="0" fillId="0" borderId="98" xfId="0" applyNumberFormat="1" applyBorder="1" applyAlignment="1">
      <alignment horizontal="center"/>
    </xf>
    <xf numFmtId="164" fontId="0" fillId="0" borderId="47" xfId="6" applyFont="1" applyBorder="1" applyAlignment="1">
      <alignment horizontal="center"/>
    </xf>
    <xf numFmtId="0" fontId="5" fillId="0" borderId="99" xfId="0" applyFont="1" applyBorder="1" applyAlignment="1">
      <alignment horizontal="center" wrapText="1"/>
    </xf>
    <xf numFmtId="166" fontId="0" fillId="0" borderId="100" xfId="0" applyNumberFormat="1" applyBorder="1" applyAlignment="1">
      <alignment horizontal="center" wrapText="1"/>
    </xf>
    <xf numFmtId="164" fontId="6" fillId="0" borderId="4" xfId="6" applyFont="1" applyBorder="1" applyAlignment="1">
      <alignment horizontal="center"/>
    </xf>
    <xf numFmtId="166" fontId="0" fillId="0" borderId="48" xfId="5" applyNumberFormat="1" applyFont="1" applyBorder="1" applyAlignment="1">
      <alignment horizontal="center"/>
    </xf>
    <xf numFmtId="166" fontId="0" fillId="0" borderId="0" xfId="5" applyNumberFormat="1" applyFont="1" applyBorder="1" applyAlignment="1">
      <alignment horizontal="center"/>
    </xf>
    <xf numFmtId="173" fontId="0" fillId="0" borderId="68" xfId="5" applyNumberFormat="1" applyFont="1" applyBorder="1"/>
    <xf numFmtId="173" fontId="0" fillId="0" borderId="67" xfId="5" applyNumberFormat="1" applyFont="1" applyBorder="1"/>
    <xf numFmtId="173" fontId="0" fillId="0" borderId="69" xfId="5" applyNumberFormat="1" applyFont="1" applyBorder="1"/>
    <xf numFmtId="173" fontId="0" fillId="0" borderId="0" xfId="5" applyNumberFormat="1" applyFont="1" applyBorder="1"/>
    <xf numFmtId="164" fontId="5" fillId="0" borderId="39" xfId="6" applyFont="1" applyBorder="1" applyAlignment="1">
      <alignment horizontal="center"/>
    </xf>
    <xf numFmtId="166" fontId="0" fillId="0" borderId="68" xfId="6" applyNumberFormat="1" applyFont="1" applyBorder="1" applyAlignment="1">
      <alignment horizontal="center"/>
    </xf>
    <xf numFmtId="166" fontId="0" fillId="0" borderId="67" xfId="6" applyNumberFormat="1" applyFont="1" applyBorder="1" applyAlignment="1">
      <alignment horizontal="center"/>
    </xf>
    <xf numFmtId="166" fontId="0" fillId="0" borderId="69" xfId="6" applyNumberFormat="1" applyFont="1" applyBorder="1" applyAlignment="1">
      <alignment horizontal="center"/>
    </xf>
    <xf numFmtId="166" fontId="0" fillId="0" borderId="0" xfId="6" applyNumberFormat="1" applyFont="1" applyBorder="1" applyAlignment="1">
      <alignment horizontal="center"/>
    </xf>
    <xf numFmtId="166" fontId="0" fillId="0" borderId="67" xfId="6" applyNumberFormat="1" applyFont="1" applyFill="1" applyBorder="1" applyAlignment="1">
      <alignment horizontal="center"/>
    </xf>
    <xf numFmtId="192" fontId="6" fillId="5" borderId="47" xfId="6" applyNumberFormat="1" applyFont="1" applyFill="1" applyBorder="1" applyAlignment="1">
      <alignment horizontal="center"/>
    </xf>
    <xf numFmtId="171" fontId="0" fillId="0" borderId="47" xfId="5" applyNumberFormat="1" applyFont="1" applyBorder="1" applyAlignment="1">
      <alignment horizontal="center"/>
    </xf>
    <xf numFmtId="166" fontId="0" fillId="0" borderId="14" xfId="5" applyNumberFormat="1" applyFont="1" applyBorder="1" applyAlignment="1">
      <alignment horizontal="center"/>
    </xf>
    <xf numFmtId="173" fontId="6" fillId="0" borderId="68" xfId="5" applyNumberFormat="1" applyFont="1" applyBorder="1"/>
    <xf numFmtId="173" fontId="6" fillId="0" borderId="67" xfId="5" applyNumberFormat="1" applyFont="1" applyBorder="1"/>
    <xf numFmtId="173" fontId="6" fillId="0" borderId="69" xfId="5" applyNumberFormat="1" applyFont="1" applyBorder="1"/>
    <xf numFmtId="192" fontId="0" fillId="0" borderId="47" xfId="5" applyNumberFormat="1" applyFont="1" applyBorder="1" applyAlignment="1">
      <alignment horizontal="center"/>
    </xf>
    <xf numFmtId="173" fontId="6" fillId="0" borderId="67" xfId="5" applyNumberFormat="1" applyFont="1" applyBorder="1" applyAlignment="1">
      <alignment horizontal="right"/>
    </xf>
    <xf numFmtId="0" fontId="0" fillId="0" borderId="0" xfId="0" applyFill="1" applyBorder="1"/>
    <xf numFmtId="0" fontId="5" fillId="0" borderId="75" xfId="0" applyFont="1" applyFill="1" applyBorder="1" applyAlignment="1">
      <alignment horizontal="center"/>
    </xf>
    <xf numFmtId="173" fontId="0" fillId="0" borderId="68" xfId="5" applyNumberFormat="1" applyFont="1" applyFill="1" applyBorder="1"/>
    <xf numFmtId="173" fontId="0" fillId="0" borderId="67" xfId="5" applyNumberFormat="1" applyFont="1" applyFill="1" applyBorder="1"/>
    <xf numFmtId="173" fontId="0" fillId="0" borderId="69" xfId="5" applyNumberFormat="1" applyFont="1" applyFill="1" applyBorder="1"/>
    <xf numFmtId="173" fontId="0" fillId="0" borderId="0" xfId="5" applyNumberFormat="1" applyFont="1" applyFill="1" applyBorder="1"/>
    <xf numFmtId="0" fontId="5" fillId="0" borderId="101" xfId="0" applyFont="1" applyBorder="1" applyAlignment="1"/>
    <xf numFmtId="189" fontId="4" fillId="5" borderId="67" xfId="5" applyNumberFormat="1" applyFont="1" applyFill="1" applyBorder="1"/>
    <xf numFmtId="189" fontId="4" fillId="5" borderId="67" xfId="5" applyNumberFormat="1" applyFill="1" applyBorder="1"/>
    <xf numFmtId="0" fontId="0" fillId="0" borderId="110" xfId="0" applyBorder="1"/>
    <xf numFmtId="164" fontId="6" fillId="5" borderId="0" xfId="6" applyNumberFormat="1" applyFont="1" applyFill="1" applyBorder="1" applyAlignment="1">
      <alignment horizontal="left"/>
    </xf>
    <xf numFmtId="0" fontId="6" fillId="5" borderId="0" xfId="0" applyFont="1" applyFill="1" applyBorder="1" applyAlignment="1"/>
    <xf numFmtId="0" fontId="0" fillId="5" borderId="0" xfId="0" applyFill="1" applyBorder="1" applyAlignment="1"/>
    <xf numFmtId="0" fontId="5" fillId="2" borderId="4" xfId="1" applyFont="1" applyFill="1" applyBorder="1" applyAlignment="1">
      <alignment horizontal="center" vertical="center" wrapText="1"/>
    </xf>
    <xf numFmtId="0" fontId="5" fillId="2" borderId="116" xfId="1" applyFont="1" applyFill="1" applyBorder="1" applyAlignment="1">
      <alignment horizontal="center" vertical="center" wrapText="1"/>
    </xf>
    <xf numFmtId="0" fontId="5" fillId="2" borderId="119" xfId="1" applyFont="1" applyFill="1" applyBorder="1" applyAlignment="1">
      <alignment horizontal="center" vertical="center" wrapText="1"/>
    </xf>
    <xf numFmtId="0" fontId="0" fillId="2" borderId="119" xfId="1" applyFont="1" applyFill="1" applyBorder="1"/>
    <xf numFmtId="177" fontId="0" fillId="2" borderId="4" xfId="1" applyNumberFormat="1" applyFont="1" applyFill="1" applyBorder="1"/>
    <xf numFmtId="177" fontId="0" fillId="2" borderId="116" xfId="1" applyNumberFormat="1" applyFont="1" applyFill="1" applyBorder="1"/>
    <xf numFmtId="177" fontId="4" fillId="2" borderId="4" xfId="5" applyNumberFormat="1" applyFill="1" applyBorder="1"/>
    <xf numFmtId="0" fontId="0" fillId="2" borderId="111" xfId="1" applyFont="1" applyFill="1" applyBorder="1"/>
    <xf numFmtId="177" fontId="0" fillId="2" borderId="0" xfId="1" applyNumberFormat="1" applyFont="1" applyFill="1" applyBorder="1"/>
    <xf numFmtId="177" fontId="0" fillId="2" borderId="112" xfId="1" applyNumberFormat="1" applyFont="1" applyFill="1" applyBorder="1"/>
    <xf numFmtId="0" fontId="0" fillId="2" borderId="116" xfId="1" applyFont="1" applyFill="1" applyBorder="1" applyAlignment="1">
      <alignment vertical="center"/>
    </xf>
    <xf numFmtId="0" fontId="0" fillId="2" borderId="120" xfId="1" applyFont="1" applyFill="1" applyBorder="1"/>
    <xf numFmtId="0" fontId="0" fillId="2" borderId="114" xfId="1" applyFont="1" applyFill="1" applyBorder="1"/>
    <xf numFmtId="0" fontId="0" fillId="2" borderId="115" xfId="1" applyFont="1" applyFill="1" applyBorder="1"/>
    <xf numFmtId="0" fontId="0" fillId="2" borderId="116" xfId="1" applyFont="1" applyFill="1" applyBorder="1"/>
    <xf numFmtId="0" fontId="5" fillId="2" borderId="116" xfId="1" applyFont="1" applyFill="1" applyBorder="1" applyAlignment="1">
      <alignment horizontal="center" wrapText="1"/>
    </xf>
    <xf numFmtId="181" fontId="6" fillId="5" borderId="121" xfId="6" applyNumberFormat="1" applyFont="1" applyFill="1" applyBorder="1"/>
    <xf numFmtId="164" fontId="6" fillId="5" borderId="112" xfId="6" applyNumberFormat="1" applyFont="1" applyFill="1" applyBorder="1" applyAlignment="1">
      <alignment horizontal="left"/>
    </xf>
    <xf numFmtId="0" fontId="6" fillId="5" borderId="111" xfId="0" applyFont="1" applyFill="1" applyBorder="1" applyAlignment="1"/>
    <xf numFmtId="181" fontId="6" fillId="5" borderId="123" xfId="6" applyNumberFormat="1" applyFont="1" applyFill="1" applyBorder="1"/>
    <xf numFmtId="0" fontId="6" fillId="5" borderId="0" xfId="0" applyFont="1" applyFill="1" applyBorder="1" applyAlignment="1">
      <alignment horizontal="left" wrapText="1"/>
    </xf>
    <xf numFmtId="0" fontId="5" fillId="5" borderId="205" xfId="0" applyFont="1" applyFill="1" applyBorder="1" applyAlignment="1">
      <alignment horizontal="center" wrapText="1"/>
    </xf>
    <xf numFmtId="0" fontId="6" fillId="5" borderId="206" xfId="0" applyFont="1" applyFill="1" applyBorder="1" applyAlignment="1">
      <alignment horizontal="left"/>
    </xf>
    <xf numFmtId="0" fontId="6" fillId="5" borderId="4" xfId="0" applyFont="1" applyFill="1" applyBorder="1" applyAlignment="1">
      <alignment horizontal="center"/>
    </xf>
    <xf numFmtId="0" fontId="6" fillId="5" borderId="207" xfId="0" applyFont="1" applyFill="1" applyBorder="1" applyAlignment="1"/>
    <xf numFmtId="0" fontId="6" fillId="5" borderId="0" xfId="0" applyFont="1" applyFill="1" applyBorder="1" applyAlignment="1">
      <alignment horizontal="center"/>
    </xf>
    <xf numFmtId="0" fontId="6" fillId="2" borderId="208" xfId="1" applyFont="1" applyFill="1" applyBorder="1"/>
    <xf numFmtId="0" fontId="6" fillId="0" borderId="207" xfId="0" applyFont="1" applyBorder="1" applyAlignment="1">
      <alignment horizontal="left"/>
    </xf>
    <xf numFmtId="0" fontId="6" fillId="0" borderId="207" xfId="0" applyFont="1" applyBorder="1"/>
    <xf numFmtId="0" fontId="6" fillId="5" borderId="209" xfId="0" applyFont="1" applyFill="1" applyBorder="1" applyAlignment="1">
      <alignment horizontal="center"/>
    </xf>
    <xf numFmtId="0" fontId="6" fillId="5" borderId="210" xfId="0" applyFont="1" applyFill="1" applyBorder="1" applyAlignment="1">
      <alignment horizontal="center"/>
    </xf>
    <xf numFmtId="0" fontId="6" fillId="2" borderId="210" xfId="1" applyFont="1" applyFill="1" applyBorder="1"/>
    <xf numFmtId="0" fontId="6" fillId="2" borderId="211" xfId="1" applyFont="1" applyFill="1" applyBorder="1"/>
    <xf numFmtId="0" fontId="5" fillId="5" borderId="0" xfId="0" applyFont="1" applyFill="1" applyBorder="1" applyAlignment="1">
      <alignment horizontal="center"/>
    </xf>
    <xf numFmtId="0" fontId="29" fillId="2" borderId="212" xfId="1" applyFont="1" applyFill="1" applyBorder="1"/>
    <xf numFmtId="0" fontId="29" fillId="2" borderId="213" xfId="1" applyFont="1" applyFill="1" applyBorder="1"/>
    <xf numFmtId="0" fontId="5" fillId="2" borderId="214" xfId="1" applyFont="1" applyFill="1" applyBorder="1" applyAlignment="1">
      <alignment horizontal="center" vertical="center" wrapText="1"/>
    </xf>
    <xf numFmtId="0" fontId="29" fillId="2" borderId="215" xfId="1" applyFont="1" applyFill="1" applyBorder="1"/>
    <xf numFmtId="0" fontId="29" fillId="2" borderId="214" xfId="1" applyFont="1" applyFill="1" applyBorder="1"/>
    <xf numFmtId="176" fontId="0" fillId="2" borderId="4" xfId="1" applyNumberFormat="1" applyFont="1" applyFill="1" applyBorder="1"/>
    <xf numFmtId="188" fontId="4" fillId="2" borderId="4" xfId="5" applyNumberFormat="1" applyFill="1" applyBorder="1"/>
    <xf numFmtId="188" fontId="0" fillId="2" borderId="4" xfId="5" applyNumberFormat="1" applyFont="1" applyFill="1" applyBorder="1"/>
    <xf numFmtId="0" fontId="29" fillId="2" borderId="216" xfId="1" applyFont="1" applyFill="1" applyBorder="1"/>
    <xf numFmtId="176" fontId="0" fillId="2" borderId="0" xfId="1" applyNumberFormat="1" applyFont="1" applyFill="1" applyBorder="1"/>
    <xf numFmtId="0" fontId="5" fillId="2" borderId="217" xfId="1" applyFont="1" applyFill="1" applyBorder="1" applyAlignment="1">
      <alignment vertical="center" wrapText="1"/>
    </xf>
    <xf numFmtId="0" fontId="29" fillId="2" borderId="217" xfId="1" applyFont="1" applyFill="1" applyBorder="1" applyAlignment="1"/>
    <xf numFmtId="0" fontId="5" fillId="5" borderId="216" xfId="0" applyFont="1" applyFill="1" applyBorder="1" applyAlignment="1">
      <alignment horizontal="center"/>
    </xf>
    <xf numFmtId="0" fontId="6" fillId="5" borderId="216" xfId="0" applyFont="1" applyFill="1" applyBorder="1" applyAlignment="1">
      <alignment horizontal="left" wrapText="1"/>
    </xf>
    <xf numFmtId="0" fontId="6" fillId="5" borderId="215" xfId="0" applyFont="1" applyFill="1" applyBorder="1" applyAlignment="1">
      <alignment horizontal="left" wrapText="1"/>
    </xf>
    <xf numFmtId="0" fontId="6" fillId="5" borderId="216" xfId="0" applyFont="1" applyFill="1" applyBorder="1" applyAlignment="1"/>
    <xf numFmtId="0" fontId="6" fillId="0" borderId="216" xfId="0" applyFont="1" applyBorder="1" applyAlignment="1">
      <alignment horizontal="left"/>
    </xf>
    <xf numFmtId="0" fontId="6" fillId="0" borderId="216" xfId="0" applyFont="1" applyBorder="1"/>
    <xf numFmtId="0" fontId="5" fillId="5" borderId="218" xfId="0" applyFont="1" applyFill="1" applyBorder="1" applyAlignment="1">
      <alignment horizontal="center"/>
    </xf>
    <xf numFmtId="0" fontId="5" fillId="5" borderId="219" xfId="0" applyFont="1" applyFill="1" applyBorder="1" applyAlignment="1">
      <alignment horizontal="center"/>
    </xf>
    <xf numFmtId="0" fontId="29" fillId="2" borderId="219" xfId="1" applyFont="1" applyFill="1" applyBorder="1"/>
    <xf numFmtId="0" fontId="29" fillId="2" borderId="220" xfId="1" applyFont="1" applyFill="1" applyBorder="1"/>
    <xf numFmtId="0" fontId="5" fillId="5" borderId="126" xfId="0" applyFont="1" applyFill="1" applyBorder="1" applyAlignment="1">
      <alignment horizontal="center"/>
    </xf>
    <xf numFmtId="0" fontId="5" fillId="5" borderId="127" xfId="0" applyFont="1" applyFill="1" applyBorder="1" applyAlignment="1">
      <alignment horizontal="center"/>
    </xf>
    <xf numFmtId="0" fontId="5" fillId="5" borderId="128" xfId="0" applyFont="1" applyFill="1" applyBorder="1" applyAlignment="1">
      <alignment horizontal="center"/>
    </xf>
    <xf numFmtId="0" fontId="0" fillId="5" borderId="0" xfId="0" applyFill="1" applyBorder="1"/>
    <xf numFmtId="0" fontId="6" fillId="5" borderId="0" xfId="0" applyFont="1" applyFill="1" applyBorder="1"/>
    <xf numFmtId="166" fontId="0" fillId="0" borderId="4" xfId="5" quotePrefix="1" applyNumberFormat="1" applyFont="1" applyBorder="1" applyAlignment="1">
      <alignment horizontal="center"/>
    </xf>
    <xf numFmtId="166" fontId="0" fillId="0" borderId="4" xfId="6" applyNumberFormat="1" applyFont="1" applyFill="1" applyBorder="1" applyAlignment="1">
      <alignment horizontal="center"/>
    </xf>
    <xf numFmtId="2" fontId="5" fillId="0" borderId="4" xfId="0" applyNumberFormat="1" applyFont="1" applyFill="1" applyBorder="1" applyAlignment="1">
      <alignment horizontal="left" wrapText="1"/>
    </xf>
    <xf numFmtId="0" fontId="5" fillId="0" borderId="129" xfId="0" applyFont="1" applyFill="1" applyBorder="1" applyAlignment="1">
      <alignment horizontal="center" wrapText="1"/>
    </xf>
    <xf numFmtId="8" fontId="6" fillId="5" borderId="4" xfId="0" applyNumberFormat="1" applyFont="1" applyFill="1" applyBorder="1" applyAlignment="1">
      <alignment horizontal="center"/>
    </xf>
    <xf numFmtId="165" fontId="4" fillId="0" borderId="14" xfId="5" applyNumberFormat="1" applyBorder="1"/>
    <xf numFmtId="165" fontId="4" fillId="2" borderId="131" xfId="5" applyNumberFormat="1" applyFont="1" applyFill="1" applyBorder="1"/>
    <xf numFmtId="189" fontId="4" fillId="5" borderId="131" xfId="5" applyNumberFormat="1" applyFont="1" applyFill="1" applyBorder="1"/>
    <xf numFmtId="17" fontId="29" fillId="5" borderId="4" xfId="1" applyNumberFormat="1" applyFont="1" applyFill="1" applyBorder="1"/>
    <xf numFmtId="0" fontId="20" fillId="2" borderId="0" xfId="1" applyFont="1" applyFill="1" applyAlignment="1">
      <alignment horizontal="center"/>
    </xf>
    <xf numFmtId="0" fontId="11" fillId="0" borderId="132" xfId="0" applyFont="1" applyBorder="1" applyAlignment="1">
      <alignment horizontal="center"/>
    </xf>
    <xf numFmtId="0" fontId="11" fillId="0" borderId="129" xfId="0" applyFont="1" applyBorder="1" applyAlignment="1">
      <alignment horizontal="center" vertical="center" wrapText="1"/>
    </xf>
    <xf numFmtId="193" fontId="9" fillId="0" borderId="47" xfId="6" applyNumberFormat="1" applyFont="1" applyBorder="1"/>
    <xf numFmtId="191" fontId="9" fillId="0" borderId="47" xfId="5" applyNumberFormat="1" applyFont="1" applyBorder="1"/>
    <xf numFmtId="193" fontId="9" fillId="0" borderId="4" xfId="6" applyNumberFormat="1" applyFont="1" applyBorder="1"/>
    <xf numFmtId="191" fontId="9" fillId="0" borderId="4" xfId="5" applyNumberFormat="1" applyFont="1" applyBorder="1"/>
    <xf numFmtId="193" fontId="9" fillId="6" borderId="14" xfId="6" applyNumberFormat="1" applyFont="1" applyFill="1" applyBorder="1" applyAlignment="1">
      <alignment wrapText="1"/>
    </xf>
    <xf numFmtId="0" fontId="11" fillId="0" borderId="133" xfId="0" applyFont="1" applyBorder="1" applyAlignment="1">
      <alignment vertical="center"/>
    </xf>
    <xf numFmtId="0" fontId="11" fillId="0" borderId="134" xfId="0" applyFont="1" applyBorder="1" applyAlignment="1">
      <alignment horizontal="center" wrapText="1"/>
    </xf>
    <xf numFmtId="0" fontId="9" fillId="0" borderId="9" xfId="0" applyFont="1" applyBorder="1"/>
    <xf numFmtId="191" fontId="9" fillId="0" borderId="135" xfId="5" applyNumberFormat="1" applyFont="1" applyBorder="1"/>
    <xf numFmtId="0" fontId="9" fillId="0" borderId="3" xfId="0" applyFont="1" applyBorder="1" applyAlignment="1">
      <alignment wrapText="1"/>
    </xf>
    <xf numFmtId="191" fontId="9" fillId="0" borderId="5" xfId="5" applyNumberFormat="1" applyFont="1" applyBorder="1"/>
    <xf numFmtId="193" fontId="9" fillId="6" borderId="12" xfId="6" applyNumberFormat="1" applyFont="1" applyFill="1" applyBorder="1" applyAlignment="1">
      <alignment wrapText="1"/>
    </xf>
    <xf numFmtId="0" fontId="9" fillId="0" borderId="6" xfId="0" applyFont="1" applyBorder="1"/>
    <xf numFmtId="164" fontId="9" fillId="0" borderId="7" xfId="6" applyFont="1" applyBorder="1" applyAlignment="1">
      <alignment horizontal="center"/>
    </xf>
    <xf numFmtId="164" fontId="9" fillId="0" borderId="7" xfId="6" applyFont="1" applyFill="1" applyBorder="1"/>
    <xf numFmtId="164" fontId="9" fillId="0" borderId="8" xfId="6" applyFont="1" applyFill="1" applyBorder="1" applyAlignment="1">
      <alignment horizontal="center"/>
    </xf>
    <xf numFmtId="8" fontId="9" fillId="6" borderId="13" xfId="0" applyNumberFormat="1" applyFont="1" applyFill="1" applyBorder="1" applyAlignment="1">
      <alignment wrapText="1"/>
    </xf>
    <xf numFmtId="0" fontId="9" fillId="6" borderId="13" xfId="0" applyFont="1" applyFill="1" applyBorder="1" applyAlignment="1">
      <alignment horizontal="center" wrapText="1"/>
    </xf>
    <xf numFmtId="193" fontId="9" fillId="6" borderId="14" xfId="6" applyNumberFormat="1" applyFont="1" applyFill="1" applyBorder="1" applyAlignment="1">
      <alignment horizontal="center" wrapText="1"/>
    </xf>
    <xf numFmtId="193" fontId="9" fillId="6" borderId="12" xfId="6" applyNumberFormat="1" applyFont="1" applyFill="1" applyBorder="1" applyAlignment="1">
      <alignment horizontal="center" wrapText="1"/>
    </xf>
    <xf numFmtId="164" fontId="6" fillId="5" borderId="4" xfId="6" applyNumberFormat="1" applyFont="1" applyFill="1" applyBorder="1"/>
    <xf numFmtId="181" fontId="6" fillId="5" borderId="4" xfId="6" applyNumberFormat="1" applyFont="1" applyFill="1" applyBorder="1"/>
    <xf numFmtId="0" fontId="9" fillId="0" borderId="139" xfId="0" applyFont="1" applyBorder="1" applyAlignment="1">
      <alignment wrapText="1"/>
    </xf>
    <xf numFmtId="192" fontId="9" fillId="0" borderId="68" xfId="6" applyNumberFormat="1" applyFont="1" applyBorder="1"/>
    <xf numFmtId="0" fontId="9" fillId="0" borderId="140" xfId="0" applyFont="1" applyBorder="1"/>
    <xf numFmtId="164" fontId="9" fillId="0" borderId="71" xfId="6" applyFont="1" applyBorder="1" applyAlignment="1">
      <alignment horizontal="center"/>
    </xf>
    <xf numFmtId="164" fontId="9" fillId="0" borderId="72" xfId="6" applyFont="1" applyFill="1" applyBorder="1" applyAlignment="1">
      <alignment horizontal="center"/>
    </xf>
    <xf numFmtId="0" fontId="11" fillId="0" borderId="141" xfId="0" applyFont="1" applyBorder="1" applyAlignment="1">
      <alignment vertical="center"/>
    </xf>
    <xf numFmtId="0" fontId="11" fillId="0" borderId="132" xfId="0" applyFont="1" applyBorder="1" applyAlignment="1">
      <alignment horizontal="center" wrapText="1"/>
    </xf>
    <xf numFmtId="0" fontId="9" fillId="0" borderId="9" xfId="0" applyFont="1" applyBorder="1" applyAlignment="1">
      <alignment wrapText="1"/>
    </xf>
    <xf numFmtId="0" fontId="11" fillId="0" borderId="132" xfId="0" applyFont="1" applyBorder="1" applyAlignment="1">
      <alignment horizontal="center" vertical="center" wrapText="1"/>
    </xf>
    <xf numFmtId="196" fontId="9" fillId="0" borderId="47" xfId="6" applyNumberFormat="1" applyFont="1" applyBorder="1"/>
    <xf numFmtId="191" fontId="9" fillId="0" borderId="81" xfId="5" applyNumberFormat="1" applyFont="1" applyBorder="1"/>
    <xf numFmtId="197" fontId="9" fillId="0" borderId="81" xfId="5" applyNumberFormat="1" applyFont="1" applyBorder="1"/>
    <xf numFmtId="194" fontId="9" fillId="0" borderId="81" xfId="5" applyNumberFormat="1" applyFont="1" applyBorder="1"/>
    <xf numFmtId="191" fontId="9" fillId="0" borderId="135" xfId="5" applyNumberFormat="1" applyFont="1" applyBorder="1" applyAlignment="1">
      <alignment wrapText="1"/>
    </xf>
    <xf numFmtId="0" fontId="9" fillId="5" borderId="3" xfId="0" applyFont="1" applyFill="1" applyBorder="1" applyAlignment="1"/>
    <xf numFmtId="0" fontId="9" fillId="5" borderId="27" xfId="0" applyFont="1" applyFill="1" applyBorder="1" applyAlignment="1"/>
    <xf numFmtId="0" fontId="9" fillId="5" borderId="142" xfId="0" applyFont="1" applyFill="1" applyBorder="1" applyAlignment="1"/>
    <xf numFmtId="0" fontId="9" fillId="5" borderId="1" xfId="0" applyFont="1" applyFill="1" applyBorder="1" applyAlignment="1"/>
    <xf numFmtId="0" fontId="9" fillId="5" borderId="0" xfId="0" applyFont="1" applyFill="1" applyBorder="1" applyAlignment="1">
      <alignment horizontal="left"/>
    </xf>
    <xf numFmtId="0" fontId="9" fillId="5" borderId="2" xfId="0" applyFont="1" applyFill="1" applyBorder="1" applyAlignment="1">
      <alignment horizontal="left"/>
    </xf>
    <xf numFmtId="0" fontId="6" fillId="5" borderId="0" xfId="0" applyFont="1" applyFill="1" applyBorder="1" applyAlignment="1">
      <alignment wrapText="1"/>
    </xf>
    <xf numFmtId="166" fontId="30" fillId="5" borderId="4" xfId="6" applyNumberFormat="1" applyFont="1" applyFill="1" applyBorder="1" applyAlignment="1">
      <alignment horizontal="center"/>
    </xf>
    <xf numFmtId="166" fontId="30" fillId="5" borderId="47" xfId="5" applyNumberFormat="1" applyFont="1" applyFill="1" applyBorder="1" applyAlignment="1">
      <alignment horizontal="center"/>
    </xf>
    <xf numFmtId="173" fontId="0" fillId="0" borderId="131" xfId="5" applyNumberFormat="1" applyFont="1" applyBorder="1"/>
    <xf numFmtId="173" fontId="6" fillId="0" borderId="131" xfId="5" applyNumberFormat="1" applyFont="1" applyBorder="1"/>
    <xf numFmtId="166" fontId="30" fillId="5" borderId="67" xfId="6" applyNumberFormat="1" applyFont="1" applyFill="1" applyBorder="1" applyAlignment="1">
      <alignment horizontal="center"/>
    </xf>
    <xf numFmtId="174" fontId="0" fillId="0" borderId="0" xfId="8" applyNumberFormat="1" applyFont="1" applyBorder="1" applyAlignment="1">
      <alignment horizontal="center"/>
    </xf>
    <xf numFmtId="171" fontId="4" fillId="2" borderId="0" xfId="1" applyNumberFormat="1" applyFont="1" applyFill="1" applyBorder="1"/>
    <xf numFmtId="197" fontId="9" fillId="0" borderId="135" xfId="5" applyNumberFormat="1" applyFont="1" applyBorder="1" applyAlignment="1">
      <alignment wrapText="1"/>
    </xf>
    <xf numFmtId="0" fontId="9" fillId="5" borderId="4" xfId="0" applyFont="1" applyFill="1" applyBorder="1" applyAlignment="1"/>
    <xf numFmtId="197" fontId="9" fillId="5" borderId="142" xfId="0" applyNumberFormat="1" applyFont="1" applyFill="1" applyBorder="1" applyAlignment="1"/>
    <xf numFmtId="0" fontId="4" fillId="2" borderId="0" xfId="1" applyFont="1" applyFill="1" applyBorder="1"/>
    <xf numFmtId="0" fontId="5" fillId="0" borderId="39" xfId="9" applyFont="1" applyBorder="1" applyAlignment="1">
      <alignment horizontal="center"/>
    </xf>
    <xf numFmtId="166" fontId="32" fillId="0" borderId="11" xfId="10" applyNumberFormat="1" applyFont="1" applyBorder="1" applyAlignment="1">
      <alignment horizontal="center"/>
    </xf>
    <xf numFmtId="166" fontId="32" fillId="0" borderId="4" xfId="10" applyNumberFormat="1" applyFont="1" applyBorder="1" applyAlignment="1">
      <alignment horizontal="center"/>
    </xf>
    <xf numFmtId="172" fontId="32" fillId="0" borderId="4" xfId="10" applyNumberFormat="1" applyFont="1" applyBorder="1" applyAlignment="1">
      <alignment horizontal="center"/>
    </xf>
    <xf numFmtId="164" fontId="32" fillId="0" borderId="4" xfId="11" applyFont="1" applyBorder="1"/>
    <xf numFmtId="164" fontId="4" fillId="0" borderId="4" xfId="11" applyFont="1" applyBorder="1" applyAlignment="1">
      <alignment horizontal="center"/>
    </xf>
    <xf numFmtId="164" fontId="5" fillId="0" borderId="4" xfId="11" applyFont="1" applyBorder="1" applyAlignment="1">
      <alignment horizontal="center"/>
    </xf>
    <xf numFmtId="0" fontId="4" fillId="0" borderId="0" xfId="9" applyBorder="1"/>
    <xf numFmtId="0" fontId="5" fillId="0" borderId="75" xfId="9" applyFont="1" applyBorder="1" applyAlignment="1">
      <alignment horizontal="center" wrapText="1"/>
    </xf>
    <xf numFmtId="172" fontId="32" fillId="0" borderId="69" xfId="10" applyNumberFormat="1" applyFont="1" applyBorder="1" applyAlignment="1">
      <alignment horizontal="center"/>
    </xf>
    <xf numFmtId="0" fontId="5" fillId="0" borderId="0" xfId="1" applyFont="1"/>
    <xf numFmtId="0" fontId="0" fillId="0" borderId="0" xfId="0"/>
    <xf numFmtId="0" fontId="5" fillId="0" borderId="75" xfId="0" applyFont="1" applyBorder="1" applyAlignment="1">
      <alignment horizontal="center"/>
    </xf>
    <xf numFmtId="166" fontId="0" fillId="0" borderId="4" xfId="5" applyNumberFormat="1" applyFont="1" applyBorder="1" applyAlignment="1">
      <alignment horizontal="center"/>
    </xf>
    <xf numFmtId="172" fontId="0" fillId="0" borderId="4" xfId="5" applyNumberFormat="1" applyFont="1" applyBorder="1" applyAlignment="1">
      <alignment horizontal="center"/>
    </xf>
    <xf numFmtId="164" fontId="0" fillId="0" borderId="4" xfId="6" applyFont="1" applyBorder="1"/>
    <xf numFmtId="164" fontId="0" fillId="0" borderId="4" xfId="6" applyFont="1" applyBorder="1" applyAlignment="1">
      <alignment horizontal="center"/>
    </xf>
    <xf numFmtId="166" fontId="0" fillId="0" borderId="4" xfId="6" applyNumberFormat="1" applyFont="1" applyBorder="1" applyAlignment="1">
      <alignment horizontal="center"/>
    </xf>
    <xf numFmtId="166" fontId="0" fillId="0" borderId="48" xfId="6" applyNumberFormat="1" applyFont="1" applyBorder="1" applyAlignment="1">
      <alignment horizontal="center"/>
    </xf>
    <xf numFmtId="0" fontId="0" fillId="0" borderId="0" xfId="0" applyBorder="1"/>
    <xf numFmtId="166" fontId="0" fillId="0" borderId="47" xfId="6" applyNumberFormat="1" applyFont="1" applyBorder="1" applyAlignment="1">
      <alignment horizontal="center"/>
    </xf>
    <xf numFmtId="187" fontId="0" fillId="0" borderId="4" xfId="5" applyNumberFormat="1" applyFont="1" applyBorder="1" applyAlignment="1">
      <alignment vertical="center"/>
    </xf>
    <xf numFmtId="0" fontId="6" fillId="0" borderId="0" xfId="1" applyFont="1" applyAlignment="1">
      <alignment horizontal="left"/>
    </xf>
    <xf numFmtId="0" fontId="20" fillId="2" borderId="0" xfId="1" applyFont="1" applyFill="1" applyAlignment="1">
      <alignment horizontal="center"/>
    </xf>
    <xf numFmtId="0" fontId="0" fillId="0" borderId="0" xfId="0" applyBorder="1" applyAlignment="1">
      <alignment wrapText="1"/>
    </xf>
    <xf numFmtId="0" fontId="5" fillId="5" borderId="0" xfId="1" applyFont="1" applyFill="1" applyBorder="1" applyAlignment="1">
      <alignment horizontal="center" wrapText="1"/>
    </xf>
    <xf numFmtId="0" fontId="5" fillId="5" borderId="63" xfId="1" applyFont="1" applyFill="1" applyBorder="1" applyAlignment="1">
      <alignment horizontal="center" wrapText="1"/>
    </xf>
    <xf numFmtId="0" fontId="0" fillId="2" borderId="4" xfId="1" applyFont="1" applyFill="1" applyBorder="1" applyAlignment="1">
      <alignment vertical="center" wrapText="1"/>
    </xf>
    <xf numFmtId="0" fontId="0" fillId="2" borderId="4" xfId="1" applyFont="1" applyFill="1" applyBorder="1" applyAlignment="1">
      <alignment vertical="center"/>
    </xf>
    <xf numFmtId="0" fontId="0" fillId="0" borderId="71" xfId="0" applyBorder="1" applyAlignment="1">
      <alignment wrapText="1"/>
    </xf>
    <xf numFmtId="0" fontId="6" fillId="5" borderId="0" xfId="0" applyFont="1" applyFill="1" applyBorder="1" applyAlignment="1">
      <alignment horizontal="left"/>
    </xf>
    <xf numFmtId="0" fontId="16" fillId="2" borderId="0" xfId="1" applyFont="1" applyFill="1" applyAlignment="1" applyProtection="1">
      <alignment wrapText="1"/>
      <protection locked="0"/>
    </xf>
    <xf numFmtId="0" fontId="13" fillId="5" borderId="0" xfId="1" applyFont="1" applyFill="1"/>
    <xf numFmtId="178" fontId="6" fillId="5" borderId="0" xfId="6" applyNumberFormat="1" applyFont="1" applyFill="1" applyBorder="1" applyAlignment="1">
      <alignment vertical="center" wrapText="1"/>
    </xf>
    <xf numFmtId="0" fontId="6" fillId="5" borderId="0" xfId="1" applyFont="1" applyFill="1"/>
    <xf numFmtId="0" fontId="6" fillId="5" borderId="0" xfId="1" applyFont="1" applyFill="1" applyBorder="1"/>
    <xf numFmtId="0" fontId="13" fillId="5" borderId="0" xfId="1" applyFont="1" applyFill="1" applyBorder="1"/>
    <xf numFmtId="0" fontId="34" fillId="7" borderId="0" xfId="1" applyFont="1" applyFill="1" applyAlignment="1">
      <alignment wrapText="1"/>
    </xf>
    <xf numFmtId="0" fontId="34" fillId="7" borderId="0" xfId="1" applyFont="1" applyFill="1" applyBorder="1" applyAlignment="1">
      <alignment wrapText="1"/>
    </xf>
    <xf numFmtId="0" fontId="16" fillId="8" borderId="0" xfId="1" applyFont="1" applyFill="1" applyBorder="1" applyAlignment="1">
      <alignment wrapText="1"/>
    </xf>
    <xf numFmtId="0" fontId="34" fillId="7" borderId="0" xfId="1" applyFont="1" applyFill="1" applyAlignment="1"/>
    <xf numFmtId="0" fontId="38" fillId="7" borderId="0" xfId="1" applyFont="1" applyFill="1" applyAlignment="1"/>
    <xf numFmtId="0" fontId="34" fillId="7" borderId="0" xfId="1" applyFont="1" applyFill="1" applyAlignment="1" applyProtection="1">
      <alignment wrapText="1"/>
      <protection locked="0"/>
    </xf>
    <xf numFmtId="0" fontId="39" fillId="7" borderId="0" xfId="1" applyFont="1" applyFill="1"/>
    <xf numFmtId="0" fontId="0" fillId="8" borderId="0" xfId="1" applyFont="1" applyFill="1"/>
    <xf numFmtId="0" fontId="0" fillId="8" borderId="0" xfId="1" applyFont="1" applyFill="1" applyProtection="1">
      <protection locked="0"/>
    </xf>
    <xf numFmtId="0" fontId="41" fillId="2" borderId="0" xfId="1" applyFont="1" applyFill="1" applyBorder="1"/>
    <xf numFmtId="0" fontId="39" fillId="7" borderId="0" xfId="1" applyFont="1" applyFill="1" applyProtection="1">
      <protection locked="0"/>
    </xf>
    <xf numFmtId="171" fontId="9" fillId="5" borderId="17" xfId="1" applyNumberFormat="1" applyFont="1" applyFill="1" applyBorder="1"/>
    <xf numFmtId="0" fontId="18" fillId="5" borderId="0" xfId="1" applyFont="1" applyFill="1" applyBorder="1"/>
    <xf numFmtId="171" fontId="4" fillId="5" borderId="0" xfId="1" applyNumberFormat="1" applyFont="1" applyFill="1"/>
    <xf numFmtId="0" fontId="4" fillId="5" borderId="0" xfId="1" applyFont="1" applyFill="1" applyBorder="1"/>
    <xf numFmtId="0" fontId="5" fillId="5" borderId="36" xfId="1" applyFont="1" applyFill="1" applyBorder="1" applyAlignment="1">
      <alignment horizontal="center"/>
    </xf>
    <xf numFmtId="0" fontId="5" fillId="5" borderId="37" xfId="1" applyFont="1" applyFill="1" applyBorder="1" applyAlignment="1">
      <alignment horizontal="center" wrapText="1"/>
    </xf>
    <xf numFmtId="171" fontId="23" fillId="5" borderId="29" xfId="1" applyNumberFormat="1" applyFont="1" applyFill="1" applyBorder="1"/>
    <xf numFmtId="171" fontId="23" fillId="5" borderId="42" xfId="1" applyNumberFormat="1" applyFont="1" applyFill="1" applyBorder="1"/>
    <xf numFmtId="0" fontId="23" fillId="5" borderId="21" xfId="1" applyFont="1" applyFill="1" applyBorder="1"/>
    <xf numFmtId="171" fontId="5" fillId="5" borderId="4" xfId="1" applyNumberFormat="1" applyFont="1" applyFill="1" applyBorder="1" applyAlignment="1">
      <alignment horizontal="center"/>
    </xf>
    <xf numFmtId="171" fontId="5" fillId="5" borderId="29" xfId="1" applyNumberFormat="1" applyFont="1" applyFill="1" applyBorder="1" applyAlignment="1">
      <alignment horizontal="center"/>
    </xf>
    <xf numFmtId="171" fontId="5" fillId="5" borderId="20" xfId="1" applyNumberFormat="1" applyFont="1" applyFill="1" applyBorder="1" applyAlignment="1">
      <alignment horizontal="center"/>
    </xf>
    <xf numFmtId="0" fontId="21" fillId="5" borderId="30" xfId="1" applyFont="1" applyFill="1" applyBorder="1"/>
    <xf numFmtId="0" fontId="21" fillId="5" borderId="0" xfId="1" applyFont="1" applyFill="1" applyBorder="1"/>
    <xf numFmtId="0" fontId="21" fillId="5" borderId="18" xfId="1" applyFont="1" applyFill="1" applyBorder="1"/>
    <xf numFmtId="0" fontId="5" fillId="5" borderId="38" xfId="1" applyFont="1" applyFill="1" applyBorder="1" applyAlignment="1">
      <alignment horizontal="center"/>
    </xf>
    <xf numFmtId="0" fontId="5" fillId="5" borderId="39" xfId="1" applyFont="1" applyFill="1" applyBorder="1" applyAlignment="1">
      <alignment horizontal="center" wrapText="1"/>
    </xf>
    <xf numFmtId="0" fontId="5" fillId="5" borderId="40" xfId="1" applyFont="1" applyFill="1" applyBorder="1" applyAlignment="1">
      <alignment horizontal="center" wrapText="1"/>
    </xf>
    <xf numFmtId="0" fontId="21" fillId="5" borderId="41" xfId="1" applyFont="1" applyFill="1" applyBorder="1"/>
    <xf numFmtId="0" fontId="21" fillId="5" borderId="17" xfId="1" applyFont="1" applyFill="1" applyBorder="1"/>
    <xf numFmtId="0" fontId="21" fillId="5" borderId="4" xfId="1" applyFont="1" applyFill="1" applyBorder="1"/>
    <xf numFmtId="0" fontId="21" fillId="5" borderId="20" xfId="1" applyFont="1" applyFill="1" applyBorder="1"/>
    <xf numFmtId="0" fontId="21" fillId="5" borderId="21" xfId="1" applyFont="1" applyFill="1" applyBorder="1"/>
    <xf numFmtId="0" fontId="21" fillId="5" borderId="43" xfId="1" applyFont="1" applyFill="1" applyBorder="1"/>
    <xf numFmtId="0" fontId="21" fillId="5" borderId="45" xfId="1" applyFont="1" applyFill="1" applyBorder="1"/>
    <xf numFmtId="0" fontId="5" fillId="5" borderId="14" xfId="1" applyFont="1" applyFill="1" applyBorder="1" applyAlignment="1">
      <alignment horizontal="center" wrapText="1"/>
    </xf>
    <xf numFmtId="0" fontId="5" fillId="5" borderId="43" xfId="1" applyFont="1" applyFill="1" applyBorder="1"/>
    <xf numFmtId="0" fontId="21" fillId="5" borderId="44" xfId="1" applyFont="1" applyFill="1" applyBorder="1"/>
    <xf numFmtId="0" fontId="21" fillId="5" borderId="46" xfId="1" applyFont="1" applyFill="1" applyBorder="1"/>
    <xf numFmtId="0" fontId="5" fillId="5" borderId="58" xfId="1" applyFont="1" applyFill="1" applyBorder="1" applyAlignment="1">
      <alignment horizontal="center"/>
    </xf>
    <xf numFmtId="0" fontId="6" fillId="5" borderId="4" xfId="1" applyFont="1" applyFill="1" applyBorder="1"/>
    <xf numFmtId="0" fontId="5" fillId="5" borderId="57" xfId="1" applyFont="1" applyFill="1" applyBorder="1" applyAlignment="1">
      <alignment horizontal="center" wrapText="1"/>
    </xf>
    <xf numFmtId="0" fontId="5" fillId="5" borderId="56" xfId="1" applyFont="1" applyFill="1" applyBorder="1" applyAlignment="1">
      <alignment horizontal="center" wrapText="1"/>
    </xf>
    <xf numFmtId="0" fontId="5" fillId="5" borderId="30" xfId="1" applyFont="1" applyFill="1" applyBorder="1"/>
    <xf numFmtId="0" fontId="5" fillId="5" borderId="73" xfId="1" applyFont="1" applyFill="1" applyBorder="1" applyAlignment="1">
      <alignment horizontal="center" wrapText="1"/>
    </xf>
    <xf numFmtId="0" fontId="6" fillId="5" borderId="4" xfId="1" applyFont="1" applyFill="1" applyBorder="1" applyAlignment="1">
      <alignment wrapText="1"/>
    </xf>
    <xf numFmtId="0" fontId="5" fillId="5" borderId="18" xfId="1" applyFont="1" applyFill="1" applyBorder="1" applyAlignment="1">
      <alignment horizontal="center"/>
    </xf>
    <xf numFmtId="0" fontId="5" fillId="5" borderId="18" xfId="1" applyFont="1" applyFill="1" applyBorder="1" applyAlignment="1">
      <alignment horizontal="center" wrapText="1"/>
    </xf>
    <xf numFmtId="0" fontId="5" fillId="5" borderId="65" xfId="1" applyFont="1" applyFill="1" applyBorder="1" applyAlignment="1">
      <alignment horizontal="center"/>
    </xf>
    <xf numFmtId="0" fontId="5" fillId="5" borderId="63" xfId="1" applyFont="1" applyFill="1" applyBorder="1" applyAlignment="1">
      <alignment horizontal="center"/>
    </xf>
    <xf numFmtId="0" fontId="5" fillId="5" borderId="64" xfId="1" applyFont="1" applyFill="1" applyBorder="1" applyAlignment="1">
      <alignment horizontal="center"/>
    </xf>
    <xf numFmtId="0" fontId="5" fillId="5" borderId="41" xfId="1" applyFont="1" applyFill="1" applyBorder="1" applyAlignment="1">
      <alignment horizontal="center"/>
    </xf>
    <xf numFmtId="0" fontId="5" fillId="5" borderId="11" xfId="1" applyFont="1" applyFill="1" applyBorder="1" applyAlignment="1">
      <alignment horizontal="center"/>
    </xf>
    <xf numFmtId="0" fontId="5" fillId="5" borderId="66" xfId="1" applyFont="1" applyFill="1" applyBorder="1" applyAlignment="1">
      <alignment horizontal="center"/>
    </xf>
    <xf numFmtId="0" fontId="5" fillId="5" borderId="75" xfId="1" applyFont="1" applyFill="1" applyBorder="1" applyAlignment="1">
      <alignment horizontal="center" wrapText="1"/>
    </xf>
    <xf numFmtId="0" fontId="5" fillId="5" borderId="4" xfId="0" applyFont="1" applyFill="1" applyBorder="1" applyAlignment="1">
      <alignment horizontal="center" wrapText="1"/>
    </xf>
    <xf numFmtId="0" fontId="5" fillId="5" borderId="51" xfId="0" applyFont="1" applyFill="1" applyBorder="1" applyAlignment="1">
      <alignment horizontal="center" wrapText="1"/>
    </xf>
    <xf numFmtId="0" fontId="5" fillId="5" borderId="50" xfId="0" applyFont="1" applyFill="1" applyBorder="1" applyAlignment="1">
      <alignment horizontal="center" wrapText="1"/>
    </xf>
    <xf numFmtId="0" fontId="5" fillId="5" borderId="85" xfId="0" applyFont="1" applyFill="1" applyBorder="1" applyAlignment="1"/>
    <xf numFmtId="0" fontId="5" fillId="5" borderId="86" xfId="0" applyFont="1" applyFill="1" applyBorder="1" applyAlignment="1"/>
    <xf numFmtId="0" fontId="5" fillId="5" borderId="87" xfId="0" applyFont="1" applyFill="1" applyBorder="1" applyAlignment="1"/>
    <xf numFmtId="0" fontId="5" fillId="5" borderId="76" xfId="0" applyFont="1" applyFill="1" applyBorder="1" applyAlignment="1">
      <alignment horizontal="center" wrapText="1"/>
    </xf>
    <xf numFmtId="0" fontId="5" fillId="5" borderId="14" xfId="0" applyFont="1" applyFill="1" applyBorder="1" applyAlignment="1">
      <alignment horizontal="center" wrapText="1"/>
    </xf>
    <xf numFmtId="0" fontId="5" fillId="5" borderId="89" xfId="0" applyFont="1" applyFill="1" applyBorder="1" applyAlignment="1">
      <alignment horizontal="center" wrapText="1"/>
    </xf>
    <xf numFmtId="0" fontId="5" fillId="5" borderId="49" xfId="0" applyFont="1" applyFill="1" applyBorder="1" applyAlignment="1">
      <alignment wrapText="1"/>
    </xf>
    <xf numFmtId="0" fontId="5" fillId="5" borderId="50" xfId="0" applyFont="1" applyFill="1" applyBorder="1" applyAlignment="1">
      <alignment wrapText="1"/>
    </xf>
    <xf numFmtId="0" fontId="5" fillId="5" borderId="52" xfId="0" applyFont="1" applyFill="1" applyBorder="1" applyAlignment="1">
      <alignment wrapText="1"/>
    </xf>
    <xf numFmtId="0" fontId="5" fillId="5" borderId="189" xfId="0" applyFont="1" applyFill="1" applyBorder="1" applyAlignment="1">
      <alignment horizontal="left" wrapText="1"/>
    </xf>
    <xf numFmtId="0" fontId="5" fillId="5" borderId="190" xfId="0" applyFont="1" applyFill="1" applyBorder="1" applyAlignment="1">
      <alignment horizontal="left" wrapText="1"/>
    </xf>
    <xf numFmtId="0" fontId="5" fillId="5" borderId="47" xfId="0" applyFont="1" applyFill="1" applyBorder="1" applyAlignment="1">
      <alignment horizontal="left" wrapText="1"/>
    </xf>
    <xf numFmtId="0" fontId="5" fillId="5" borderId="47" xfId="0" applyFont="1" applyFill="1" applyBorder="1" applyAlignment="1">
      <alignment horizontal="center" wrapText="1"/>
    </xf>
    <xf numFmtId="0" fontId="5" fillId="5" borderId="68" xfId="0" applyFont="1" applyFill="1" applyBorder="1" applyAlignment="1">
      <alignment horizontal="center" wrapText="1"/>
    </xf>
    <xf numFmtId="0" fontId="5" fillId="5" borderId="193" xfId="0" applyFont="1" applyFill="1" applyBorder="1" applyAlignment="1">
      <alignment horizontal="center" wrapText="1"/>
    </xf>
    <xf numFmtId="171" fontId="9" fillId="5" borderId="198" xfId="1" applyNumberFormat="1" applyFont="1" applyFill="1" applyBorder="1"/>
    <xf numFmtId="171" fontId="9" fillId="5" borderId="199" xfId="1" applyNumberFormat="1" applyFont="1" applyFill="1" applyBorder="1"/>
    <xf numFmtId="171" fontId="9" fillId="5" borderId="0" xfId="1" applyNumberFormat="1" applyFont="1" applyFill="1" applyBorder="1"/>
    <xf numFmtId="171" fontId="9" fillId="5" borderId="201" xfId="1" applyNumberFormat="1" applyFont="1" applyFill="1" applyBorder="1"/>
    <xf numFmtId="171" fontId="9" fillId="5" borderId="200" xfId="1" applyNumberFormat="1" applyFont="1" applyFill="1" applyBorder="1"/>
    <xf numFmtId="0" fontId="5" fillId="5" borderId="105" xfId="0" applyFont="1" applyFill="1" applyBorder="1" applyAlignment="1">
      <alignment horizontal="center"/>
    </xf>
    <xf numFmtId="0" fontId="5" fillId="5" borderId="73" xfId="0" applyFont="1" applyFill="1" applyBorder="1" applyAlignment="1">
      <alignment horizontal="center"/>
    </xf>
    <xf numFmtId="0" fontId="5" fillId="5" borderId="102" xfId="0" applyFont="1" applyFill="1" applyBorder="1" applyAlignment="1">
      <alignment horizontal="justify" vertical="top" wrapText="1"/>
    </xf>
    <xf numFmtId="0" fontId="5" fillId="5" borderId="108" xfId="0" applyFont="1" applyFill="1" applyBorder="1" applyAlignment="1">
      <alignment horizontal="left" wrapText="1"/>
    </xf>
    <xf numFmtId="0" fontId="5" fillId="5" borderId="66" xfId="0" applyFont="1" applyFill="1" applyBorder="1" applyAlignment="1">
      <alignment horizontal="center" wrapText="1"/>
    </xf>
    <xf numFmtId="0" fontId="5" fillId="5" borderId="103" xfId="0" applyFont="1" applyFill="1" applyBorder="1" applyAlignment="1">
      <alignment wrapText="1"/>
    </xf>
    <xf numFmtId="0" fontId="5" fillId="5" borderId="109" xfId="0" applyFont="1" applyFill="1" applyBorder="1" applyAlignment="1">
      <alignment vertical="center" wrapText="1"/>
    </xf>
    <xf numFmtId="0" fontId="5" fillId="5" borderId="108" xfId="0" applyFont="1" applyFill="1" applyBorder="1" applyAlignment="1">
      <alignment wrapText="1"/>
    </xf>
    <xf numFmtId="0" fontId="5" fillId="5" borderId="102" xfId="0" applyFont="1" applyFill="1" applyBorder="1" applyAlignment="1">
      <alignment wrapText="1"/>
    </xf>
    <xf numFmtId="0" fontId="5" fillId="5" borderId="88" xfId="0" applyFont="1" applyFill="1" applyBorder="1" applyAlignment="1">
      <alignment horizontal="center" wrapText="1"/>
    </xf>
    <xf numFmtId="0" fontId="5" fillId="5" borderId="4" xfId="0" applyFont="1" applyFill="1" applyBorder="1" applyAlignment="1">
      <alignment wrapText="1"/>
    </xf>
    <xf numFmtId="0" fontId="5" fillId="5" borderId="103" xfId="0" applyFont="1" applyFill="1" applyBorder="1" applyAlignment="1">
      <alignment horizontal="left" wrapText="1"/>
    </xf>
    <xf numFmtId="0" fontId="5" fillId="5" borderId="65" xfId="0" applyFont="1" applyFill="1" applyBorder="1" applyAlignment="1">
      <alignment horizontal="left" wrapText="1"/>
    </xf>
    <xf numFmtId="0" fontId="5" fillId="5" borderId="63" xfId="0" applyFont="1" applyFill="1" applyBorder="1" applyAlignment="1">
      <alignment wrapText="1"/>
    </xf>
    <xf numFmtId="0" fontId="5" fillId="5" borderId="94" xfId="0" applyFont="1" applyFill="1" applyBorder="1" applyAlignment="1">
      <alignment wrapText="1"/>
    </xf>
    <xf numFmtId="0" fontId="5" fillId="5" borderId="137" xfId="0" applyFont="1" applyFill="1" applyBorder="1" applyAlignment="1">
      <alignment horizontal="center" wrapText="1"/>
    </xf>
    <xf numFmtId="0" fontId="5" fillId="5" borderId="136" xfId="0" applyFont="1" applyFill="1" applyBorder="1" applyAlignment="1">
      <alignment horizontal="center" wrapText="1"/>
    </xf>
    <xf numFmtId="0" fontId="5" fillId="5" borderId="138" xfId="0" applyFont="1" applyFill="1" applyBorder="1" applyAlignment="1">
      <alignment horizontal="center" wrapText="1"/>
    </xf>
    <xf numFmtId="171" fontId="9" fillId="5" borderId="0" xfId="1" applyNumberFormat="1" applyFont="1" applyFill="1"/>
    <xf numFmtId="171" fontId="11" fillId="5" borderId="26" xfId="1" applyNumberFormat="1" applyFont="1" applyFill="1" applyBorder="1"/>
    <xf numFmtId="171" fontId="9" fillId="5" borderId="27" xfId="1" applyNumberFormat="1" applyFont="1" applyFill="1" applyBorder="1"/>
    <xf numFmtId="171" fontId="11" fillId="5" borderId="27" xfId="1" applyNumberFormat="1" applyFont="1" applyFill="1" applyBorder="1" applyAlignment="1">
      <alignment horizontal="center" vertical="center"/>
    </xf>
    <xf numFmtId="171" fontId="9" fillId="5" borderId="4" xfId="1" applyNumberFormat="1" applyFont="1" applyFill="1" applyBorder="1"/>
    <xf numFmtId="171" fontId="9" fillId="5" borderId="121" xfId="1" applyNumberFormat="1" applyFont="1" applyFill="1" applyBorder="1"/>
    <xf numFmtId="171" fontId="11" fillId="5" borderId="26" xfId="1" applyNumberFormat="1" applyFont="1" applyFill="1" applyBorder="1" applyAlignment="1">
      <alignment horizontal="left"/>
    </xf>
    <xf numFmtId="171" fontId="11" fillId="5" borderId="27" xfId="1" applyNumberFormat="1" applyFont="1" applyFill="1" applyBorder="1"/>
    <xf numFmtId="171" fontId="11" fillId="5" borderId="4" xfId="1" applyNumberFormat="1" applyFont="1" applyFill="1" applyBorder="1" applyAlignment="1">
      <alignment horizontal="center" vertical="center"/>
    </xf>
    <xf numFmtId="186" fontId="9" fillId="5" borderId="4" xfId="1" applyNumberFormat="1" applyFont="1" applyFill="1" applyBorder="1"/>
    <xf numFmtId="186" fontId="9" fillId="5" borderId="15" xfId="1" applyNumberFormat="1" applyFont="1" applyFill="1" applyBorder="1"/>
    <xf numFmtId="186" fontId="9" fillId="5" borderId="121" xfId="1" applyNumberFormat="1" applyFont="1" applyFill="1" applyBorder="1"/>
    <xf numFmtId="171" fontId="11" fillId="5" borderId="17" xfId="1" applyNumberFormat="1" applyFont="1" applyFill="1" applyBorder="1"/>
    <xf numFmtId="171" fontId="11" fillId="5" borderId="4" xfId="1" applyNumberFormat="1" applyFont="1" applyFill="1" applyBorder="1"/>
    <xf numFmtId="186" fontId="11" fillId="5" borderId="15" xfId="1" applyNumberFormat="1" applyFont="1" applyFill="1" applyBorder="1" applyAlignment="1">
      <alignment horizontal="center" vertical="center"/>
    </xf>
    <xf numFmtId="186" fontId="11" fillId="5" borderId="27" xfId="1" applyNumberFormat="1" applyFont="1" applyFill="1" applyBorder="1" applyAlignment="1">
      <alignment horizontal="center" vertical="center"/>
    </xf>
    <xf numFmtId="186" fontId="9" fillId="5" borderId="4" xfId="5" applyNumberFormat="1" applyFont="1" applyFill="1" applyBorder="1"/>
    <xf numFmtId="186" fontId="9" fillId="5" borderId="121" xfId="5" applyNumberFormat="1" applyFont="1" applyFill="1" applyBorder="1"/>
    <xf numFmtId="186" fontId="11" fillId="5" borderId="4" xfId="1" applyNumberFormat="1" applyFont="1" applyFill="1" applyBorder="1" applyAlignment="1">
      <alignment horizontal="center" vertical="center"/>
    </xf>
    <xf numFmtId="171" fontId="9" fillId="5" borderId="4" xfId="1" applyNumberFormat="1" applyFont="1" applyFill="1" applyBorder="1" applyAlignment="1">
      <alignment horizontal="center" vertical="center"/>
    </xf>
    <xf numFmtId="186" fontId="9" fillId="5" borderId="27" xfId="1" applyNumberFormat="1" applyFont="1" applyFill="1" applyBorder="1"/>
    <xf numFmtId="186" fontId="9" fillId="5" borderId="15" xfId="1" applyNumberFormat="1" applyFont="1" applyFill="1" applyBorder="1" applyAlignment="1">
      <alignment vertical="center"/>
    </xf>
    <xf numFmtId="186" fontId="9" fillId="5" borderId="27" xfId="1" applyNumberFormat="1" applyFont="1" applyFill="1" applyBorder="1" applyAlignment="1">
      <alignment vertical="center"/>
    </xf>
    <xf numFmtId="186" fontId="9" fillId="5" borderId="4" xfId="1" applyNumberFormat="1" applyFont="1" applyFill="1" applyBorder="1" applyAlignment="1">
      <alignment vertical="center"/>
    </xf>
    <xf numFmtId="186" fontId="9" fillId="5" borderId="121" xfId="1" applyNumberFormat="1" applyFont="1" applyFill="1" applyBorder="1" applyAlignment="1">
      <alignment vertical="center"/>
    </xf>
    <xf numFmtId="171" fontId="9" fillId="5" borderId="17" xfId="1" applyNumberFormat="1" applyFont="1" applyFill="1" applyBorder="1" applyAlignment="1">
      <alignment wrapText="1"/>
    </xf>
    <xf numFmtId="186" fontId="9" fillId="5" borderId="4" xfId="1" applyNumberFormat="1" applyFont="1" applyFill="1" applyBorder="1" applyAlignment="1">
      <alignment vertical="center" wrapText="1"/>
    </xf>
    <xf numFmtId="186" fontId="9" fillId="5" borderId="15" xfId="1" applyNumberFormat="1" applyFont="1" applyFill="1" applyBorder="1" applyAlignment="1">
      <alignment vertical="center" wrapText="1"/>
    </xf>
    <xf numFmtId="186" fontId="9" fillId="5" borderId="121" xfId="1" applyNumberFormat="1" applyFont="1" applyFill="1" applyBorder="1" applyAlignment="1">
      <alignment vertical="center" wrapText="1"/>
    </xf>
    <xf numFmtId="171" fontId="9" fillId="5" borderId="15" xfId="1" applyNumberFormat="1" applyFont="1" applyFill="1" applyBorder="1"/>
    <xf numFmtId="171" fontId="11" fillId="5" borderId="17" xfId="1" applyNumberFormat="1" applyFont="1" applyFill="1" applyBorder="1" applyAlignment="1">
      <alignment horizontal="left"/>
    </xf>
    <xf numFmtId="171" fontId="11" fillId="5" borderId="4" xfId="1" applyNumberFormat="1" applyFont="1" applyFill="1" applyBorder="1" applyAlignment="1">
      <alignment horizontal="right"/>
    </xf>
    <xf numFmtId="171" fontId="9" fillId="5" borderId="24" xfId="1" applyNumberFormat="1" applyFont="1" applyFill="1" applyBorder="1"/>
    <xf numFmtId="171" fontId="9" fillId="5" borderId="25" xfId="1" applyNumberFormat="1" applyFont="1" applyFill="1" applyBorder="1"/>
    <xf numFmtId="186" fontId="9" fillId="5" borderId="25" xfId="1" applyNumberFormat="1" applyFont="1" applyFill="1" applyBorder="1" applyAlignment="1">
      <alignment vertical="center"/>
    </xf>
    <xf numFmtId="186" fontId="9" fillId="5" borderId="84" xfId="1" applyNumberFormat="1" applyFont="1" applyFill="1" applyBorder="1" applyAlignment="1">
      <alignment vertical="center"/>
    </xf>
    <xf numFmtId="186" fontId="9" fillId="5" borderId="254" xfId="1" applyNumberFormat="1" applyFont="1" applyFill="1" applyBorder="1" applyAlignment="1">
      <alignment vertical="center"/>
    </xf>
    <xf numFmtId="171" fontId="9" fillId="5" borderId="0" xfId="1" applyNumberFormat="1" applyFont="1" applyFill="1" applyBorder="1" applyAlignment="1">
      <alignment vertical="center"/>
    </xf>
    <xf numFmtId="171" fontId="4" fillId="5" borderId="0" xfId="1" applyNumberFormat="1" applyFont="1" applyFill="1" applyBorder="1"/>
    <xf numFmtId="171" fontId="4" fillId="5" borderId="0" xfId="1" applyNumberFormat="1" applyFont="1" applyFill="1" applyBorder="1" applyAlignment="1">
      <alignment vertical="center"/>
    </xf>
    <xf numFmtId="171" fontId="11" fillId="5" borderId="11" xfId="1" applyNumberFormat="1" applyFont="1" applyFill="1" applyBorder="1" applyAlignment="1">
      <alignment horizontal="center" vertical="center" wrapText="1"/>
    </xf>
    <xf numFmtId="1" fontId="11" fillId="5" borderId="11" xfId="1" applyNumberFormat="1" applyFont="1" applyFill="1" applyBorder="1" applyAlignment="1">
      <alignment horizontal="center" vertical="center" wrapText="1"/>
    </xf>
    <xf numFmtId="171" fontId="11" fillId="5" borderId="0" xfId="1" applyNumberFormat="1" applyFont="1" applyFill="1" applyBorder="1" applyAlignment="1">
      <alignment horizontal="center" vertical="center" wrapText="1"/>
    </xf>
    <xf numFmtId="171" fontId="11" fillId="5" borderId="4" xfId="1" applyNumberFormat="1" applyFont="1" applyFill="1" applyBorder="1" applyAlignment="1">
      <alignment horizontal="left"/>
    </xf>
    <xf numFmtId="171" fontId="9" fillId="5" borderId="113" xfId="1" applyNumberFormat="1" applyFont="1" applyFill="1" applyBorder="1"/>
    <xf numFmtId="171" fontId="9" fillId="5" borderId="18" xfId="1" applyNumberFormat="1" applyFont="1" applyFill="1" applyBorder="1"/>
    <xf numFmtId="171" fontId="11" fillId="5" borderId="17" xfId="1" applyNumberFormat="1" applyFont="1" applyFill="1" applyBorder="1" applyAlignment="1"/>
    <xf numFmtId="171" fontId="5" fillId="5" borderId="4" xfId="1" applyNumberFormat="1" applyFont="1" applyFill="1" applyBorder="1" applyAlignment="1"/>
    <xf numFmtId="171" fontId="9" fillId="5" borderId="4" xfId="1" applyNumberFormat="1" applyFont="1" applyFill="1" applyBorder="1" applyAlignment="1">
      <alignment horizontal="center"/>
    </xf>
    <xf numFmtId="171" fontId="9" fillId="5" borderId="4" xfId="1" applyNumberFormat="1" applyFont="1" applyFill="1" applyBorder="1" applyAlignment="1">
      <alignment horizontal="right"/>
    </xf>
    <xf numFmtId="171" fontId="11" fillId="5" borderId="25" xfId="1" applyNumberFormat="1" applyFont="1" applyFill="1" applyBorder="1" applyAlignment="1">
      <alignment horizontal="center" vertical="center"/>
    </xf>
    <xf numFmtId="171" fontId="9" fillId="5" borderId="25" xfId="1" applyNumberFormat="1" applyFont="1" applyFill="1" applyBorder="1" applyAlignment="1">
      <alignment horizontal="center"/>
    </xf>
    <xf numFmtId="171" fontId="9" fillId="5" borderId="25" xfId="1" applyNumberFormat="1" applyFont="1" applyFill="1" applyBorder="1" applyAlignment="1">
      <alignment horizontal="right"/>
    </xf>
    <xf numFmtId="171" fontId="11" fillId="5" borderId="0" xfId="1" applyNumberFormat="1" applyFont="1" applyFill="1" applyBorder="1" applyAlignment="1">
      <alignment horizontal="center" vertical="center"/>
    </xf>
    <xf numFmtId="171" fontId="9" fillId="5" borderId="0" xfId="1" applyNumberFormat="1" applyFont="1" applyFill="1" applyBorder="1" applyAlignment="1">
      <alignment horizontal="center"/>
    </xf>
    <xf numFmtId="171" fontId="9" fillId="5" borderId="0" xfId="1" applyNumberFormat="1" applyFont="1" applyFill="1" applyBorder="1" applyAlignment="1">
      <alignment horizontal="right"/>
    </xf>
    <xf numFmtId="0" fontId="4" fillId="5" borderId="17" xfId="1" applyFont="1" applyFill="1" applyBorder="1" applyAlignment="1">
      <alignment horizontal="left"/>
    </xf>
    <xf numFmtId="171" fontId="4" fillId="5" borderId="29" xfId="1" applyNumberFormat="1" applyFont="1" applyFill="1" applyBorder="1" applyAlignment="1">
      <alignment horizontal="right" wrapText="1"/>
    </xf>
    <xf numFmtId="0" fontId="4" fillId="5" borderId="17" xfId="1" applyFont="1" applyFill="1" applyBorder="1"/>
    <xf numFmtId="0" fontId="4" fillId="5" borderId="41" xfId="1" applyFont="1" applyFill="1" applyBorder="1"/>
    <xf numFmtId="0" fontId="4" fillId="5" borderId="19" xfId="1" applyFont="1" applyFill="1" applyBorder="1"/>
    <xf numFmtId="171" fontId="4" fillId="5" borderId="17" xfId="1" applyNumberFormat="1" applyFont="1" applyFill="1" applyBorder="1"/>
    <xf numFmtId="170" fontId="4" fillId="5" borderId="4" xfId="1" applyNumberFormat="1" applyFont="1" applyFill="1" applyBorder="1"/>
    <xf numFmtId="4" fontId="4" fillId="5" borderId="4" xfId="1" applyNumberFormat="1" applyFont="1" applyFill="1" applyBorder="1"/>
    <xf numFmtId="4" fontId="4" fillId="5" borderId="29" xfId="1" applyNumberFormat="1" applyFont="1" applyFill="1" applyBorder="1"/>
    <xf numFmtId="171" fontId="4" fillId="5" borderId="30" xfId="1" applyNumberFormat="1" applyFont="1" applyFill="1" applyBorder="1"/>
    <xf numFmtId="171" fontId="4" fillId="5" borderId="30" xfId="1" applyNumberFormat="1" applyFont="1" applyFill="1" applyBorder="1" applyAlignment="1">
      <alignment horizontal="left"/>
    </xf>
    <xf numFmtId="171" fontId="4" fillId="5" borderId="19" xfId="1" applyNumberFormat="1" applyFont="1" applyFill="1" applyBorder="1"/>
    <xf numFmtId="171" fontId="4" fillId="5" borderId="20" xfId="1" applyNumberFormat="1" applyFont="1" applyFill="1" applyBorder="1"/>
    <xf numFmtId="171" fontId="9" fillId="5" borderId="20" xfId="1" applyNumberFormat="1" applyFont="1" applyFill="1" applyBorder="1"/>
    <xf numFmtId="171" fontId="9" fillId="5" borderId="21" xfId="1" applyNumberFormat="1" applyFont="1" applyFill="1" applyBorder="1"/>
    <xf numFmtId="168" fontId="4" fillId="5" borderId="11" xfId="5" applyNumberFormat="1" applyFont="1" applyFill="1" applyBorder="1"/>
    <xf numFmtId="168" fontId="4" fillId="5" borderId="42" xfId="5" applyNumberFormat="1" applyFont="1" applyFill="1" applyBorder="1" applyAlignment="1">
      <alignment wrapText="1"/>
    </xf>
    <xf numFmtId="168" fontId="4" fillId="5" borderId="4" xfId="5" applyNumberFormat="1" applyFont="1" applyFill="1" applyBorder="1"/>
    <xf numFmtId="168" fontId="4" fillId="5" borderId="29" xfId="5" applyNumberFormat="1" applyFont="1" applyFill="1" applyBorder="1"/>
    <xf numFmtId="0" fontId="4" fillId="5" borderId="49" xfId="1" applyFont="1" applyFill="1" applyBorder="1"/>
    <xf numFmtId="165" fontId="4" fillId="5" borderId="47" xfId="5" applyFont="1" applyFill="1" applyBorder="1"/>
    <xf numFmtId="164" fontId="4" fillId="5" borderId="47" xfId="6" applyFont="1" applyFill="1" applyBorder="1"/>
    <xf numFmtId="0" fontId="4" fillId="5" borderId="35" xfId="1" applyFont="1" applyFill="1" applyBorder="1"/>
    <xf numFmtId="0" fontId="4" fillId="5" borderId="50" xfId="1" applyFont="1" applyFill="1" applyBorder="1"/>
    <xf numFmtId="165" fontId="4" fillId="5" borderId="4" xfId="5" applyFont="1" applyFill="1" applyBorder="1"/>
    <xf numFmtId="164" fontId="4" fillId="5" borderId="4" xfId="6" applyFont="1" applyFill="1" applyBorder="1"/>
    <xf numFmtId="0" fontId="4" fillId="5" borderId="51" xfId="1" applyFont="1" applyFill="1" applyBorder="1"/>
    <xf numFmtId="0" fontId="4" fillId="5" borderId="52" xfId="1" applyFont="1" applyFill="1" applyBorder="1"/>
    <xf numFmtId="165" fontId="4" fillId="5" borderId="48" xfId="5" applyFont="1" applyFill="1" applyBorder="1"/>
    <xf numFmtId="164" fontId="4" fillId="5" borderId="48" xfId="6" applyFont="1" applyFill="1" applyBorder="1"/>
    <xf numFmtId="0" fontId="4" fillId="5" borderId="53" xfId="1" applyFont="1" applyFill="1" applyBorder="1"/>
    <xf numFmtId="0" fontId="4" fillId="5" borderId="54" xfId="1" applyFont="1" applyFill="1" applyBorder="1"/>
    <xf numFmtId="0" fontId="4" fillId="5" borderId="45" xfId="1" applyFont="1" applyFill="1" applyBorder="1"/>
    <xf numFmtId="0" fontId="4" fillId="5" borderId="43" xfId="1" applyFont="1" applyFill="1" applyBorder="1"/>
    <xf numFmtId="0" fontId="4" fillId="5" borderId="4" xfId="1" applyFont="1" applyFill="1" applyBorder="1"/>
    <xf numFmtId="0" fontId="4" fillId="5" borderId="18" xfId="1" applyFont="1" applyFill="1" applyBorder="1"/>
    <xf numFmtId="0" fontId="4" fillId="5" borderId="30" xfId="1" applyFont="1" applyFill="1" applyBorder="1"/>
    <xf numFmtId="0" fontId="4" fillId="5" borderId="59" xfId="1" applyFont="1" applyFill="1" applyBorder="1"/>
    <xf numFmtId="2" fontId="4" fillId="5" borderId="47" xfId="1" applyNumberFormat="1" applyFont="1" applyFill="1" applyBorder="1"/>
    <xf numFmtId="0" fontId="4" fillId="5" borderId="60" xfId="1" applyFont="1" applyFill="1" applyBorder="1"/>
    <xf numFmtId="2" fontId="4" fillId="5" borderId="4" xfId="1" applyNumberFormat="1" applyFont="1" applyFill="1" applyBorder="1"/>
    <xf numFmtId="0" fontId="4" fillId="5" borderId="29" xfId="1" applyFont="1" applyFill="1" applyBorder="1"/>
    <xf numFmtId="0" fontId="4" fillId="5" borderId="61" xfId="1" applyFont="1" applyFill="1" applyBorder="1"/>
    <xf numFmtId="2" fontId="4" fillId="5" borderId="48" xfId="1" applyNumberFormat="1" applyFont="1" applyFill="1" applyBorder="1"/>
    <xf numFmtId="0" fontId="4" fillId="5" borderId="62" xfId="1" applyFont="1" applyFill="1" applyBorder="1"/>
    <xf numFmtId="0" fontId="4" fillId="5" borderId="30" xfId="1" applyFont="1" applyFill="1" applyBorder="1" applyAlignment="1">
      <alignment wrapText="1"/>
    </xf>
    <xf numFmtId="0" fontId="4" fillId="5" borderId="0" xfId="1" applyFont="1" applyFill="1" applyBorder="1" applyAlignment="1">
      <alignment wrapText="1"/>
    </xf>
    <xf numFmtId="0" fontId="4" fillId="5" borderId="18" xfId="1" applyFont="1" applyFill="1" applyBorder="1" applyAlignment="1">
      <alignment wrapText="1"/>
    </xf>
    <xf numFmtId="0" fontId="4" fillId="5" borderId="20" xfId="1" applyFont="1" applyFill="1" applyBorder="1"/>
    <xf numFmtId="0" fontId="4" fillId="5" borderId="21" xfId="1" applyFont="1" applyFill="1" applyBorder="1"/>
    <xf numFmtId="0" fontId="4" fillId="5" borderId="4" xfId="1" applyFont="1" applyFill="1" applyBorder="1" applyAlignment="1">
      <alignment wrapText="1"/>
    </xf>
    <xf numFmtId="2" fontId="4" fillId="5" borderId="68" xfId="1" applyNumberFormat="1" applyFont="1" applyFill="1" applyBorder="1"/>
    <xf numFmtId="2" fontId="4" fillId="5" borderId="0" xfId="1" applyNumberFormat="1" applyFont="1" applyFill="1" applyBorder="1"/>
    <xf numFmtId="2" fontId="4" fillId="5" borderId="18" xfId="1" applyNumberFormat="1" applyFont="1" applyFill="1" applyBorder="1"/>
    <xf numFmtId="2" fontId="4" fillId="5" borderId="69" xfId="1" applyNumberFormat="1" applyFont="1" applyFill="1" applyBorder="1"/>
    <xf numFmtId="164" fontId="4" fillId="5" borderId="67" xfId="6" applyFont="1" applyFill="1" applyBorder="1"/>
    <xf numFmtId="0" fontId="4" fillId="5" borderId="70" xfId="1" applyFont="1" applyFill="1" applyBorder="1"/>
    <xf numFmtId="0" fontId="4" fillId="5" borderId="71" xfId="1" applyFont="1" applyFill="1" applyBorder="1"/>
    <xf numFmtId="0" fontId="4" fillId="5" borderId="72" xfId="1" applyFont="1" applyFill="1" applyBorder="1"/>
    <xf numFmtId="187" fontId="4" fillId="5" borderId="4" xfId="5" applyNumberFormat="1" applyFont="1" applyFill="1" applyBorder="1"/>
    <xf numFmtId="187" fontId="4" fillId="5" borderId="67" xfId="5" applyNumberFormat="1" applyFont="1" applyFill="1" applyBorder="1"/>
    <xf numFmtId="178" fontId="4" fillId="5" borderId="4" xfId="6" applyNumberFormat="1" applyFont="1" applyFill="1" applyBorder="1"/>
    <xf numFmtId="178" fontId="4" fillId="5" borderId="67" xfId="6" applyNumberFormat="1" applyFont="1" applyFill="1" applyBorder="1"/>
    <xf numFmtId="0" fontId="4" fillId="5" borderId="35" xfId="1" applyFont="1" applyFill="1" applyBorder="1" applyAlignment="1">
      <alignment horizontal="center"/>
    </xf>
    <xf numFmtId="0" fontId="4" fillId="5" borderId="51" xfId="1" applyFont="1" applyFill="1" applyBorder="1" applyAlignment="1">
      <alignment horizontal="center"/>
    </xf>
    <xf numFmtId="0" fontId="4" fillId="5" borderId="53" xfId="1" applyFont="1" applyFill="1" applyBorder="1" applyAlignment="1">
      <alignment horizontal="center"/>
    </xf>
    <xf numFmtId="0" fontId="4" fillId="5" borderId="76" xfId="1" applyFont="1" applyFill="1" applyBorder="1"/>
    <xf numFmtId="164" fontId="4" fillId="5" borderId="14" xfId="6" applyFont="1" applyFill="1" applyBorder="1"/>
    <xf numFmtId="165" fontId="4" fillId="5" borderId="0" xfId="5" applyFont="1" applyFill="1" applyBorder="1"/>
    <xf numFmtId="164" fontId="4" fillId="5" borderId="0" xfId="6" applyFont="1" applyFill="1" applyBorder="1"/>
    <xf numFmtId="0" fontId="4" fillId="5" borderId="45" xfId="1" applyFont="1" applyFill="1" applyBorder="1" applyAlignment="1">
      <alignment horizontal="center"/>
    </xf>
    <xf numFmtId="0" fontId="4" fillId="5" borderId="43" xfId="1" applyFont="1" applyFill="1" applyBorder="1" applyAlignment="1">
      <alignment wrapText="1"/>
    </xf>
    <xf numFmtId="0" fontId="4" fillId="5" borderId="45" xfId="1" applyFont="1" applyFill="1" applyBorder="1" applyAlignment="1">
      <alignment wrapText="1"/>
    </xf>
    <xf numFmtId="0" fontId="4" fillId="5" borderId="77" xfId="1" applyFont="1" applyFill="1" applyBorder="1" applyAlignment="1">
      <alignment horizontal="center"/>
    </xf>
    <xf numFmtId="0" fontId="4" fillId="5" borderId="68" xfId="1" applyFont="1" applyFill="1" applyBorder="1" applyAlignment="1">
      <alignment horizontal="center"/>
    </xf>
    <xf numFmtId="0" fontId="4" fillId="5" borderId="74" xfId="1" applyFont="1" applyFill="1" applyBorder="1" applyAlignment="1">
      <alignment horizontal="center"/>
    </xf>
    <xf numFmtId="0" fontId="4" fillId="5" borderId="67" xfId="1" applyFont="1" applyFill="1" applyBorder="1" applyAlignment="1">
      <alignment horizontal="center"/>
    </xf>
    <xf numFmtId="0" fontId="4" fillId="5" borderId="78" xfId="1" applyFont="1" applyFill="1" applyBorder="1" applyAlignment="1">
      <alignment horizontal="center"/>
    </xf>
    <xf numFmtId="0" fontId="4" fillId="5" borderId="69" xfId="1" applyFont="1" applyFill="1" applyBorder="1" applyAlignment="1">
      <alignment horizontal="center"/>
    </xf>
    <xf numFmtId="0" fontId="4" fillId="5" borderId="79" xfId="1" applyFont="1" applyFill="1" applyBorder="1" applyAlignment="1">
      <alignment horizontal="center" wrapText="1"/>
    </xf>
    <xf numFmtId="0" fontId="4" fillId="5" borderId="43" xfId="0" applyFont="1" applyFill="1" applyBorder="1" applyAlignment="1">
      <alignment horizontal="left" wrapText="1"/>
    </xf>
    <xf numFmtId="0" fontId="4" fillId="5" borderId="43" xfId="0" applyFont="1" applyFill="1" applyBorder="1" applyAlignment="1">
      <alignment wrapText="1"/>
    </xf>
    <xf numFmtId="0" fontId="4" fillId="5" borderId="4" xfId="0" applyFont="1" applyFill="1" applyBorder="1" applyAlignment="1">
      <alignment horizontal="center" wrapText="1"/>
    </xf>
    <xf numFmtId="0" fontId="4" fillId="5" borderId="51" xfId="0" applyFont="1" applyFill="1" applyBorder="1" applyAlignment="1">
      <alignment wrapText="1"/>
    </xf>
    <xf numFmtId="0" fontId="4" fillId="5" borderId="50" xfId="0" applyFont="1" applyFill="1" applyBorder="1" applyAlignment="1">
      <alignment horizontal="center" wrapText="1"/>
    </xf>
    <xf numFmtId="0" fontId="4" fillId="5" borderId="51" xfId="0" applyFont="1" applyFill="1" applyBorder="1" applyAlignment="1">
      <alignment horizontal="center" wrapText="1"/>
    </xf>
    <xf numFmtId="0" fontId="4" fillId="5" borderId="55" xfId="0" applyFont="1" applyFill="1" applyBorder="1"/>
    <xf numFmtId="0" fontId="4" fillId="5" borderId="44" xfId="0" applyFont="1" applyFill="1" applyBorder="1"/>
    <xf numFmtId="0" fontId="4" fillId="5" borderId="46" xfId="0" applyFont="1" applyFill="1" applyBorder="1"/>
    <xf numFmtId="0" fontId="4" fillId="5" borderId="27" xfId="0" applyFont="1" applyFill="1" applyBorder="1" applyAlignment="1">
      <alignment horizontal="left" wrapText="1"/>
    </xf>
    <xf numFmtId="0" fontId="4" fillId="5" borderId="88" xfId="0" applyFont="1" applyFill="1" applyBorder="1" applyAlignment="1">
      <alignment horizontal="left" wrapText="1"/>
    </xf>
    <xf numFmtId="0" fontId="4" fillId="5" borderId="47" xfId="0" applyFont="1" applyFill="1" applyBorder="1" applyAlignment="1">
      <alignment horizontal="left" wrapText="1"/>
    </xf>
    <xf numFmtId="0" fontId="4" fillId="5" borderId="47" xfId="0" applyFont="1" applyFill="1" applyBorder="1" applyAlignment="1">
      <alignment horizontal="center" wrapText="1"/>
    </xf>
    <xf numFmtId="0" fontId="4" fillId="5" borderId="35" xfId="0" applyFont="1" applyFill="1" applyBorder="1" applyAlignment="1">
      <alignment horizontal="center" wrapText="1"/>
    </xf>
    <xf numFmtId="0" fontId="4" fillId="5" borderId="4" xfId="0" applyFont="1" applyFill="1" applyBorder="1" applyAlignment="1">
      <alignment horizontal="left" wrapText="1"/>
    </xf>
    <xf numFmtId="0" fontId="4" fillId="5" borderId="48" xfId="0" applyFont="1" applyFill="1" applyBorder="1" applyAlignment="1">
      <alignment wrapText="1"/>
    </xf>
    <xf numFmtId="0" fontId="4" fillId="5" borderId="48" xfId="0" applyFont="1" applyFill="1" applyBorder="1" applyAlignment="1">
      <alignment horizontal="center" wrapText="1"/>
    </xf>
    <xf numFmtId="0" fontId="4" fillId="5" borderId="53" xfId="0" applyFont="1" applyFill="1" applyBorder="1" applyAlignment="1">
      <alignment horizontal="center" wrapText="1"/>
    </xf>
    <xf numFmtId="0" fontId="4" fillId="5" borderId="90" xfId="0" applyFont="1" applyFill="1" applyBorder="1" applyAlignment="1">
      <alignment wrapText="1"/>
    </xf>
    <xf numFmtId="0" fontId="4" fillId="5" borderId="91" xfId="0" applyFont="1" applyFill="1" applyBorder="1" applyAlignment="1">
      <alignment wrapText="1"/>
    </xf>
    <xf numFmtId="0" fontId="4" fillId="5" borderId="92" xfId="0" applyFont="1" applyFill="1" applyBorder="1" applyAlignment="1">
      <alignment horizontal="left" wrapText="1"/>
    </xf>
    <xf numFmtId="0" fontId="4" fillId="5" borderId="90" xfId="0" applyFont="1" applyFill="1" applyBorder="1" applyAlignment="1">
      <alignment horizontal="left" wrapText="1"/>
    </xf>
    <xf numFmtId="0" fontId="4" fillId="5" borderId="0" xfId="0" applyFont="1" applyFill="1" applyBorder="1"/>
    <xf numFmtId="0" fontId="4" fillId="5" borderId="188" xfId="0" applyFont="1" applyFill="1" applyBorder="1"/>
    <xf numFmtId="0" fontId="4" fillId="5" borderId="0" xfId="0" applyFont="1" applyFill="1" applyBorder="1" applyAlignment="1">
      <alignment horizontal="left" wrapText="1"/>
    </xf>
    <xf numFmtId="0" fontId="4" fillId="5" borderId="192" xfId="0" applyFont="1" applyFill="1" applyBorder="1" applyAlignment="1">
      <alignment horizontal="left" wrapText="1"/>
    </xf>
    <xf numFmtId="0" fontId="4" fillId="5" borderId="48" xfId="0" applyFont="1" applyFill="1" applyBorder="1" applyAlignment="1">
      <alignment horizontal="left" wrapText="1"/>
    </xf>
    <xf numFmtId="165" fontId="4" fillId="5" borderId="4" xfId="5" applyFont="1" applyFill="1" applyBorder="1" applyAlignment="1">
      <alignment horizontal="left" wrapText="1"/>
    </xf>
    <xf numFmtId="0" fontId="4" fillId="5" borderId="67" xfId="0" applyFont="1" applyFill="1" applyBorder="1" applyAlignment="1">
      <alignment horizontal="right" wrapText="1"/>
    </xf>
    <xf numFmtId="165" fontId="4" fillId="5" borderId="48" xfId="5" applyFont="1" applyFill="1" applyBorder="1" applyAlignment="1">
      <alignment horizontal="left" wrapText="1"/>
    </xf>
    <xf numFmtId="0" fontId="4" fillId="5" borderId="69" xfId="0" applyFont="1" applyFill="1" applyBorder="1" applyAlignment="1">
      <alignment horizontal="right" wrapText="1"/>
    </xf>
    <xf numFmtId="165" fontId="4" fillId="5" borderId="0" xfId="5" applyFont="1" applyFill="1" applyBorder="1" applyAlignment="1">
      <alignment horizontal="left" wrapText="1"/>
    </xf>
    <xf numFmtId="0" fontId="4" fillId="5" borderId="63" xfId="0" applyFont="1" applyFill="1" applyBorder="1" applyAlignment="1">
      <alignment horizontal="left" wrapText="1"/>
    </xf>
    <xf numFmtId="0" fontId="4" fillId="5" borderId="194" xfId="0" applyFont="1" applyFill="1" applyBorder="1" applyAlignment="1">
      <alignment horizontal="left" wrapText="1"/>
    </xf>
    <xf numFmtId="190" fontId="4" fillId="5" borderId="48" xfId="5" applyNumberFormat="1" applyFont="1" applyFill="1" applyBorder="1" applyAlignment="1">
      <alignment horizontal="left" wrapText="1"/>
    </xf>
    <xf numFmtId="0" fontId="4" fillId="5" borderId="48" xfId="0" applyFont="1" applyFill="1" applyBorder="1" applyAlignment="1">
      <alignment horizontal="right" wrapText="1"/>
    </xf>
    <xf numFmtId="0" fontId="4" fillId="5" borderId="48" xfId="0" applyFont="1" applyFill="1" applyBorder="1"/>
    <xf numFmtId="0" fontId="4" fillId="5" borderId="195" xfId="0" applyFont="1" applyFill="1" applyBorder="1"/>
    <xf numFmtId="0" fontId="4" fillId="5" borderId="189" xfId="0" applyFont="1" applyFill="1" applyBorder="1" applyAlignment="1">
      <alignment horizontal="left" wrapText="1"/>
    </xf>
    <xf numFmtId="0" fontId="4" fillId="5" borderId="188" xfId="0" applyFont="1" applyFill="1" applyBorder="1" applyAlignment="1">
      <alignment horizontal="left" wrapText="1"/>
    </xf>
    <xf numFmtId="0" fontId="4" fillId="5" borderId="196" xfId="0" applyFont="1" applyFill="1" applyBorder="1"/>
    <xf numFmtId="0" fontId="4" fillId="5" borderId="197" xfId="0" applyFont="1" applyFill="1" applyBorder="1"/>
    <xf numFmtId="0" fontId="4" fillId="5" borderId="200" xfId="1" applyFont="1" applyFill="1" applyBorder="1" applyAlignment="1">
      <alignment horizontal="left" wrapText="1"/>
    </xf>
    <xf numFmtId="0" fontId="4" fillId="5" borderId="0" xfId="1" applyFont="1" applyFill="1" applyBorder="1" applyAlignment="1">
      <alignment horizontal="left" wrapText="1"/>
    </xf>
    <xf numFmtId="0" fontId="4" fillId="5" borderId="95" xfId="1" applyFont="1" applyFill="1" applyBorder="1" applyAlignment="1">
      <alignment horizontal="left" wrapText="1"/>
    </xf>
    <xf numFmtId="164" fontId="4" fillId="5" borderId="47" xfId="6" applyFont="1" applyFill="1" applyBorder="1" applyAlignment="1">
      <alignment horizontal="center" wrapText="1"/>
    </xf>
    <xf numFmtId="0" fontId="4" fillId="5" borderId="68" xfId="1" applyFont="1" applyFill="1" applyBorder="1" applyAlignment="1">
      <alignment horizontal="center" wrapText="1"/>
    </xf>
    <xf numFmtId="164" fontId="4" fillId="5" borderId="4" xfId="6" applyFont="1" applyFill="1" applyBorder="1" applyAlignment="1">
      <alignment horizontal="center" wrapText="1"/>
    </xf>
    <xf numFmtId="0" fontId="4" fillId="5" borderId="67" xfId="1" applyFont="1" applyFill="1" applyBorder="1" applyAlignment="1">
      <alignment horizontal="center" wrapText="1"/>
    </xf>
    <xf numFmtId="164" fontId="4" fillId="5" borderId="48" xfId="6" applyFont="1" applyFill="1" applyBorder="1" applyAlignment="1">
      <alignment horizontal="center" wrapText="1"/>
    </xf>
    <xf numFmtId="0" fontId="4" fillId="5" borderId="69" xfId="1" applyFont="1" applyFill="1" applyBorder="1" applyAlignment="1">
      <alignment horizontal="center" wrapText="1"/>
    </xf>
    <xf numFmtId="0" fontId="4" fillId="5" borderId="95" xfId="1" applyFont="1" applyFill="1" applyBorder="1" applyAlignment="1">
      <alignment horizontal="center" wrapText="1"/>
    </xf>
    <xf numFmtId="0" fontId="4" fillId="5" borderId="200" xfId="1" applyFont="1" applyFill="1" applyBorder="1" applyAlignment="1">
      <alignment wrapText="1"/>
    </xf>
    <xf numFmtId="0" fontId="4" fillId="5" borderId="202" xfId="1" applyFont="1" applyFill="1" applyBorder="1"/>
    <xf numFmtId="164" fontId="4" fillId="5" borderId="71" xfId="6" applyFont="1" applyFill="1" applyBorder="1"/>
    <xf numFmtId="0" fontId="4" fillId="5" borderId="200" xfId="0" applyFont="1" applyFill="1" applyBorder="1"/>
    <xf numFmtId="0" fontId="4" fillId="5" borderId="201" xfId="0" applyFont="1" applyFill="1" applyBorder="1"/>
    <xf numFmtId="0" fontId="43" fillId="5" borderId="74" xfId="0" applyFont="1" applyFill="1" applyBorder="1" applyAlignment="1">
      <alignment horizontal="center"/>
    </xf>
    <xf numFmtId="0" fontId="43" fillId="5" borderId="4" xfId="0" applyFont="1" applyFill="1" applyBorder="1" applyAlignment="1">
      <alignment horizontal="center"/>
    </xf>
    <xf numFmtId="0" fontId="43" fillId="5" borderId="4" xfId="0" applyFont="1" applyFill="1" applyBorder="1" applyAlignment="1">
      <alignment horizontal="center" wrapText="1"/>
    </xf>
    <xf numFmtId="0" fontId="43" fillId="5" borderId="203" xfId="0" applyFont="1" applyFill="1" applyBorder="1" applyAlignment="1">
      <alignment horizontal="center"/>
    </xf>
    <xf numFmtId="0" fontId="4" fillId="5" borderId="74" xfId="0" applyFont="1" applyFill="1" applyBorder="1" applyAlignment="1">
      <alignment horizontal="center"/>
    </xf>
    <xf numFmtId="0" fontId="4" fillId="5" borderId="4" xfId="0" applyFont="1" applyFill="1" applyBorder="1" applyAlignment="1">
      <alignment horizontal="center"/>
    </xf>
    <xf numFmtId="164" fontId="4" fillId="5" borderId="4" xfId="6" applyFont="1" applyFill="1" applyBorder="1" applyAlignment="1">
      <alignment horizontal="center"/>
    </xf>
    <xf numFmtId="0" fontId="4" fillId="5" borderId="203" xfId="0" applyFont="1" applyFill="1" applyBorder="1" applyAlignment="1">
      <alignment horizontal="center"/>
    </xf>
    <xf numFmtId="0" fontId="4" fillId="5" borderId="78" xfId="0" applyFont="1" applyFill="1" applyBorder="1" applyAlignment="1">
      <alignment horizontal="center"/>
    </xf>
    <xf numFmtId="0" fontId="4" fillId="5" borderId="48" xfId="0" applyFont="1" applyFill="1" applyBorder="1" applyAlignment="1">
      <alignment horizontal="center"/>
    </xf>
    <xf numFmtId="164" fontId="4" fillId="5" borderId="48" xfId="6" applyFont="1" applyFill="1" applyBorder="1" applyAlignment="1">
      <alignment horizontal="center"/>
    </xf>
    <xf numFmtId="0" fontId="4" fillId="5" borderId="204" xfId="0" applyFont="1" applyFill="1" applyBorder="1" applyAlignment="1">
      <alignment horizontal="center"/>
    </xf>
    <xf numFmtId="0" fontId="43" fillId="5" borderId="96" xfId="0" applyFont="1" applyFill="1" applyBorder="1" applyAlignment="1">
      <alignment horizontal="center"/>
    </xf>
    <xf numFmtId="0" fontId="43" fillId="5" borderId="97" xfId="0" applyFont="1" applyFill="1" applyBorder="1" applyAlignment="1">
      <alignment horizontal="center"/>
    </xf>
    <xf numFmtId="0" fontId="4" fillId="5" borderId="27" xfId="0" applyFont="1" applyFill="1" applyBorder="1" applyAlignment="1">
      <alignment horizontal="left"/>
    </xf>
    <xf numFmtId="0" fontId="4" fillId="5" borderId="88" xfId="0" applyFont="1" applyFill="1" applyBorder="1" applyAlignment="1">
      <alignment horizontal="left"/>
    </xf>
    <xf numFmtId="0" fontId="4" fillId="5" borderId="106" xfId="0" applyFont="1" applyFill="1" applyBorder="1" applyAlignment="1">
      <alignment horizontal="left" wrapText="1"/>
    </xf>
    <xf numFmtId="170" fontId="4" fillId="5" borderId="97" xfId="0" applyNumberFormat="1" applyFont="1" applyFill="1" applyBorder="1" applyAlignment="1">
      <alignment horizontal="center"/>
    </xf>
    <xf numFmtId="0" fontId="4" fillId="5" borderId="27" xfId="0" applyFont="1" applyFill="1" applyBorder="1" applyAlignment="1">
      <alignment horizontal="justify" vertical="top" wrapText="1"/>
    </xf>
    <xf numFmtId="0" fontId="4" fillId="5" borderId="88" xfId="0" applyFont="1" applyFill="1" applyBorder="1" applyAlignment="1">
      <alignment horizontal="justify" vertical="top" wrapText="1"/>
    </xf>
    <xf numFmtId="0" fontId="4" fillId="5" borderId="50" xfId="0" applyFont="1" applyFill="1" applyBorder="1" applyAlignment="1">
      <alignment wrapText="1"/>
    </xf>
    <xf numFmtId="170" fontId="4" fillId="5" borderId="4" xfId="0" applyNumberFormat="1" applyFont="1" applyFill="1" applyBorder="1" applyAlignment="1">
      <alignment horizontal="center" wrapText="1"/>
    </xf>
    <xf numFmtId="0" fontId="4" fillId="5" borderId="51" xfId="0" applyFont="1" applyFill="1" applyBorder="1" applyAlignment="1">
      <alignment horizontal="left" wrapText="1"/>
    </xf>
    <xf numFmtId="0" fontId="4" fillId="5" borderId="89" xfId="0" applyFont="1" applyFill="1" applyBorder="1" applyAlignment="1">
      <alignment wrapText="1"/>
    </xf>
    <xf numFmtId="0" fontId="4" fillId="5" borderId="73" xfId="0" applyFont="1" applyFill="1" applyBorder="1" applyAlignment="1">
      <alignment horizontal="left" wrapText="1"/>
    </xf>
    <xf numFmtId="0" fontId="4" fillId="5" borderId="45" xfId="0" applyFont="1" applyFill="1" applyBorder="1" applyAlignment="1">
      <alignment wrapText="1"/>
    </xf>
    <xf numFmtId="0" fontId="4" fillId="5" borderId="50" xfId="0" applyFont="1" applyFill="1" applyBorder="1" applyAlignment="1">
      <alignment horizontal="left" wrapText="1"/>
    </xf>
    <xf numFmtId="171" fontId="4" fillId="5" borderId="67" xfId="0" applyNumberFormat="1" applyFont="1" applyFill="1" applyBorder="1" applyAlignment="1">
      <alignment horizontal="center" wrapText="1"/>
    </xf>
    <xf numFmtId="171" fontId="4" fillId="5" borderId="69" xfId="0" applyNumberFormat="1" applyFont="1" applyFill="1" applyBorder="1" applyAlignment="1">
      <alignment horizontal="center" wrapText="1"/>
    </xf>
    <xf numFmtId="0" fontId="4" fillId="5" borderId="103" xfId="0" applyFont="1" applyFill="1" applyBorder="1" applyAlignment="1">
      <alignment horizontal="left" wrapText="1"/>
    </xf>
    <xf numFmtId="0" fontId="4" fillId="5" borderId="27" xfId="0" applyFont="1" applyFill="1" applyBorder="1" applyAlignment="1">
      <alignment wrapText="1"/>
    </xf>
    <xf numFmtId="0" fontId="4" fillId="5" borderId="88" xfId="0" applyFont="1" applyFill="1" applyBorder="1" applyAlignment="1">
      <alignment wrapText="1"/>
    </xf>
    <xf numFmtId="0" fontId="4" fillId="5" borderId="102" xfId="0" applyFont="1" applyFill="1" applyBorder="1" applyAlignment="1">
      <alignment wrapText="1"/>
    </xf>
    <xf numFmtId="0" fontId="4" fillId="5" borderId="102" xfId="0" applyFont="1" applyFill="1" applyBorder="1" applyAlignment="1">
      <alignment horizontal="left" wrapText="1"/>
    </xf>
    <xf numFmtId="0" fontId="4" fillId="5" borderId="104" xfId="0" applyFont="1" applyFill="1" applyBorder="1" applyAlignment="1">
      <alignment horizontal="left" wrapText="1"/>
    </xf>
    <xf numFmtId="0" fontId="4" fillId="5" borderId="104" xfId="0" applyFont="1" applyFill="1" applyBorder="1" applyAlignment="1">
      <alignment wrapText="1"/>
    </xf>
    <xf numFmtId="0" fontId="4" fillId="5" borderId="74" xfId="0" applyFont="1" applyFill="1" applyBorder="1" applyAlignment="1">
      <alignment horizontal="left" wrapText="1"/>
    </xf>
    <xf numFmtId="0" fontId="4" fillId="5" borderId="4" xfId="0" applyFont="1" applyFill="1" applyBorder="1" applyAlignment="1">
      <alignment wrapText="1"/>
    </xf>
    <xf numFmtId="0" fontId="4" fillId="5" borderId="78" xfId="0" applyFont="1" applyFill="1" applyBorder="1" applyAlignment="1">
      <alignment horizontal="left" wrapText="1"/>
    </xf>
    <xf numFmtId="0" fontId="4" fillId="5" borderId="53" xfId="0" applyFont="1" applyFill="1" applyBorder="1" applyAlignment="1">
      <alignment wrapText="1"/>
    </xf>
    <xf numFmtId="0" fontId="4" fillId="5" borderId="137" xfId="0" applyFont="1" applyFill="1" applyBorder="1" applyAlignment="1">
      <alignment wrapText="1"/>
    </xf>
    <xf numFmtId="195" fontId="4" fillId="5" borderId="136" xfId="6" applyNumberFormat="1" applyFont="1" applyFill="1" applyBorder="1" applyAlignment="1">
      <alignment wrapText="1"/>
    </xf>
    <xf numFmtId="0" fontId="4" fillId="5" borderId="136" xfId="0" applyFont="1" applyFill="1" applyBorder="1" applyAlignment="1">
      <alignment wrapText="1"/>
    </xf>
    <xf numFmtId="195" fontId="4" fillId="5" borderId="138" xfId="6" applyNumberFormat="1" applyFont="1" applyFill="1" applyBorder="1" applyAlignment="1">
      <alignment wrapText="1"/>
    </xf>
    <xf numFmtId="0" fontId="4" fillId="5" borderId="136" xfId="0" applyFont="1" applyFill="1" applyBorder="1"/>
    <xf numFmtId="164" fontId="4" fillId="5" borderId="138" xfId="6" applyFont="1" applyFill="1" applyBorder="1" applyAlignment="1">
      <alignment wrapText="1"/>
    </xf>
    <xf numFmtId="171" fontId="4" fillId="5" borderId="0" xfId="0" applyNumberFormat="1" applyFont="1" applyFill="1" applyBorder="1" applyAlignment="1">
      <alignment horizontal="left"/>
    </xf>
    <xf numFmtId="0" fontId="4" fillId="5" borderId="0" xfId="0" applyFont="1" applyFill="1" applyBorder="1" applyAlignment="1">
      <alignment horizontal="left"/>
    </xf>
    <xf numFmtId="0" fontId="43" fillId="5" borderId="228" xfId="0" applyFont="1" applyFill="1" applyBorder="1" applyAlignment="1">
      <alignment horizontal="center" vertical="center" wrapText="1"/>
    </xf>
    <xf numFmtId="0" fontId="43" fillId="5" borderId="4" xfId="0" applyFont="1" applyFill="1" applyBorder="1" applyAlignment="1">
      <alignment horizontal="center" vertical="center"/>
    </xf>
    <xf numFmtId="0" fontId="43" fillId="5" borderId="203" xfId="0" applyFont="1" applyFill="1" applyBorder="1" applyAlignment="1">
      <alignment horizontal="center" vertical="center"/>
    </xf>
    <xf numFmtId="179" fontId="4" fillId="5" borderId="228" xfId="0" applyNumberFormat="1" applyFont="1" applyFill="1" applyBorder="1" applyAlignment="1">
      <alignment horizontal="center" wrapText="1"/>
    </xf>
    <xf numFmtId="179" fontId="4" fillId="5" borderId="4" xfId="0" applyNumberFormat="1" applyFont="1" applyFill="1" applyBorder="1" applyAlignment="1">
      <alignment horizontal="center" wrapText="1"/>
    </xf>
    <xf numFmtId="179" fontId="4" fillId="5" borderId="4" xfId="0" applyNumberFormat="1" applyFont="1" applyFill="1" applyBorder="1" applyAlignment="1">
      <alignment horizontal="center"/>
    </xf>
    <xf numFmtId="179" fontId="4" fillId="5" borderId="203" xfId="0" applyNumberFormat="1" applyFont="1" applyFill="1" applyBorder="1" applyAlignment="1">
      <alignment horizontal="center"/>
    </xf>
    <xf numFmtId="0" fontId="4" fillId="5" borderId="0" xfId="0" applyFont="1" applyFill="1" applyBorder="1" applyAlignment="1">
      <alignment horizontal="justify" vertical="top" wrapText="1"/>
    </xf>
    <xf numFmtId="171" fontId="45" fillId="7" borderId="0" xfId="1" applyNumberFormat="1" applyFont="1" applyFill="1" applyAlignment="1"/>
    <xf numFmtId="171" fontId="11" fillId="8" borderId="0" xfId="1" applyNumberFormat="1" applyFont="1" applyFill="1" applyAlignment="1">
      <alignment horizontal="center"/>
    </xf>
    <xf numFmtId="171" fontId="9" fillId="8" borderId="0" xfId="1" applyNumberFormat="1" applyFont="1" applyFill="1"/>
    <xf numFmtId="171" fontId="35" fillId="9" borderId="22" xfId="1" applyNumberFormat="1" applyFont="1" applyFill="1" applyBorder="1" applyAlignment="1">
      <alignment horizontal="center" vertical="center"/>
    </xf>
    <xf numFmtId="171" fontId="35" fillId="9" borderId="23" xfId="1" applyNumberFormat="1" applyFont="1" applyFill="1" applyBorder="1" applyAlignment="1">
      <alignment horizontal="center" vertical="center"/>
    </xf>
    <xf numFmtId="171" fontId="35" fillId="9" borderId="17" xfId="1" applyNumberFormat="1" applyFont="1" applyFill="1" applyBorder="1" applyAlignment="1">
      <alignment horizontal="center" vertical="center" wrapText="1"/>
    </xf>
    <xf numFmtId="171" fontId="35" fillId="9" borderId="4" xfId="1" applyNumberFormat="1" applyFont="1" applyFill="1" applyBorder="1" applyAlignment="1">
      <alignment horizontal="center" vertical="center" wrapText="1"/>
    </xf>
    <xf numFmtId="188" fontId="35" fillId="9" borderId="15" xfId="5" applyNumberFormat="1" applyFont="1" applyFill="1" applyBorder="1" applyAlignment="1">
      <alignment horizontal="center" vertical="center" wrapText="1"/>
    </xf>
    <xf numFmtId="188" fontId="35" fillId="9" borderId="4" xfId="5" applyNumberFormat="1" applyFont="1" applyFill="1" applyBorder="1" applyAlignment="1">
      <alignment horizontal="center" vertical="center" wrapText="1"/>
    </xf>
    <xf numFmtId="188" fontId="35" fillId="9" borderId="121" xfId="5" applyNumberFormat="1" applyFont="1" applyFill="1" applyBorder="1" applyAlignment="1">
      <alignment horizontal="center" vertical="center" wrapText="1"/>
    </xf>
    <xf numFmtId="171" fontId="11" fillId="5" borderId="41" xfId="1" applyNumberFormat="1" applyFont="1" applyFill="1" applyBorder="1" applyAlignment="1">
      <alignment horizontal="center" vertical="center" wrapText="1"/>
    </xf>
    <xf numFmtId="0" fontId="46" fillId="9" borderId="0" xfId="1" applyFont="1" applyFill="1" applyBorder="1"/>
    <xf numFmtId="0" fontId="46" fillId="9" borderId="43" xfId="1" applyFont="1" applyFill="1" applyBorder="1"/>
    <xf numFmtId="0" fontId="46" fillId="9" borderId="45" xfId="1" applyFont="1" applyFill="1" applyBorder="1"/>
    <xf numFmtId="0" fontId="46" fillId="9" borderId="30" xfId="1" applyFont="1" applyFill="1" applyBorder="1"/>
    <xf numFmtId="0" fontId="46" fillId="9" borderId="18" xfId="1" applyFont="1" applyFill="1" applyBorder="1"/>
    <xf numFmtId="0" fontId="39" fillId="9" borderId="30" xfId="1" applyFont="1" applyFill="1" applyBorder="1"/>
    <xf numFmtId="0" fontId="39" fillId="9" borderId="0" xfId="1" applyFont="1" applyFill="1" applyBorder="1"/>
    <xf numFmtId="0" fontId="39" fillId="9" borderId="18" xfId="1" applyFont="1" applyFill="1" applyBorder="1"/>
    <xf numFmtId="0" fontId="40" fillId="9" borderId="0" xfId="1" applyFont="1" applyFill="1" applyBorder="1" applyAlignment="1">
      <alignment horizontal="center"/>
    </xf>
    <xf numFmtId="0" fontId="40" fillId="9" borderId="18" xfId="1" applyFont="1" applyFill="1" applyBorder="1" applyAlignment="1">
      <alignment horizontal="center"/>
    </xf>
    <xf numFmtId="0" fontId="40" fillId="9" borderId="50" xfId="0" applyFont="1" applyFill="1" applyBorder="1" applyAlignment="1">
      <alignment horizontal="center" wrapText="1"/>
    </xf>
    <xf numFmtId="0" fontId="40" fillId="9" borderId="67" xfId="0" applyFont="1" applyFill="1" applyBorder="1" applyAlignment="1">
      <alignment horizontal="center" wrapText="1"/>
    </xf>
    <xf numFmtId="0" fontId="45" fillId="7" borderId="0" xfId="1" applyFont="1" applyFill="1"/>
    <xf numFmtId="0" fontId="45" fillId="7" borderId="0" xfId="1" applyFont="1" applyFill="1" applyProtection="1">
      <protection locked="0"/>
    </xf>
    <xf numFmtId="0" fontId="9" fillId="8" borderId="0" xfId="1" applyFont="1" applyFill="1"/>
    <xf numFmtId="0" fontId="5" fillId="2" borderId="267" xfId="1" applyFont="1" applyFill="1" applyBorder="1" applyAlignment="1">
      <alignment horizontal="center" vertical="center"/>
    </xf>
    <xf numFmtId="0" fontId="5" fillId="2" borderId="270" xfId="1" applyFont="1" applyFill="1" applyBorder="1" applyAlignment="1">
      <alignment horizontal="center" wrapText="1"/>
    </xf>
    <xf numFmtId="183" fontId="0" fillId="2" borderId="270" xfId="1" applyNumberFormat="1" applyFont="1" applyFill="1" applyBorder="1"/>
    <xf numFmtId="0" fontId="0" fillId="2" borderId="263" xfId="1" applyFont="1" applyFill="1" applyBorder="1"/>
    <xf numFmtId="0" fontId="0" fillId="2" borderId="264" xfId="1" applyFont="1" applyFill="1" applyBorder="1"/>
    <xf numFmtId="0" fontId="0" fillId="2" borderId="265" xfId="1" applyFont="1" applyFill="1" applyBorder="1"/>
    <xf numFmtId="0" fontId="0" fillId="2" borderId="267" xfId="1" applyFont="1" applyFill="1" applyBorder="1" applyAlignment="1">
      <alignment horizontal="center"/>
    </xf>
    <xf numFmtId="176" fontId="0" fillId="2" borderId="270" xfId="1" applyNumberFormat="1" applyFont="1" applyFill="1" applyBorder="1"/>
    <xf numFmtId="0" fontId="0" fillId="2" borderId="267" xfId="1" applyFont="1" applyFill="1" applyBorder="1" applyAlignment="1">
      <alignment horizontal="center" vertical="center"/>
    </xf>
    <xf numFmtId="2" fontId="0" fillId="2" borderId="270" xfId="1" applyNumberFormat="1" applyFont="1" applyFill="1" applyBorder="1" applyAlignment="1">
      <alignment horizontal="right" vertical="center" wrapText="1"/>
    </xf>
    <xf numFmtId="0" fontId="0" fillId="2" borderId="267" xfId="1" applyFont="1" applyFill="1" applyBorder="1"/>
    <xf numFmtId="176" fontId="0" fillId="2" borderId="270" xfId="1" applyNumberFormat="1" applyFont="1" applyFill="1" applyBorder="1" applyAlignment="1">
      <alignment horizontal="center"/>
    </xf>
    <xf numFmtId="0" fontId="0" fillId="2" borderId="267" xfId="1" applyFont="1" applyFill="1" applyBorder="1" applyAlignment="1">
      <alignment wrapText="1"/>
    </xf>
    <xf numFmtId="176" fontId="0" fillId="2" borderId="270" xfId="1" applyNumberFormat="1" applyFont="1" applyFill="1" applyBorder="1" applyAlignment="1">
      <alignment horizontal="center" vertical="center"/>
    </xf>
    <xf numFmtId="171" fontId="4" fillId="2" borderId="263" xfId="1" applyNumberFormat="1" applyFont="1" applyFill="1" applyBorder="1"/>
    <xf numFmtId="0" fontId="0" fillId="2" borderId="265" xfId="1" applyFont="1" applyFill="1" applyBorder="1" applyAlignment="1">
      <alignment horizontal="center"/>
    </xf>
    <xf numFmtId="0" fontId="31" fillId="0" borderId="271" xfId="0" applyFont="1" applyBorder="1" applyAlignment="1">
      <alignment vertical="center"/>
    </xf>
    <xf numFmtId="0" fontId="31" fillId="0" borderId="272" xfId="0" applyFont="1" applyBorder="1" applyAlignment="1">
      <alignment horizontal="center" wrapText="1"/>
    </xf>
    <xf numFmtId="0" fontId="0" fillId="0" borderId="266" xfId="0" applyBorder="1"/>
    <xf numFmtId="170" fontId="0" fillId="0" borderId="269" xfId="0" applyNumberFormat="1" applyBorder="1"/>
    <xf numFmtId="0" fontId="0" fillId="0" borderId="267" xfId="0" applyBorder="1"/>
    <xf numFmtId="170" fontId="0" fillId="0" borderId="270" xfId="0" applyNumberFormat="1" applyFont="1" applyBorder="1"/>
    <xf numFmtId="0" fontId="0" fillId="0" borderId="268" xfId="0" applyBorder="1"/>
    <xf numFmtId="170" fontId="0" fillId="0" borderId="273" xfId="0" applyNumberFormat="1" applyFont="1" applyBorder="1"/>
    <xf numFmtId="0" fontId="0" fillId="0" borderId="261" xfId="0" applyBorder="1"/>
    <xf numFmtId="0" fontId="0" fillId="0" borderId="262" xfId="0" applyBorder="1"/>
    <xf numFmtId="170" fontId="0" fillId="0" borderId="270" xfId="0" applyNumberFormat="1" applyBorder="1"/>
    <xf numFmtId="0" fontId="0" fillId="0" borderId="267" xfId="0" applyFill="1" applyBorder="1"/>
    <xf numFmtId="170" fontId="0" fillId="0" borderId="270" xfId="0" applyNumberFormat="1" applyFill="1" applyBorder="1"/>
    <xf numFmtId="0" fontId="0" fillId="0" borderId="268" xfId="0" applyFill="1" applyBorder="1"/>
    <xf numFmtId="170" fontId="0" fillId="0" borderId="273" xfId="0" applyNumberFormat="1" applyFill="1" applyBorder="1"/>
    <xf numFmtId="0" fontId="0" fillId="0" borderId="261" xfId="0" applyFill="1" applyBorder="1"/>
    <xf numFmtId="170" fontId="0" fillId="0" borderId="262" xfId="0" applyNumberFormat="1" applyFill="1" applyBorder="1"/>
    <xf numFmtId="0" fontId="0" fillId="0" borderId="266" xfId="0" applyFill="1" applyBorder="1"/>
    <xf numFmtId="170" fontId="0" fillId="0" borderId="269" xfId="0" applyNumberFormat="1" applyFill="1" applyBorder="1"/>
    <xf numFmtId="170" fontId="0" fillId="0" borderId="274" xfId="0" applyNumberFormat="1" applyFill="1" applyBorder="1"/>
    <xf numFmtId="170" fontId="0" fillId="0" borderId="275" xfId="0" applyNumberFormat="1" applyFill="1" applyBorder="1"/>
    <xf numFmtId="0" fontId="0" fillId="0" borderId="276" xfId="0" applyFill="1" applyBorder="1"/>
    <xf numFmtId="0" fontId="0" fillId="0" borderId="264" xfId="0" applyBorder="1"/>
    <xf numFmtId="0" fontId="0" fillId="0" borderId="265" xfId="0" applyBorder="1"/>
    <xf numFmtId="0" fontId="21" fillId="5" borderId="261" xfId="1" applyFont="1" applyFill="1" applyBorder="1"/>
    <xf numFmtId="0" fontId="21" fillId="5" borderId="262" xfId="1" applyFont="1" applyFill="1" applyBorder="1"/>
    <xf numFmtId="0" fontId="6" fillId="5" borderId="266" xfId="1" applyFont="1" applyFill="1" applyBorder="1"/>
    <xf numFmtId="0" fontId="6" fillId="5" borderId="47" xfId="1" applyFont="1" applyFill="1" applyBorder="1"/>
    <xf numFmtId="0" fontId="6" fillId="5" borderId="68" xfId="1" applyFont="1" applyFill="1" applyBorder="1"/>
    <xf numFmtId="0" fontId="6" fillId="5" borderId="262" xfId="1" applyFont="1" applyFill="1" applyBorder="1"/>
    <xf numFmtId="0" fontId="6" fillId="5" borderId="267" xfId="1" applyFont="1" applyFill="1" applyBorder="1"/>
    <xf numFmtId="0" fontId="6" fillId="5" borderId="67" xfId="1" applyFont="1" applyFill="1" applyBorder="1"/>
    <xf numFmtId="49" fontId="6" fillId="5" borderId="4" xfId="1" applyNumberFormat="1" applyFont="1" applyFill="1" applyBorder="1" applyAlignment="1">
      <alignment horizontal="center"/>
    </xf>
    <xf numFmtId="49" fontId="6" fillId="5" borderId="67" xfId="1" applyNumberFormat="1" applyFont="1" applyFill="1" applyBorder="1" applyAlignment="1">
      <alignment horizontal="center"/>
    </xf>
    <xf numFmtId="0" fontId="6" fillId="5" borderId="67" xfId="1" applyFont="1" applyFill="1" applyBorder="1" applyAlignment="1">
      <alignment wrapText="1"/>
    </xf>
    <xf numFmtId="0" fontId="6" fillId="5" borderId="268" xfId="1" applyFont="1" applyFill="1" applyBorder="1"/>
    <xf numFmtId="0" fontId="6" fillId="5" borderId="48" xfId="1" applyFont="1" applyFill="1" applyBorder="1" applyAlignment="1">
      <alignment wrapText="1"/>
    </xf>
    <xf numFmtId="0" fontId="6" fillId="5" borderId="69" xfId="1" applyFont="1" applyFill="1" applyBorder="1" applyAlignment="1">
      <alignment wrapText="1"/>
    </xf>
    <xf numFmtId="0" fontId="6" fillId="5" borderId="261" xfId="1" applyFont="1" applyFill="1" applyBorder="1"/>
    <xf numFmtId="0" fontId="6" fillId="5" borderId="269" xfId="1" applyFont="1" applyFill="1" applyBorder="1"/>
    <xf numFmtId="0" fontId="6" fillId="5" borderId="270" xfId="1" applyFont="1" applyFill="1" applyBorder="1"/>
    <xf numFmtId="49" fontId="6" fillId="5" borderId="270" xfId="1" applyNumberFormat="1" applyFont="1" applyFill="1" applyBorder="1" applyAlignment="1">
      <alignment horizontal="center"/>
    </xf>
    <xf numFmtId="0" fontId="6" fillId="5" borderId="263" xfId="1" applyFont="1" applyFill="1" applyBorder="1"/>
    <xf numFmtId="0" fontId="6" fillId="5" borderId="264" xfId="1" applyFont="1" applyFill="1" applyBorder="1"/>
    <xf numFmtId="0" fontId="6" fillId="5" borderId="265" xfId="1" applyFont="1" applyFill="1" applyBorder="1"/>
    <xf numFmtId="0" fontId="0" fillId="5" borderId="0" xfId="1" applyFont="1" applyFill="1"/>
    <xf numFmtId="0" fontId="0" fillId="5" borderId="111" xfId="0" applyFill="1" applyBorder="1"/>
    <xf numFmtId="2" fontId="0" fillId="5" borderId="122" xfId="0" applyNumberFormat="1" applyFill="1" applyBorder="1" applyAlignment="1"/>
    <xf numFmtId="0" fontId="5" fillId="5" borderId="73" xfId="0" applyFont="1" applyFill="1" applyBorder="1" applyAlignment="1">
      <alignment horizontal="center" wrapText="1"/>
    </xf>
    <xf numFmtId="0" fontId="5" fillId="5" borderId="75" xfId="0" applyFont="1" applyFill="1" applyBorder="1" applyAlignment="1">
      <alignment horizontal="center" wrapText="1"/>
    </xf>
    <xf numFmtId="2" fontId="0" fillId="5" borderId="112" xfId="0" applyNumberFormat="1" applyFill="1" applyBorder="1"/>
    <xf numFmtId="181" fontId="0" fillId="5" borderId="47" xfId="6" applyNumberFormat="1" applyFont="1" applyFill="1" applyBorder="1"/>
    <xf numFmtId="181" fontId="0" fillId="5" borderId="4" xfId="6" applyNumberFormat="1" applyFont="1" applyFill="1" applyBorder="1"/>
    <xf numFmtId="188" fontId="0" fillId="5" borderId="112" xfId="5" applyNumberFormat="1" applyFont="1" applyFill="1" applyBorder="1"/>
    <xf numFmtId="0" fontId="6" fillId="5" borderId="111" xfId="0" applyFont="1" applyFill="1" applyBorder="1" applyAlignment="1">
      <alignment horizontal="left"/>
    </xf>
    <xf numFmtId="0" fontId="6" fillId="5" borderId="112" xfId="0" applyFont="1" applyFill="1" applyBorder="1" applyAlignment="1">
      <alignment horizontal="left"/>
    </xf>
    <xf numFmtId="0" fontId="6" fillId="5" borderId="111" xfId="0" applyFont="1" applyFill="1" applyBorder="1"/>
    <xf numFmtId="0" fontId="0" fillId="5" borderId="112" xfId="0" applyFill="1" applyBorder="1"/>
    <xf numFmtId="2" fontId="6" fillId="5" borderId="63" xfId="7" applyNumberFormat="1" applyFill="1" applyBorder="1"/>
    <xf numFmtId="2" fontId="6" fillId="5" borderId="113" xfId="7" applyNumberFormat="1" applyFill="1" applyBorder="1"/>
    <xf numFmtId="0" fontId="6" fillId="5" borderId="113" xfId="7" applyFill="1" applyBorder="1"/>
    <xf numFmtId="0" fontId="6" fillId="5" borderId="48" xfId="7" applyFill="1" applyBorder="1"/>
    <xf numFmtId="0" fontId="6" fillId="5" borderId="120" xfId="0" applyFont="1" applyFill="1" applyBorder="1"/>
    <xf numFmtId="0" fontId="6" fillId="5" borderId="114" xfId="0" applyFont="1" applyFill="1" applyBorder="1"/>
    <xf numFmtId="0" fontId="0" fillId="5" borderId="114" xfId="0" applyFill="1" applyBorder="1"/>
    <xf numFmtId="0" fontId="0" fillId="5" borderId="115" xfId="0" applyFill="1" applyBorder="1"/>
    <xf numFmtId="0" fontId="0" fillId="5" borderId="117" xfId="1" applyFont="1" applyFill="1" applyBorder="1"/>
    <xf numFmtId="0" fontId="0" fillId="5" borderId="118" xfId="1" applyFont="1" applyFill="1" applyBorder="1"/>
    <xf numFmtId="0" fontId="5" fillId="5" borderId="118" xfId="1" applyFont="1" applyFill="1" applyBorder="1" applyAlignment="1">
      <alignment horizontal="center"/>
    </xf>
    <xf numFmtId="0" fontId="5" fillId="5" borderId="114" xfId="1" applyFont="1" applyFill="1" applyBorder="1" applyAlignment="1">
      <alignment horizontal="center"/>
    </xf>
    <xf numFmtId="0" fontId="5" fillId="5" borderId="115" xfId="1" applyFont="1" applyFill="1" applyBorder="1" applyAlignment="1">
      <alignment horizontal="center"/>
    </xf>
    <xf numFmtId="0" fontId="40" fillId="7" borderId="0" xfId="1" applyFont="1" applyFill="1" applyAlignment="1"/>
    <xf numFmtId="0" fontId="5" fillId="8" borderId="0" xfId="1" applyFont="1" applyFill="1" applyAlignment="1"/>
    <xf numFmtId="0" fontId="40" fillId="9" borderId="97" xfId="7" applyFont="1" applyFill="1" applyBorder="1" applyAlignment="1">
      <alignment horizontal="center"/>
    </xf>
    <xf numFmtId="0" fontId="9" fillId="8" borderId="0" xfId="1" applyFont="1" applyFill="1" applyProtection="1">
      <protection locked="0"/>
    </xf>
    <xf numFmtId="0" fontId="36" fillId="9" borderId="75" xfId="0" applyFont="1" applyFill="1" applyBorder="1" applyAlignment="1">
      <alignment vertical="center"/>
    </xf>
    <xf numFmtId="0" fontId="36" fillId="9" borderId="105" xfId="0" applyFont="1" applyFill="1" applyBorder="1" applyAlignment="1">
      <alignment horizontal="center" wrapText="1"/>
    </xf>
    <xf numFmtId="0" fontId="36" fillId="9" borderId="75" xfId="0" applyFont="1" applyFill="1" applyBorder="1" applyAlignment="1">
      <alignment horizontal="center" wrapText="1"/>
    </xf>
    <xf numFmtId="0" fontId="36" fillId="9" borderId="1" xfId="1" applyFont="1" applyFill="1" applyBorder="1" applyAlignment="1">
      <alignment horizontal="center"/>
    </xf>
    <xf numFmtId="0" fontId="36" fillId="9" borderId="0" xfId="1" applyFont="1" applyFill="1" applyBorder="1" applyAlignment="1">
      <alignment horizontal="center"/>
    </xf>
    <xf numFmtId="0" fontId="36" fillId="9" borderId="2" xfId="1" applyFont="1" applyFill="1" applyBorder="1" applyAlignment="1">
      <alignment horizontal="center"/>
    </xf>
    <xf numFmtId="0" fontId="6" fillId="8" borderId="0" xfId="1" applyFont="1" applyFill="1"/>
    <xf numFmtId="0" fontId="4" fillId="8" borderId="0" xfId="1" applyFont="1" applyFill="1" applyProtection="1">
      <protection locked="0"/>
    </xf>
    <xf numFmtId="0" fontId="0" fillId="9" borderId="0" xfId="0" applyFill="1"/>
    <xf numFmtId="0" fontId="5" fillId="0" borderId="282" xfId="0" applyFont="1" applyBorder="1" applyAlignment="1">
      <alignment horizontal="center"/>
    </xf>
    <xf numFmtId="0" fontId="5" fillId="0" borderId="283" xfId="0" applyFont="1" applyBorder="1" applyAlignment="1">
      <alignment horizontal="center"/>
    </xf>
    <xf numFmtId="0" fontId="0" fillId="0" borderId="284" xfId="0" applyBorder="1"/>
    <xf numFmtId="0" fontId="0" fillId="0" borderId="285" xfId="0" applyBorder="1" applyAlignment="1">
      <alignment horizontal="center"/>
    </xf>
    <xf numFmtId="0" fontId="0" fillId="0" borderId="286" xfId="0" applyBorder="1"/>
    <xf numFmtId="0" fontId="0" fillId="0" borderId="287" xfId="0" applyBorder="1" applyAlignment="1">
      <alignment horizontal="center"/>
    </xf>
    <xf numFmtId="0" fontId="0" fillId="0" borderId="286" xfId="0" applyFill="1" applyBorder="1"/>
    <xf numFmtId="0" fontId="5" fillId="0" borderId="286" xfId="0" applyFont="1" applyFill="1" applyBorder="1"/>
    <xf numFmtId="0" fontId="0" fillId="5" borderId="286" xfId="0" applyFill="1" applyBorder="1"/>
    <xf numFmtId="0" fontId="0" fillId="0" borderId="288" xfId="0" applyFill="1" applyBorder="1"/>
    <xf numFmtId="0" fontId="0" fillId="0" borderId="289" xfId="0" applyBorder="1" applyAlignment="1">
      <alignment horizontal="center"/>
    </xf>
    <xf numFmtId="0" fontId="0" fillId="0" borderId="290" xfId="0" applyBorder="1"/>
    <xf numFmtId="0" fontId="0" fillId="0" borderId="291" xfId="0" applyBorder="1"/>
    <xf numFmtId="0" fontId="0" fillId="5" borderId="290" xfId="0" applyFill="1" applyBorder="1"/>
    <xf numFmtId="0" fontId="0" fillId="5" borderId="291" xfId="0" applyFill="1" applyBorder="1"/>
    <xf numFmtId="0" fontId="5" fillId="0" borderId="290" xfId="0" applyFont="1" applyBorder="1"/>
    <xf numFmtId="0" fontId="0" fillId="0" borderId="290" xfId="0" applyBorder="1" applyAlignment="1">
      <alignment wrapText="1"/>
    </xf>
    <xf numFmtId="0" fontId="0" fillId="0" borderId="291" xfId="0" applyBorder="1" applyAlignment="1">
      <alignment wrapText="1"/>
    </xf>
    <xf numFmtId="0" fontId="9" fillId="0" borderId="287" xfId="0" applyFont="1" applyBorder="1" applyAlignment="1">
      <alignment horizontal="justify" wrapText="1"/>
    </xf>
    <xf numFmtId="0" fontId="8" fillId="0" borderId="287" xfId="0" applyFont="1" applyBorder="1" applyAlignment="1">
      <alignment horizontal="justify" wrapText="1"/>
    </xf>
    <xf numFmtId="0" fontId="0" fillId="0" borderId="287" xfId="0" applyFill="1" applyBorder="1" applyAlignment="1">
      <alignment horizontal="center"/>
    </xf>
    <xf numFmtId="0" fontId="6" fillId="0" borderId="290" xfId="0" applyFont="1" applyBorder="1" applyAlignment="1">
      <alignment wrapText="1"/>
    </xf>
    <xf numFmtId="0" fontId="6" fillId="0" borderId="287" xfId="0" applyFont="1" applyBorder="1" applyAlignment="1">
      <alignment horizontal="center" wrapText="1"/>
    </xf>
    <xf numFmtId="0" fontId="6" fillId="5" borderId="286" xfId="0" applyFont="1" applyFill="1" applyBorder="1"/>
    <xf numFmtId="0" fontId="6" fillId="0" borderId="286" xfId="0" applyFont="1" applyFill="1" applyBorder="1"/>
    <xf numFmtId="0" fontId="6" fillId="0" borderId="290" xfId="0" applyFont="1" applyBorder="1"/>
    <xf numFmtId="0" fontId="0" fillId="0" borderId="287" xfId="0" applyBorder="1" applyAlignment="1">
      <alignment horizontal="center" wrapText="1"/>
    </xf>
    <xf numFmtId="0" fontId="6" fillId="0" borderId="286" xfId="0" applyFont="1" applyBorder="1"/>
    <xf numFmtId="0" fontId="5" fillId="0" borderId="286" xfId="0" applyFont="1" applyBorder="1"/>
    <xf numFmtId="0" fontId="6" fillId="0" borderId="287" xfId="0" applyFont="1" applyBorder="1" applyAlignment="1">
      <alignment horizontal="center"/>
    </xf>
    <xf numFmtId="0" fontId="0" fillId="0" borderId="295" xfId="0" applyBorder="1"/>
    <xf numFmtId="0" fontId="0" fillId="0" borderId="296" xfId="0" applyBorder="1" applyAlignment="1">
      <alignment horizontal="center"/>
    </xf>
    <xf numFmtId="0" fontId="0" fillId="0" borderId="287" xfId="0" applyBorder="1" applyAlignment="1">
      <alignment horizontal="center" vertical="justify" wrapText="1"/>
    </xf>
    <xf numFmtId="0" fontId="0" fillId="0" borderId="296" xfId="0" applyBorder="1"/>
    <xf numFmtId="0" fontId="6" fillId="0" borderId="284" xfId="0" applyFont="1" applyBorder="1"/>
    <xf numFmtId="0" fontId="0" fillId="0" borderId="280" xfId="0" applyBorder="1" applyAlignment="1">
      <alignment wrapText="1"/>
    </xf>
    <xf numFmtId="0" fontId="0" fillId="0" borderId="281" xfId="0" applyBorder="1" applyAlignment="1">
      <alignment wrapText="1"/>
    </xf>
    <xf numFmtId="0" fontId="5" fillId="0" borderId="297" xfId="0" applyFont="1" applyBorder="1" applyAlignment="1">
      <alignment horizontal="center" wrapText="1"/>
    </xf>
    <xf numFmtId="0" fontId="5" fillId="0" borderId="298" xfId="0" applyFont="1" applyBorder="1" applyAlignment="1">
      <alignment horizontal="center" wrapText="1"/>
    </xf>
    <xf numFmtId="0" fontId="0" fillId="0" borderId="299" xfId="0" applyFill="1" applyBorder="1" applyAlignment="1">
      <alignment wrapText="1"/>
    </xf>
    <xf numFmtId="0" fontId="0" fillId="0" borderId="300" xfId="0" applyBorder="1" applyAlignment="1">
      <alignment horizontal="center" wrapText="1"/>
    </xf>
    <xf numFmtId="0" fontId="6" fillId="5" borderId="284" xfId="0" applyFont="1" applyFill="1" applyBorder="1"/>
    <xf numFmtId="166" fontId="6" fillId="5" borderId="285" xfId="5" applyNumberFormat="1" applyFont="1" applyFill="1" applyBorder="1" applyAlignment="1">
      <alignment horizontal="center"/>
    </xf>
    <xf numFmtId="0" fontId="6" fillId="5" borderId="287" xfId="0" applyFont="1" applyFill="1" applyBorder="1" applyAlignment="1">
      <alignment horizontal="center"/>
    </xf>
    <xf numFmtId="0" fontId="5" fillId="0" borderId="282" xfId="0" applyFont="1" applyBorder="1" applyAlignment="1">
      <alignment horizontal="center" wrapText="1"/>
    </xf>
    <xf numFmtId="0" fontId="0" fillId="0" borderId="288" xfId="0" applyBorder="1"/>
    <xf numFmtId="0" fontId="6" fillId="0" borderId="305" xfId="0" applyFont="1" applyBorder="1"/>
    <xf numFmtId="0" fontId="6" fillId="0" borderId="288" xfId="0" applyFont="1" applyBorder="1"/>
    <xf numFmtId="0" fontId="0" fillId="0" borderId="290" xfId="0" applyFill="1" applyBorder="1"/>
    <xf numFmtId="0" fontId="5" fillId="0" borderId="306" xfId="0" applyFont="1" applyFill="1" applyBorder="1"/>
    <xf numFmtId="0" fontId="0" fillId="0" borderId="284" xfId="0" applyFill="1" applyBorder="1"/>
    <xf numFmtId="0" fontId="0" fillId="0" borderId="280" xfId="0" applyBorder="1"/>
    <xf numFmtId="0" fontId="0" fillId="0" borderId="291" xfId="0" applyBorder="1" applyAlignment="1">
      <alignment horizontal="center"/>
    </xf>
    <xf numFmtId="0" fontId="5" fillId="0" borderId="282" xfId="0" applyFont="1" applyBorder="1" applyAlignment="1">
      <alignment horizontal="left" wrapText="1"/>
    </xf>
    <xf numFmtId="0" fontId="0" fillId="0" borderId="305" xfId="0" applyBorder="1"/>
    <xf numFmtId="0" fontId="0" fillId="0" borderId="313" xfId="0" applyBorder="1" applyAlignment="1">
      <alignment horizontal="center"/>
    </xf>
    <xf numFmtId="2" fontId="0" fillId="0" borderId="291" xfId="0" applyNumberFormat="1" applyFill="1" applyBorder="1"/>
    <xf numFmtId="0" fontId="6" fillId="0" borderId="290" xfId="0" applyFont="1" applyFill="1" applyBorder="1"/>
    <xf numFmtId="0" fontId="6" fillId="0" borderId="288" xfId="0" applyFont="1" applyFill="1" applyBorder="1"/>
    <xf numFmtId="0" fontId="6" fillId="0" borderId="284" xfId="0" applyFont="1" applyFill="1" applyBorder="1"/>
    <xf numFmtId="0" fontId="0" fillId="0" borderId="293" xfId="0" applyBorder="1"/>
    <xf numFmtId="0" fontId="0" fillId="0" borderId="294" xfId="0" applyBorder="1"/>
    <xf numFmtId="0" fontId="5" fillId="0" borderId="306" xfId="9" applyFont="1" applyBorder="1" applyAlignment="1">
      <alignment horizontal="center"/>
    </xf>
    <xf numFmtId="0" fontId="5" fillId="0" borderId="316" xfId="9" applyFont="1" applyBorder="1" applyAlignment="1">
      <alignment horizontal="center"/>
    </xf>
    <xf numFmtId="0" fontId="4" fillId="0" borderId="290" xfId="9" applyFont="1" applyBorder="1" applyAlignment="1">
      <alignment horizontal="left"/>
    </xf>
    <xf numFmtId="0" fontId="4" fillId="0" borderId="291" xfId="9" applyFont="1" applyBorder="1" applyAlignment="1">
      <alignment horizontal="center"/>
    </xf>
    <xf numFmtId="0" fontId="4" fillId="0" borderId="286" xfId="9" applyBorder="1"/>
    <xf numFmtId="0" fontId="4" fillId="0" borderId="287" xfId="9" applyBorder="1" applyAlignment="1">
      <alignment horizontal="center"/>
    </xf>
    <xf numFmtId="0" fontId="4" fillId="0" borderId="287" xfId="9" applyFont="1" applyBorder="1" applyAlignment="1">
      <alignment horizontal="center"/>
    </xf>
    <xf numFmtId="0" fontId="5" fillId="0" borderId="286" xfId="9" applyFont="1" applyFill="1" applyBorder="1"/>
    <xf numFmtId="0" fontId="5" fillId="0" borderId="287" xfId="9" applyFont="1" applyBorder="1" applyAlignment="1">
      <alignment horizontal="center"/>
    </xf>
    <xf numFmtId="0" fontId="5" fillId="0" borderId="286" xfId="9" applyFont="1" applyFill="1" applyBorder="1" applyAlignment="1">
      <alignment horizontal="center"/>
    </xf>
    <xf numFmtId="0" fontId="4" fillId="0" borderId="286" xfId="9" applyFill="1" applyBorder="1"/>
    <xf numFmtId="0" fontId="4" fillId="0" borderId="286" xfId="9" applyFont="1" applyFill="1" applyBorder="1"/>
    <xf numFmtId="0" fontId="5" fillId="0" borderId="290" xfId="9" applyFont="1" applyBorder="1"/>
    <xf numFmtId="0" fontId="4" fillId="0" borderId="291" xfId="9" applyBorder="1"/>
    <xf numFmtId="0" fontId="5" fillId="0" borderId="282" xfId="9" applyFont="1" applyBorder="1" applyAlignment="1">
      <alignment horizontal="center" wrapText="1"/>
    </xf>
    <xf numFmtId="0" fontId="5" fillId="0" borderId="291" xfId="9" applyFont="1" applyBorder="1"/>
    <xf numFmtId="0" fontId="4" fillId="0" borderId="288" xfId="9" applyBorder="1"/>
    <xf numFmtId="0" fontId="4" fillId="0" borderId="281" xfId="9" applyBorder="1"/>
    <xf numFmtId="2" fontId="5" fillId="0" borderId="286" xfId="0" applyNumberFormat="1" applyFont="1" applyFill="1" applyBorder="1" applyAlignment="1">
      <alignment horizontal="left" wrapText="1"/>
    </xf>
    <xf numFmtId="2" fontId="5" fillId="0" borderId="287" xfId="0" applyNumberFormat="1" applyFont="1" applyFill="1" applyBorder="1" applyAlignment="1">
      <alignment horizontal="left" wrapText="1"/>
    </xf>
    <xf numFmtId="0" fontId="5" fillId="0" borderId="290" xfId="0" applyFont="1" applyFill="1" applyBorder="1" applyAlignment="1">
      <alignment horizontal="center" wrapText="1"/>
    </xf>
    <xf numFmtId="0" fontId="6" fillId="0" borderId="319" xfId="0" applyFont="1" applyFill="1" applyBorder="1"/>
    <xf numFmtId="2" fontId="6" fillId="5" borderId="287" xfId="0" applyNumberFormat="1" applyFont="1" applyFill="1" applyBorder="1" applyAlignment="1">
      <alignment horizontal="left" wrapText="1"/>
    </xf>
    <xf numFmtId="0" fontId="6" fillId="0" borderId="317" xfId="0" applyFont="1" applyFill="1" applyBorder="1"/>
    <xf numFmtId="0" fontId="6" fillId="0" borderId="314" xfId="0" applyFont="1" applyFill="1" applyBorder="1"/>
    <xf numFmtId="0" fontId="6" fillId="0" borderId="307" xfId="0" applyFont="1" applyFill="1" applyBorder="1"/>
    <xf numFmtId="0" fontId="5" fillId="0" borderId="291" xfId="0" applyFont="1" applyFill="1" applyBorder="1" applyAlignment="1">
      <alignment horizontal="center"/>
    </xf>
    <xf numFmtId="0" fontId="0" fillId="0" borderId="291" xfId="0" applyFill="1" applyBorder="1" applyAlignment="1">
      <alignment horizontal="center"/>
    </xf>
    <xf numFmtId="0" fontId="6" fillId="0" borderId="301" xfId="0" applyFont="1" applyFill="1" applyBorder="1"/>
    <xf numFmtId="0" fontId="0" fillId="0" borderId="291" xfId="0" applyFill="1" applyBorder="1"/>
    <xf numFmtId="0" fontId="5" fillId="0" borderId="282" xfId="0" applyFont="1" applyFill="1" applyBorder="1" applyAlignment="1">
      <alignment horizontal="center" wrapText="1"/>
    </xf>
    <xf numFmtId="0" fontId="0" fillId="5" borderId="293" xfId="0" applyFill="1" applyBorder="1"/>
    <xf numFmtId="0" fontId="0" fillId="5" borderId="294" xfId="0" applyFill="1" applyBorder="1"/>
    <xf numFmtId="0" fontId="5" fillId="0" borderId="303" xfId="0" applyFont="1" applyBorder="1" applyAlignment="1"/>
    <xf numFmtId="0" fontId="5" fillId="0" borderId="304" xfId="0" applyFont="1" applyBorder="1" applyAlignment="1"/>
    <xf numFmtId="0" fontId="6" fillId="0" borderId="290" xfId="0" applyFont="1" applyBorder="1" applyAlignment="1"/>
    <xf numFmtId="0" fontId="6" fillId="0" borderId="286" xfId="0" applyFont="1" applyBorder="1" applyAlignment="1">
      <alignment horizontal="left"/>
    </xf>
    <xf numFmtId="0" fontId="0" fillId="0" borderId="320" xfId="0" applyBorder="1"/>
    <xf numFmtId="174" fontId="0" fillId="0" borderId="291" xfId="8" applyNumberFormat="1" applyFont="1" applyBorder="1" applyAlignment="1">
      <alignment horizontal="center"/>
    </xf>
    <xf numFmtId="0" fontId="0" fillId="0" borderId="301" xfId="0" applyBorder="1"/>
    <xf numFmtId="0" fontId="0" fillId="0" borderId="302" xfId="0" applyBorder="1"/>
    <xf numFmtId="0" fontId="0" fillId="0" borderId="292" xfId="0" applyBorder="1"/>
    <xf numFmtId="0" fontId="0" fillId="0" borderId="278" xfId="0" applyBorder="1"/>
    <xf numFmtId="0" fontId="13" fillId="7" borderId="0" xfId="1" applyFont="1" applyFill="1"/>
    <xf numFmtId="0" fontId="13" fillId="8" borderId="0" xfId="1" applyFont="1" applyFill="1"/>
    <xf numFmtId="0" fontId="5" fillId="5" borderId="323" xfId="1" applyFont="1" applyFill="1" applyBorder="1" applyAlignment="1">
      <alignment vertical="center"/>
    </xf>
    <xf numFmtId="0" fontId="5" fillId="5" borderId="113" xfId="1" applyFont="1" applyFill="1" applyBorder="1" applyAlignment="1">
      <alignment horizontal="center" wrapText="1"/>
    </xf>
    <xf numFmtId="0" fontId="5" fillId="5" borderId="83" xfId="1" applyFont="1" applyFill="1" applyBorder="1" applyAlignment="1">
      <alignment horizontal="center" wrapText="1"/>
    </xf>
    <xf numFmtId="0" fontId="5" fillId="5" borderId="324" xfId="1" applyFont="1" applyFill="1" applyBorder="1" applyAlignment="1">
      <alignment horizontal="center"/>
    </xf>
    <xf numFmtId="0" fontId="6" fillId="5" borderId="323" xfId="1" applyFont="1" applyFill="1" applyBorder="1"/>
    <xf numFmtId="164" fontId="6" fillId="5" borderId="113" xfId="6" applyFont="1" applyFill="1" applyBorder="1"/>
    <xf numFmtId="164" fontId="6" fillId="5" borderId="83" xfId="6" applyFont="1" applyFill="1" applyBorder="1"/>
    <xf numFmtId="164" fontId="6" fillId="5" borderId="324" xfId="6" applyFont="1" applyFill="1" applyBorder="1"/>
    <xf numFmtId="178" fontId="6" fillId="5" borderId="324" xfId="6" applyNumberFormat="1" applyFont="1" applyFill="1" applyBorder="1"/>
    <xf numFmtId="178" fontId="6" fillId="5" borderId="113" xfId="6" applyNumberFormat="1" applyFont="1" applyFill="1" applyBorder="1" applyAlignment="1">
      <alignment vertical="center" wrapText="1"/>
    </xf>
    <xf numFmtId="178" fontId="6" fillId="5" borderId="83" xfId="6" applyNumberFormat="1" applyFont="1" applyFill="1" applyBorder="1" applyAlignment="1">
      <alignment vertical="center" wrapText="1"/>
    </xf>
    <xf numFmtId="0" fontId="6" fillId="5" borderId="290" xfId="1" applyFont="1" applyFill="1" applyBorder="1"/>
    <xf numFmtId="178" fontId="6" fillId="5" borderId="291" xfId="6" applyNumberFormat="1" applyFont="1" applyFill="1" applyBorder="1"/>
    <xf numFmtId="0" fontId="6" fillId="5" borderId="292" xfId="1" applyFont="1" applyFill="1" applyBorder="1"/>
    <xf numFmtId="0" fontId="6" fillId="5" borderId="293" xfId="1" applyFont="1" applyFill="1" applyBorder="1"/>
    <xf numFmtId="0" fontId="6" fillId="5" borderId="294" xfId="1" applyFont="1" applyFill="1" applyBorder="1"/>
    <xf numFmtId="0" fontId="5" fillId="5" borderId="113" xfId="1" applyFont="1" applyFill="1" applyBorder="1" applyAlignment="1">
      <alignment horizontal="center"/>
    </xf>
    <xf numFmtId="178" fontId="6" fillId="5" borderId="113" xfId="6" applyNumberFormat="1" applyFont="1" applyFill="1" applyBorder="1"/>
    <xf numFmtId="0" fontId="5" fillId="5" borderId="323" xfId="0" applyFont="1" applyFill="1" applyBorder="1" applyAlignment="1">
      <alignment vertical="center"/>
    </xf>
    <xf numFmtId="0" fontId="5" fillId="5" borderId="113" xfId="0" applyFont="1" applyFill="1" applyBorder="1" applyAlignment="1">
      <alignment horizontal="center"/>
    </xf>
    <xf numFmtId="0" fontId="5" fillId="5" borderId="324" xfId="0" applyFont="1" applyFill="1" applyBorder="1" applyAlignment="1">
      <alignment horizontal="center"/>
    </xf>
    <xf numFmtId="0" fontId="0" fillId="5" borderId="323" xfId="0" applyFill="1" applyBorder="1"/>
    <xf numFmtId="164" fontId="0" fillId="5" borderId="113" xfId="6" applyFont="1" applyFill="1" applyBorder="1"/>
    <xf numFmtId="164" fontId="0" fillId="5" borderId="324" xfId="6" applyFont="1" applyFill="1" applyBorder="1"/>
    <xf numFmtId="167" fontId="0" fillId="5" borderId="324" xfId="6" applyNumberFormat="1" applyFont="1" applyFill="1" applyBorder="1"/>
    <xf numFmtId="178" fontId="0" fillId="5" borderId="113" xfId="6" applyNumberFormat="1" applyFont="1" applyFill="1" applyBorder="1" applyAlignment="1">
      <alignment vertical="center" wrapText="1"/>
    </xf>
    <xf numFmtId="178" fontId="0" fillId="5" borderId="324" xfId="6" applyNumberFormat="1" applyFont="1" applyFill="1" applyBorder="1"/>
    <xf numFmtId="0" fontId="0" fillId="5" borderId="290" xfId="0" applyFill="1" applyBorder="1" applyAlignment="1">
      <alignment horizontal="left" wrapText="1"/>
    </xf>
    <xf numFmtId="0" fontId="0" fillId="5" borderId="291" xfId="0" applyFill="1" applyBorder="1" applyAlignment="1">
      <alignment horizontal="left" wrapText="1"/>
    </xf>
    <xf numFmtId="0" fontId="0" fillId="5" borderId="292" xfId="0" applyFill="1" applyBorder="1"/>
    <xf numFmtId="0" fontId="13" fillId="7" borderId="0" xfId="1" applyFont="1" applyFill="1" applyProtection="1">
      <protection locked="0"/>
    </xf>
    <xf numFmtId="0" fontId="0" fillId="5" borderId="0" xfId="0" applyFill="1"/>
    <xf numFmtId="0" fontId="39" fillId="7" borderId="0" xfId="0" applyFont="1" applyFill="1"/>
    <xf numFmtId="0" fontId="5" fillId="11" borderId="4" xfId="1" applyFont="1" applyFill="1" applyBorder="1" applyAlignment="1">
      <alignment horizontal="center" vertical="center" wrapText="1"/>
    </xf>
    <xf numFmtId="165" fontId="0" fillId="11" borderId="4" xfId="0" applyNumberFormat="1" applyFill="1" applyBorder="1"/>
    <xf numFmtId="189" fontId="0" fillId="11" borderId="4" xfId="0" applyNumberFormat="1" applyFill="1" applyBorder="1"/>
    <xf numFmtId="0" fontId="40" fillId="9" borderId="14" xfId="1" applyFont="1" applyFill="1" applyBorder="1" applyAlignment="1">
      <alignment horizontal="center"/>
    </xf>
    <xf numFmtId="0" fontId="40" fillId="9" borderId="14" xfId="1" applyFont="1" applyFill="1" applyBorder="1" applyAlignment="1">
      <alignment horizontal="center" vertical="center" wrapText="1"/>
    </xf>
    <xf numFmtId="169" fontId="40" fillId="9" borderId="4" xfId="1" applyNumberFormat="1" applyFont="1" applyFill="1" applyBorder="1" applyAlignment="1">
      <alignment horizontal="center" wrapText="1"/>
    </xf>
    <xf numFmtId="0" fontId="40" fillId="9" borderId="4" xfId="1" applyFont="1" applyFill="1" applyBorder="1" applyAlignment="1">
      <alignment horizontal="center" vertical="center"/>
    </xf>
    <xf numFmtId="0" fontId="40" fillId="9" borderId="47" xfId="0" applyFont="1" applyFill="1" applyBorder="1" applyAlignment="1">
      <alignment horizontal="center"/>
    </xf>
    <xf numFmtId="0" fontId="40" fillId="9" borderId="68" xfId="0" applyFont="1" applyFill="1" applyBorder="1" applyAlignment="1">
      <alignment horizontal="center"/>
    </xf>
    <xf numFmtId="0" fontId="40" fillId="9" borderId="4" xfId="1" applyFont="1" applyFill="1" applyBorder="1" applyAlignment="1">
      <alignment horizontal="center"/>
    </xf>
    <xf numFmtId="0" fontId="4" fillId="5" borderId="43" xfId="1" applyFont="1" applyFill="1" applyBorder="1" applyAlignment="1">
      <alignment vertical="center"/>
    </xf>
    <xf numFmtId="171" fontId="4" fillId="5" borderId="0" xfId="0" applyNumberFormat="1" applyFont="1" applyFill="1" applyBorder="1" applyAlignment="1">
      <alignment horizontal="left" vertical="top" wrapText="1"/>
    </xf>
    <xf numFmtId="0" fontId="4" fillId="5" borderId="0" xfId="0" applyFont="1" applyFill="1" applyBorder="1" applyAlignment="1">
      <alignment horizontal="left" vertical="top" wrapText="1"/>
    </xf>
    <xf numFmtId="0" fontId="6" fillId="0" borderId="0" xfId="1" applyFont="1" applyAlignment="1">
      <alignment horizontal="left"/>
    </xf>
    <xf numFmtId="0" fontId="49" fillId="5" borderId="132" xfId="0" applyFont="1" applyFill="1" applyBorder="1" applyAlignment="1" applyProtection="1">
      <alignment vertical="center"/>
    </xf>
    <xf numFmtId="0" fontId="49" fillId="5" borderId="95" xfId="0" applyFont="1" applyFill="1" applyBorder="1" applyAlignment="1" applyProtection="1">
      <alignment vertical="center"/>
    </xf>
    <xf numFmtId="199" fontId="5" fillId="5" borderId="325" xfId="5" applyNumberFormat="1" applyFont="1" applyFill="1" applyBorder="1" applyAlignment="1">
      <alignment horizontal="center" vertical="center" wrapText="1"/>
    </xf>
    <xf numFmtId="199" fontId="5" fillId="5" borderId="39" xfId="5" applyNumberFormat="1" applyFont="1" applyFill="1" applyBorder="1" applyAlignment="1">
      <alignment horizontal="center" vertical="center" wrapText="1"/>
    </xf>
    <xf numFmtId="199" fontId="50" fillId="5" borderId="39" xfId="5" applyNumberFormat="1" applyFont="1" applyFill="1" applyBorder="1" applyAlignment="1">
      <alignment horizontal="center" vertical="center"/>
    </xf>
    <xf numFmtId="199" fontId="50" fillId="5" borderId="151" xfId="5" applyNumberFormat="1" applyFont="1" applyFill="1" applyBorder="1" applyAlignment="1">
      <alignment horizontal="center" vertical="center"/>
    </xf>
    <xf numFmtId="199" fontId="5" fillId="5" borderId="151" xfId="5" applyNumberFormat="1" applyFont="1" applyFill="1" applyBorder="1" applyAlignment="1">
      <alignment horizontal="center" vertical="center" wrapText="1"/>
    </xf>
    <xf numFmtId="199" fontId="50" fillId="5" borderId="150" xfId="5" applyNumberFormat="1" applyFont="1" applyFill="1" applyBorder="1" applyAlignment="1">
      <alignment horizontal="center" vertical="center"/>
    </xf>
    <xf numFmtId="199" fontId="50" fillId="5" borderId="100" xfId="5" applyNumberFormat="1" applyFont="1" applyFill="1" applyBorder="1" applyAlignment="1">
      <alignment horizontal="center" vertical="center"/>
    </xf>
    <xf numFmtId="0" fontId="5" fillId="5" borderId="39" xfId="12" applyFont="1" applyFill="1" applyBorder="1" applyAlignment="1">
      <alignment horizontal="center" vertical="center" wrapText="1"/>
    </xf>
    <xf numFmtId="0" fontId="49" fillId="5" borderId="326" xfId="0" applyFont="1" applyFill="1" applyBorder="1" applyAlignment="1" applyProtection="1">
      <alignment horizontal="left" vertical="center"/>
      <protection locked="0"/>
    </xf>
    <xf numFmtId="0" fontId="49" fillId="5" borderId="326" xfId="0" applyFont="1" applyFill="1" applyBorder="1" applyAlignment="1" applyProtection="1">
      <alignment horizontal="center" vertical="center" wrapText="1"/>
      <protection locked="0"/>
    </xf>
    <xf numFmtId="179" fontId="49" fillId="5" borderId="327" xfId="0" applyNumberFormat="1" applyFont="1" applyFill="1" applyBorder="1" applyAlignment="1" applyProtection="1">
      <alignment horizontal="right" vertical="center" wrapText="1"/>
      <protection locked="0"/>
    </xf>
    <xf numFmtId="3" fontId="49" fillId="5" borderId="327" xfId="0" applyNumberFormat="1" applyFont="1" applyFill="1" applyBorder="1" applyAlignment="1" applyProtection="1">
      <alignment horizontal="center" vertical="center" wrapText="1"/>
      <protection locked="0"/>
    </xf>
    <xf numFmtId="3" fontId="49" fillId="5" borderId="86" xfId="0" applyNumberFormat="1" applyFont="1" applyFill="1" applyBorder="1" applyAlignment="1" applyProtection="1">
      <alignment horizontal="center" vertical="center" wrapText="1"/>
      <protection locked="0"/>
    </xf>
    <xf numFmtId="200" fontId="49" fillId="5" borderId="327" xfId="0" applyNumberFormat="1" applyFont="1" applyFill="1" applyBorder="1" applyAlignment="1" applyProtection="1">
      <alignment horizontal="center" vertical="center" wrapText="1"/>
      <protection locked="0"/>
    </xf>
    <xf numFmtId="200" fontId="49" fillId="5" borderId="327" xfId="0" applyNumberFormat="1" applyFont="1" applyFill="1" applyBorder="1" applyAlignment="1" applyProtection="1">
      <alignment horizontal="right" vertical="center" wrapText="1"/>
      <protection locked="0"/>
    </xf>
    <xf numFmtId="200" fontId="49" fillId="5" borderId="86" xfId="0" applyNumberFormat="1" applyFont="1" applyFill="1" applyBorder="1" applyAlignment="1" applyProtection="1">
      <alignment horizontal="right" vertical="center" wrapText="1"/>
      <protection locked="0"/>
    </xf>
    <xf numFmtId="200" fontId="49" fillId="5" borderId="171" xfId="0" applyNumberFormat="1" applyFont="1" applyFill="1" applyBorder="1" applyAlignment="1" applyProtection="1">
      <alignment horizontal="right" vertical="center" wrapText="1"/>
      <protection locked="0"/>
    </xf>
    <xf numFmtId="200" fontId="49" fillId="5" borderId="328" xfId="0" applyNumberFormat="1" applyFont="1" applyFill="1" applyBorder="1" applyAlignment="1" applyProtection="1">
      <alignment horizontal="right" vertical="center" wrapText="1"/>
      <protection locked="0"/>
    </xf>
    <xf numFmtId="0" fontId="49" fillId="5" borderId="327" xfId="0" applyFont="1" applyFill="1" applyBorder="1" applyAlignment="1" applyProtection="1">
      <alignment horizontal="left" vertical="center" wrapText="1"/>
      <protection locked="0"/>
    </xf>
    <xf numFmtId="179" fontId="49" fillId="5" borderId="328" xfId="0" applyNumberFormat="1" applyFont="1" applyFill="1" applyBorder="1" applyAlignment="1" applyProtection="1">
      <alignment horizontal="right" vertical="center" wrapText="1"/>
      <protection locked="0"/>
    </xf>
    <xf numFmtId="0" fontId="49" fillId="5" borderId="329" xfId="0" applyFont="1" applyFill="1" applyBorder="1" applyAlignment="1" applyProtection="1">
      <alignment horizontal="center" vertical="center" wrapText="1"/>
      <protection locked="0"/>
    </xf>
    <xf numFmtId="200" fontId="49" fillId="5" borderId="330" xfId="0" applyNumberFormat="1" applyFont="1" applyFill="1" applyBorder="1" applyAlignment="1" applyProtection="1">
      <alignment horizontal="right" vertical="center" wrapText="1"/>
      <protection locked="0"/>
    </xf>
    <xf numFmtId="179" fontId="49" fillId="5" borderId="331" xfId="0" applyNumberFormat="1" applyFont="1" applyFill="1" applyBorder="1" applyAlignment="1" applyProtection="1">
      <alignment horizontal="right" vertical="center" wrapText="1"/>
      <protection locked="0"/>
    </xf>
    <xf numFmtId="179" fontId="49" fillId="5" borderId="182" xfId="0" applyNumberFormat="1" applyFont="1" applyFill="1" applyBorder="1" applyAlignment="1" applyProtection="1">
      <alignment horizontal="right" vertical="center" wrapText="1"/>
      <protection locked="0"/>
    </xf>
    <xf numFmtId="3" fontId="49" fillId="5" borderId="331" xfId="0" applyNumberFormat="1" applyFont="1" applyFill="1" applyBorder="1" applyAlignment="1" applyProtection="1">
      <alignment horizontal="center" vertical="center" wrapText="1"/>
      <protection locked="0"/>
    </xf>
    <xf numFmtId="3" fontId="49" fillId="5" borderId="27" xfId="0" applyNumberFormat="1" applyFont="1" applyFill="1" applyBorder="1" applyAlignment="1" applyProtection="1">
      <alignment horizontal="center" vertical="center" wrapText="1"/>
      <protection locked="0"/>
    </xf>
    <xf numFmtId="200" fontId="49" fillId="5" borderId="331" xfId="0" applyNumberFormat="1" applyFont="1" applyFill="1" applyBorder="1" applyAlignment="1" applyProtection="1">
      <alignment horizontal="right" vertical="center" wrapText="1"/>
      <protection locked="0"/>
    </xf>
    <xf numFmtId="200" fontId="49" fillId="5" borderId="27" xfId="0" applyNumberFormat="1" applyFont="1" applyFill="1" applyBorder="1" applyAlignment="1" applyProtection="1">
      <alignment horizontal="right" vertical="center" wrapText="1"/>
      <protection locked="0"/>
    </xf>
    <xf numFmtId="0" fontId="49" fillId="5" borderId="182" xfId="0" applyFont="1" applyFill="1" applyBorder="1" applyAlignment="1" applyProtection="1">
      <alignment horizontal="left" vertical="center" wrapText="1"/>
      <protection locked="0"/>
    </xf>
    <xf numFmtId="200" fontId="49" fillId="5" borderId="183" xfId="0" applyNumberFormat="1" applyFont="1" applyFill="1" applyBorder="1" applyAlignment="1" applyProtection="1">
      <alignment horizontal="right" vertical="center" wrapText="1"/>
      <protection locked="0"/>
    </xf>
    <xf numFmtId="200" fontId="49" fillId="5" borderId="182" xfId="0" applyNumberFormat="1" applyFont="1" applyFill="1" applyBorder="1" applyAlignment="1" applyProtection="1">
      <alignment horizontal="right" vertical="center" wrapText="1"/>
      <protection locked="0"/>
    </xf>
    <xf numFmtId="0" fontId="49" fillId="5" borderId="331" xfId="0" applyFont="1" applyFill="1" applyBorder="1" applyAlignment="1" applyProtection="1">
      <alignment horizontal="left" vertical="center" wrapText="1"/>
      <protection locked="0"/>
    </xf>
    <xf numFmtId="0" fontId="49" fillId="5" borderId="90" xfId="0" applyFont="1" applyFill="1" applyBorder="1" applyAlignment="1" applyProtection="1">
      <alignment horizontal="left" vertical="center" wrapText="1"/>
      <protection locked="0"/>
    </xf>
    <xf numFmtId="0" fontId="49" fillId="5" borderId="140" xfId="0" applyFont="1" applyFill="1" applyBorder="1" applyAlignment="1" applyProtection="1">
      <alignment horizontal="left" vertical="center"/>
      <protection locked="0"/>
    </xf>
    <xf numFmtId="0" fontId="49" fillId="5" borderId="140" xfId="0" applyFont="1" applyFill="1" applyBorder="1" applyAlignment="1" applyProtection="1">
      <alignment horizontal="center" vertical="center" wrapText="1"/>
      <protection locked="0"/>
    </xf>
    <xf numFmtId="179" fontId="49" fillId="5" borderId="332" xfId="0" applyNumberFormat="1" applyFont="1" applyFill="1" applyBorder="1" applyAlignment="1" applyProtection="1">
      <alignment horizontal="right" vertical="center" wrapText="1"/>
      <protection locked="0"/>
    </xf>
    <xf numFmtId="179" fontId="49" fillId="5" borderId="175" xfId="0" applyNumberFormat="1" applyFont="1" applyFill="1" applyBorder="1" applyAlignment="1" applyProtection="1">
      <alignment horizontal="right" vertical="center" wrapText="1"/>
      <protection locked="0"/>
    </xf>
    <xf numFmtId="3" fontId="49" fillId="5" borderId="332" xfId="0" applyNumberFormat="1" applyFont="1" applyFill="1" applyBorder="1" applyAlignment="1" applyProtection="1">
      <alignment horizontal="center" vertical="center" wrapText="1"/>
      <protection locked="0"/>
    </xf>
    <xf numFmtId="3" fontId="49" fillId="5" borderId="110" xfId="0" applyNumberFormat="1" applyFont="1" applyFill="1" applyBorder="1" applyAlignment="1" applyProtection="1">
      <alignment horizontal="center" vertical="center" wrapText="1"/>
      <protection locked="0"/>
    </xf>
    <xf numFmtId="200" fontId="49" fillId="5" borderId="332" xfId="0" applyNumberFormat="1" applyFont="1" applyFill="1" applyBorder="1" applyAlignment="1" applyProtection="1">
      <alignment horizontal="right" vertical="center" wrapText="1"/>
      <protection locked="0"/>
    </xf>
    <xf numFmtId="200" fontId="49" fillId="5" borderId="110" xfId="0" applyNumberFormat="1" applyFont="1" applyFill="1" applyBorder="1" applyAlignment="1" applyProtection="1">
      <alignment horizontal="right" vertical="center" wrapText="1"/>
      <protection locked="0"/>
    </xf>
    <xf numFmtId="0" fontId="49" fillId="5" borderId="175" xfId="0" applyFont="1" applyFill="1" applyBorder="1" applyAlignment="1" applyProtection="1">
      <alignment horizontal="left" vertical="center" wrapText="1"/>
      <protection locked="0"/>
    </xf>
    <xf numFmtId="200" fontId="49" fillId="5" borderId="172" xfId="0" applyNumberFormat="1" applyFont="1" applyFill="1" applyBorder="1" applyAlignment="1" applyProtection="1">
      <alignment horizontal="right" vertical="center" wrapText="1"/>
      <protection locked="0"/>
    </xf>
    <xf numFmtId="200" fontId="49" fillId="5" borderId="175" xfId="0" applyNumberFormat="1" applyFont="1" applyFill="1" applyBorder="1" applyAlignment="1" applyProtection="1">
      <alignment horizontal="right" vertical="center" wrapText="1"/>
      <protection locked="0"/>
    </xf>
    <xf numFmtId="0" fontId="49" fillId="5" borderId="332"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protection locked="0"/>
    </xf>
    <xf numFmtId="0" fontId="49" fillId="5" borderId="325" xfId="0" applyFont="1" applyFill="1" applyBorder="1" applyAlignment="1" applyProtection="1">
      <alignment horizontal="center" vertical="center" wrapText="1"/>
      <protection locked="0"/>
    </xf>
    <xf numFmtId="200" fontId="49" fillId="5" borderId="72" xfId="0" applyNumberFormat="1" applyFont="1" applyFill="1" applyBorder="1" applyAlignment="1" applyProtection="1">
      <alignment horizontal="right" vertical="center" wrapText="1"/>
      <protection locked="0"/>
    </xf>
    <xf numFmtId="0" fontId="39" fillId="5" borderId="95" xfId="0" applyFont="1" applyFill="1" applyBorder="1" applyAlignment="1" applyProtection="1">
      <alignment vertical="center"/>
    </xf>
    <xf numFmtId="0" fontId="49" fillId="5" borderId="72" xfId="0" applyFont="1" applyFill="1" applyBorder="1" applyAlignment="1" applyProtection="1">
      <alignment vertical="center"/>
    </xf>
    <xf numFmtId="198" fontId="49" fillId="5" borderId="90" xfId="0" applyNumberFormat="1" applyFont="1" applyFill="1" applyBorder="1" applyAlignment="1" applyProtection="1">
      <alignment horizontal="left"/>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90" xfId="0" applyFont="1" applyFill="1" applyBorder="1" applyAlignment="1" applyProtection="1">
      <protection locked="0"/>
    </xf>
    <xf numFmtId="171" fontId="4" fillId="5" borderId="132" xfId="0" applyNumberFormat="1" applyFont="1" applyFill="1" applyBorder="1" applyAlignment="1">
      <alignment horizontal="left" vertical="top" wrapText="1"/>
    </xf>
    <xf numFmtId="171" fontId="9" fillId="5" borderId="95" xfId="1" applyNumberFormat="1" applyFont="1" applyFill="1" applyBorder="1"/>
    <xf numFmtId="0" fontId="39" fillId="5" borderId="132" xfId="0" applyFont="1" applyFill="1" applyBorder="1" applyAlignment="1" applyProtection="1">
      <alignment vertical="center"/>
    </xf>
    <xf numFmtId="0" fontId="39" fillId="5" borderId="0" xfId="0" applyFont="1" applyFill="1" applyBorder="1" applyAlignment="1" applyProtection="1">
      <alignment vertical="center"/>
    </xf>
    <xf numFmtId="0" fontId="49" fillId="5" borderId="132" xfId="0" applyFont="1" applyFill="1" applyBorder="1" applyAlignment="1">
      <alignment vertical="center"/>
    </xf>
    <xf numFmtId="0" fontId="49" fillId="5" borderId="140" xfId="0" applyFont="1" applyFill="1" applyBorder="1" applyAlignment="1">
      <alignment vertical="center"/>
    </xf>
    <xf numFmtId="171" fontId="9" fillId="5" borderId="72" xfId="1" applyNumberFormat="1" applyFont="1" applyFill="1" applyBorder="1"/>
    <xf numFmtId="0" fontId="49" fillId="5" borderId="328" xfId="0" applyFont="1" applyFill="1" applyBorder="1" applyAlignment="1" applyProtection="1">
      <alignment horizontal="left" vertical="center" wrapText="1"/>
      <protection locked="0"/>
    </xf>
    <xf numFmtId="3" fontId="49" fillId="0" borderId="327" xfId="0" applyNumberFormat="1" applyFont="1" applyFill="1" applyBorder="1" applyAlignment="1" applyProtection="1">
      <alignment horizontal="center" vertical="center" wrapText="1"/>
      <protection locked="0"/>
    </xf>
    <xf numFmtId="179" fontId="49" fillId="0" borderId="328" xfId="0" applyNumberFormat="1" applyFont="1" applyFill="1" applyBorder="1" applyAlignment="1" applyProtection="1">
      <alignment horizontal="right" vertical="center" wrapText="1"/>
      <protection locked="0"/>
    </xf>
    <xf numFmtId="3" fontId="49" fillId="0" borderId="331" xfId="0" applyNumberFormat="1" applyFont="1" applyFill="1" applyBorder="1" applyAlignment="1" applyProtection="1">
      <alignment horizontal="center" vertical="center" wrapText="1"/>
      <protection locked="0"/>
    </xf>
    <xf numFmtId="179" fontId="49" fillId="0" borderId="182" xfId="0" applyNumberFormat="1" applyFont="1" applyFill="1" applyBorder="1" applyAlignment="1" applyProtection="1">
      <alignment horizontal="right" vertical="center" wrapText="1"/>
      <protection locked="0"/>
    </xf>
    <xf numFmtId="0" fontId="51" fillId="5" borderId="326" xfId="0" applyFont="1" applyFill="1" applyBorder="1" applyAlignment="1" applyProtection="1">
      <alignment horizontal="left" vertical="center"/>
      <protection locked="0"/>
    </xf>
    <xf numFmtId="202" fontId="49" fillId="5" borderId="327" xfId="0" applyNumberFormat="1" applyFont="1" applyFill="1" applyBorder="1" applyAlignment="1" applyProtection="1">
      <alignment horizontal="right" vertical="center" wrapText="1"/>
      <protection locked="0"/>
    </xf>
    <xf numFmtId="202" fontId="49" fillId="5" borderId="331" xfId="0" applyNumberFormat="1" applyFont="1" applyFill="1" applyBorder="1" applyAlignment="1" applyProtection="1">
      <alignment horizontal="right" vertical="center" wrapText="1"/>
      <protection locked="0"/>
    </xf>
    <xf numFmtId="0" fontId="49" fillId="5" borderId="0" xfId="0" applyFont="1" applyFill="1" applyBorder="1" applyAlignment="1" applyProtection="1">
      <alignment vertical="center"/>
      <protection locked="0"/>
    </xf>
    <xf numFmtId="0" fontId="49" fillId="5" borderId="95"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0" fontId="49" fillId="5" borderId="71" xfId="0" applyFont="1" applyFill="1" applyBorder="1" applyAlignment="1" applyProtection="1">
      <alignment vertical="center"/>
      <protection locked="0"/>
    </xf>
    <xf numFmtId="179" fontId="49" fillId="5" borderId="327" xfId="0" applyNumberFormat="1" applyFont="1" applyFill="1" applyBorder="1" applyAlignment="1" applyProtection="1">
      <alignment horizontal="center" vertical="center" wrapText="1"/>
      <protection locked="0"/>
    </xf>
    <xf numFmtId="0" fontId="4" fillId="5" borderId="132" xfId="0" applyFont="1" applyFill="1" applyBorder="1" applyAlignment="1">
      <alignment horizontal="justify" vertical="top" wrapText="1"/>
    </xf>
    <xf numFmtId="0" fontId="49" fillId="5" borderId="71" xfId="0" applyFont="1" applyFill="1" applyBorder="1" applyAlignment="1" applyProtection="1">
      <alignment vertical="center" wrapText="1"/>
      <protection locked="0"/>
    </xf>
    <xf numFmtId="0" fontId="49" fillId="5" borderId="72" xfId="0" applyFont="1" applyFill="1" applyBorder="1" applyAlignment="1" applyProtection="1">
      <alignment vertical="center"/>
      <protection locked="0"/>
    </xf>
    <xf numFmtId="171" fontId="4" fillId="5" borderId="0" xfId="0" applyNumberFormat="1" applyFont="1" applyFill="1" applyBorder="1" applyAlignment="1">
      <alignment horizontal="justify" vertical="top" wrapText="1"/>
    </xf>
    <xf numFmtId="0" fontId="49" fillId="5" borderId="101" xfId="0" applyFont="1" applyFill="1" applyBorder="1" applyAlignment="1" applyProtection="1">
      <alignment horizontal="center" vertical="center" wrapText="1"/>
      <protection locked="0"/>
    </xf>
    <xf numFmtId="179" fontId="49" fillId="5" borderId="75" xfId="0" applyNumberFormat="1" applyFont="1" applyFill="1" applyBorder="1" applyAlignment="1" applyProtection="1">
      <alignment horizontal="right" vertical="center" wrapText="1"/>
      <protection locked="0"/>
    </xf>
    <xf numFmtId="3" fontId="49" fillId="5" borderId="75" xfId="0" applyNumberFormat="1" applyFont="1" applyFill="1" applyBorder="1" applyAlignment="1" applyProtection="1">
      <alignment horizontal="center" vertical="center" wrapText="1"/>
      <protection locked="0"/>
    </xf>
    <xf numFmtId="200" fontId="49" fillId="5" borderId="101" xfId="0" applyNumberFormat="1" applyFont="1" applyFill="1" applyBorder="1" applyAlignment="1" applyProtection="1">
      <alignment horizontal="right" vertical="center" wrapText="1"/>
      <protection locked="0"/>
    </xf>
    <xf numFmtId="200" fontId="49" fillId="5" borderId="75" xfId="0" applyNumberFormat="1" applyFont="1" applyFill="1" applyBorder="1" applyAlignment="1" applyProtection="1">
      <alignment horizontal="center" vertical="center" wrapText="1"/>
      <protection locked="0"/>
    </xf>
    <xf numFmtId="0" fontId="49" fillId="5" borderId="75" xfId="0" applyFont="1" applyFill="1" applyBorder="1" applyAlignment="1" applyProtection="1">
      <alignment horizontal="center" vertical="center" wrapText="1"/>
      <protection locked="0"/>
    </xf>
    <xf numFmtId="200" fontId="49" fillId="5" borderId="73" xfId="0" applyNumberFormat="1" applyFont="1" applyFill="1" applyBorder="1" applyAlignment="1" applyProtection="1">
      <alignment horizontal="center" vertical="center" wrapText="1"/>
      <protection locked="0"/>
    </xf>
    <xf numFmtId="0" fontId="49" fillId="5" borderId="73" xfId="0" applyFont="1" applyFill="1" applyBorder="1" applyAlignment="1" applyProtection="1">
      <alignment horizontal="center" vertical="center" wrapText="1"/>
      <protection locked="0"/>
    </xf>
    <xf numFmtId="8" fontId="52" fillId="0" borderId="39" xfId="0" applyNumberFormat="1" applyFont="1" applyBorder="1" applyProtection="1">
      <protection locked="0"/>
    </xf>
    <xf numFmtId="0" fontId="49" fillId="5" borderId="150" xfId="0" applyFont="1" applyFill="1" applyBorder="1" applyAlignment="1" applyProtection="1">
      <alignment horizontal="center" vertical="center" wrapText="1"/>
      <protection locked="0"/>
    </xf>
    <xf numFmtId="0" fontId="49" fillId="5" borderId="39" xfId="0" applyFont="1" applyFill="1" applyBorder="1" applyAlignment="1" applyProtection="1">
      <alignment horizontal="center" vertical="center" wrapText="1"/>
      <protection locked="0"/>
    </xf>
    <xf numFmtId="200" fontId="49" fillId="5" borderId="151" xfId="0" applyNumberFormat="1" applyFont="1" applyFill="1" applyBorder="1" applyAlignment="1" applyProtection="1">
      <alignment horizontal="center" vertical="center" wrapText="1"/>
      <protection locked="0"/>
    </xf>
    <xf numFmtId="8" fontId="52" fillId="0" borderId="39" xfId="0" applyNumberFormat="1" applyFont="1" applyBorder="1" applyAlignment="1" applyProtection="1">
      <alignment horizontal="center" vertical="center"/>
      <protection locked="0"/>
    </xf>
    <xf numFmtId="3" fontId="49" fillId="5" borderId="39" xfId="0" applyNumberFormat="1" applyFont="1" applyFill="1" applyBorder="1" applyAlignment="1" applyProtection="1">
      <alignment horizontal="center" vertical="center" wrapText="1"/>
      <protection locked="0"/>
    </xf>
    <xf numFmtId="1" fontId="4" fillId="5" borderId="39" xfId="5" applyNumberFormat="1" applyFont="1" applyFill="1" applyBorder="1" applyAlignment="1" applyProtection="1">
      <alignment horizontal="center" vertical="center" wrapText="1"/>
      <protection locked="0"/>
    </xf>
    <xf numFmtId="0" fontId="51" fillId="5" borderId="326" xfId="0" applyFont="1" applyFill="1" applyBorder="1" applyAlignment="1" applyProtection="1">
      <alignment horizontal="left" vertical="center" wrapText="1"/>
      <protection locked="0"/>
    </xf>
    <xf numFmtId="0" fontId="49" fillId="5" borderId="0" xfId="0" applyFont="1" applyFill="1" applyBorder="1" applyAlignment="1" applyProtection="1">
      <alignment horizontal="center" vertical="center" wrapText="1"/>
      <protection locked="0"/>
    </xf>
    <xf numFmtId="179" fontId="49" fillId="5" borderId="0" xfId="0" applyNumberFormat="1" applyFont="1" applyFill="1" applyBorder="1" applyAlignment="1" applyProtection="1">
      <alignment horizontal="right" vertical="center" wrapText="1"/>
      <protection locked="0"/>
    </xf>
    <xf numFmtId="3" fontId="49" fillId="5" borderId="0" xfId="0" applyNumberFormat="1" applyFont="1" applyFill="1" applyBorder="1" applyAlignment="1" applyProtection="1">
      <alignment horizontal="center" vertical="center" wrapText="1"/>
      <protection locked="0"/>
    </xf>
    <xf numFmtId="200" fontId="49" fillId="5" borderId="0" xfId="0" applyNumberFormat="1" applyFont="1" applyFill="1" applyBorder="1" applyAlignment="1" applyProtection="1">
      <alignment horizontal="right" vertical="center" wrapText="1"/>
      <protection locked="0"/>
    </xf>
    <xf numFmtId="0" fontId="49" fillId="5" borderId="0" xfId="0" applyFont="1" applyFill="1" applyBorder="1" applyAlignment="1" applyProtection="1">
      <alignment horizontal="left" vertical="center" wrapText="1"/>
      <protection locked="0"/>
    </xf>
    <xf numFmtId="200" fontId="49" fillId="5" borderId="95" xfId="0" applyNumberFormat="1" applyFont="1" applyFill="1" applyBorder="1" applyAlignment="1" applyProtection="1">
      <alignment horizontal="right" vertical="center" wrapText="1"/>
      <protection locked="0"/>
    </xf>
    <xf numFmtId="199" fontId="5" fillId="5" borderId="129" xfId="5" applyNumberFormat="1" applyFont="1" applyFill="1" applyBorder="1" applyAlignment="1">
      <alignment horizontal="center" vertical="center" wrapText="1"/>
    </xf>
    <xf numFmtId="199" fontId="50" fillId="5" borderId="75" xfId="5" applyNumberFormat="1" applyFont="1" applyFill="1" applyBorder="1" applyAlignment="1">
      <alignment horizontal="center" vertical="center"/>
    </xf>
    <xf numFmtId="199" fontId="50" fillId="5" borderId="73" xfId="5" applyNumberFormat="1" applyFont="1" applyFill="1" applyBorder="1" applyAlignment="1">
      <alignment horizontal="center" vertical="center"/>
    </xf>
    <xf numFmtId="199" fontId="50" fillId="5" borderId="105" xfId="5" applyNumberFormat="1" applyFont="1" applyFill="1" applyBorder="1" applyAlignment="1">
      <alignment horizontal="center" vertical="center"/>
    </xf>
    <xf numFmtId="199" fontId="50" fillId="5" borderId="101" xfId="5" applyNumberFormat="1" applyFont="1" applyFill="1" applyBorder="1" applyAlignment="1">
      <alignment horizontal="center" vertical="center"/>
    </xf>
    <xf numFmtId="0" fontId="49" fillId="5" borderId="4" xfId="0" applyFont="1" applyFill="1" applyBorder="1" applyAlignment="1" applyProtection="1">
      <alignment horizontal="center" vertical="center" wrapText="1"/>
      <protection locked="0"/>
    </xf>
    <xf numFmtId="179" fontId="49" fillId="5" borderId="4" xfId="0" applyNumberFormat="1" applyFont="1" applyFill="1" applyBorder="1" applyAlignment="1" applyProtection="1">
      <alignment horizontal="right" vertical="center" wrapText="1"/>
      <protection locked="0"/>
    </xf>
    <xf numFmtId="3" fontId="49" fillId="5" borderId="4" xfId="0" applyNumberFormat="1" applyFont="1" applyFill="1" applyBorder="1" applyAlignment="1" applyProtection="1">
      <alignment horizontal="center" vertical="center" wrapText="1"/>
      <protection locked="0"/>
    </xf>
    <xf numFmtId="200" fontId="49" fillId="5" borderId="4" xfId="0" applyNumberFormat="1" applyFont="1" applyFill="1" applyBorder="1" applyAlignment="1" applyProtection="1">
      <alignment horizontal="right" vertical="center" wrapText="1"/>
      <protection locked="0"/>
    </xf>
    <xf numFmtId="200" fontId="49" fillId="5" borderId="4" xfId="0" applyNumberFormat="1" applyFont="1" applyFill="1" applyBorder="1" applyAlignment="1" applyProtection="1">
      <alignment horizontal="center" vertical="center" wrapText="1"/>
      <protection locked="0"/>
    </xf>
    <xf numFmtId="0" fontId="4" fillId="5" borderId="77" xfId="0" applyFont="1" applyFill="1" applyBorder="1" applyAlignment="1">
      <alignment horizontal="justify" vertical="top" wrapText="1"/>
    </xf>
    <xf numFmtId="0" fontId="49" fillId="5" borderId="47" xfId="0" applyFont="1" applyFill="1" applyBorder="1" applyAlignment="1" applyProtection="1">
      <alignment horizontal="center" vertical="center" wrapText="1"/>
      <protection locked="0"/>
    </xf>
    <xf numFmtId="179" fontId="49" fillId="5" borderId="47" xfId="0" applyNumberFormat="1" applyFont="1" applyFill="1" applyBorder="1" applyAlignment="1" applyProtection="1">
      <alignment horizontal="right" vertical="center" wrapText="1"/>
      <protection locked="0"/>
    </xf>
    <xf numFmtId="3" fontId="49" fillId="5" borderId="47" xfId="0" applyNumberFormat="1" applyFont="1" applyFill="1" applyBorder="1" applyAlignment="1" applyProtection="1">
      <alignment horizontal="center" vertical="center" wrapText="1"/>
      <protection locked="0"/>
    </xf>
    <xf numFmtId="200" fontId="49" fillId="5" borderId="47" xfId="0" applyNumberFormat="1" applyFont="1" applyFill="1" applyBorder="1" applyAlignment="1" applyProtection="1">
      <alignment horizontal="right" vertical="center" wrapText="1"/>
      <protection locked="0"/>
    </xf>
    <xf numFmtId="200" fontId="49" fillId="5" borderId="47" xfId="0" applyNumberFormat="1" applyFont="1" applyFill="1" applyBorder="1" applyAlignment="1" applyProtection="1">
      <alignment horizontal="center" vertical="center" wrapText="1"/>
      <protection locked="0"/>
    </xf>
    <xf numFmtId="200" fontId="49" fillId="5" borderId="68" xfId="0" applyNumberFormat="1" applyFont="1" applyFill="1" applyBorder="1" applyAlignment="1" applyProtection="1">
      <alignment horizontal="center" vertical="center" wrapText="1"/>
      <protection locked="0"/>
    </xf>
    <xf numFmtId="0" fontId="4" fillId="5" borderId="74" xfId="0" applyFont="1" applyFill="1" applyBorder="1" applyAlignment="1">
      <alignment horizontal="justify" vertical="top" wrapText="1"/>
    </xf>
    <xf numFmtId="200" fontId="49" fillId="5" borderId="67" xfId="0" applyNumberFormat="1" applyFont="1" applyFill="1" applyBorder="1" applyAlignment="1" applyProtection="1">
      <alignment horizontal="center" vertical="center" wrapText="1"/>
      <protection locked="0"/>
    </xf>
    <xf numFmtId="0" fontId="4" fillId="5" borderId="78" xfId="0" applyFont="1" applyFill="1" applyBorder="1" applyAlignment="1">
      <alignment horizontal="justify" vertical="top" wrapText="1"/>
    </xf>
    <xf numFmtId="0" fontId="49" fillId="5" borderId="48" xfId="0" applyFont="1" applyFill="1" applyBorder="1" applyAlignment="1" applyProtection="1">
      <alignment horizontal="center" vertical="center" wrapText="1"/>
      <protection locked="0"/>
    </xf>
    <xf numFmtId="179" fontId="49" fillId="5" borderId="48" xfId="0" applyNumberFormat="1" applyFont="1" applyFill="1" applyBorder="1" applyAlignment="1" applyProtection="1">
      <alignment horizontal="right" vertical="center" wrapText="1"/>
      <protection locked="0"/>
    </xf>
    <xf numFmtId="3" fontId="49" fillId="5" borderId="48" xfId="0" applyNumberFormat="1" applyFont="1" applyFill="1" applyBorder="1" applyAlignment="1" applyProtection="1">
      <alignment horizontal="center" vertical="center" wrapText="1"/>
      <protection locked="0"/>
    </xf>
    <xf numFmtId="200" fontId="49" fillId="5" borderId="48" xfId="0" applyNumberFormat="1" applyFont="1" applyFill="1" applyBorder="1" applyAlignment="1" applyProtection="1">
      <alignment horizontal="right" vertical="center" wrapText="1"/>
      <protection locked="0"/>
    </xf>
    <xf numFmtId="200" fontId="49" fillId="5" borderId="48" xfId="0" applyNumberFormat="1" applyFont="1" applyFill="1" applyBorder="1" applyAlignment="1" applyProtection="1">
      <alignment horizontal="center" vertical="center" wrapText="1"/>
      <protection locked="0"/>
    </xf>
    <xf numFmtId="200" fontId="49" fillId="5" borderId="69" xfId="0" applyNumberFormat="1" applyFont="1" applyFill="1" applyBorder="1" applyAlignment="1" applyProtection="1">
      <alignment horizontal="center" vertical="center" wrapText="1"/>
      <protection locked="0"/>
    </xf>
    <xf numFmtId="0" fontId="49" fillId="5" borderId="327" xfId="0" applyFont="1" applyFill="1" applyBorder="1" applyAlignment="1" applyProtection="1">
      <alignment horizontal="center" vertical="center" wrapText="1"/>
      <protection locked="0"/>
    </xf>
    <xf numFmtId="0" fontId="49" fillId="5" borderId="4" xfId="0" applyFont="1" applyFill="1" applyBorder="1" applyAlignment="1" applyProtection="1">
      <alignment horizontal="left" vertical="center"/>
      <protection locked="0"/>
    </xf>
    <xf numFmtId="0" fontId="49" fillId="5" borderId="4" xfId="0" applyFont="1" applyFill="1" applyBorder="1" applyAlignment="1" applyProtection="1">
      <alignment horizontal="left" vertical="center" wrapText="1"/>
      <protection locked="0"/>
    </xf>
    <xf numFmtId="0" fontId="49" fillId="5" borderId="47" xfId="0" applyFont="1" applyFill="1" applyBorder="1" applyAlignment="1" applyProtection="1">
      <alignment horizontal="left" vertical="center" wrapText="1"/>
      <protection locked="0"/>
    </xf>
    <xf numFmtId="200" fontId="49" fillId="5" borderId="68" xfId="0" applyNumberFormat="1" applyFont="1" applyFill="1" applyBorder="1" applyAlignment="1" applyProtection="1">
      <alignment horizontal="right" vertical="center" wrapText="1"/>
      <protection locked="0"/>
    </xf>
    <xf numFmtId="200" fontId="49" fillId="5" borderId="67" xfId="0" applyNumberFormat="1" applyFont="1" applyFill="1" applyBorder="1" applyAlignment="1" applyProtection="1">
      <alignment horizontal="right" vertical="center" wrapText="1"/>
      <protection locked="0"/>
    </xf>
    <xf numFmtId="0" fontId="49" fillId="5" borderId="78" xfId="0" applyFont="1" applyFill="1" applyBorder="1" applyAlignment="1" applyProtection="1">
      <alignment horizontal="left" vertical="center"/>
      <protection locked="0"/>
    </xf>
    <xf numFmtId="0" fontId="49" fillId="5" borderId="48" xfId="0" applyFont="1" applyFill="1" applyBorder="1" applyAlignment="1" applyProtection="1">
      <alignment horizontal="left" vertical="center" wrapText="1"/>
      <protection locked="0"/>
    </xf>
    <xf numFmtId="200" fontId="49" fillId="5" borderId="69" xfId="0" applyNumberFormat="1" applyFont="1" applyFill="1" applyBorder="1" applyAlignment="1" applyProtection="1">
      <alignment horizontal="right" vertical="center" wrapText="1"/>
      <protection locked="0"/>
    </xf>
    <xf numFmtId="0" fontId="49" fillId="0" borderId="327" xfId="0" applyFont="1" applyBorder="1" applyAlignment="1" applyProtection="1">
      <alignment vertical="center"/>
      <protection locked="0"/>
    </xf>
    <xf numFmtId="2" fontId="49" fillId="5" borderId="327" xfId="0" applyNumberFormat="1" applyFont="1" applyFill="1" applyBorder="1" applyAlignment="1" applyProtection="1">
      <alignment horizontal="center" vertical="center"/>
      <protection locked="0"/>
    </xf>
    <xf numFmtId="0" fontId="49" fillId="5" borderId="331" xfId="0" applyFont="1" applyFill="1" applyBorder="1" applyAlignment="1" applyProtection="1">
      <alignment horizontal="center" vertical="center" wrapText="1"/>
      <protection locked="0"/>
    </xf>
    <xf numFmtId="0" fontId="49" fillId="0" borderId="331" xfId="0" applyFont="1" applyBorder="1" applyAlignment="1" applyProtection="1">
      <alignment vertical="center"/>
      <protection locked="0"/>
    </xf>
    <xf numFmtId="2" fontId="49" fillId="5" borderId="331" xfId="0" applyNumberFormat="1" applyFont="1" applyFill="1" applyBorder="1" applyAlignment="1" applyProtection="1">
      <alignment horizontal="center" vertical="center"/>
      <protection locked="0"/>
    </xf>
    <xf numFmtId="0" fontId="49" fillId="5" borderId="182" xfId="0" applyFont="1" applyFill="1" applyBorder="1" applyAlignment="1" applyProtection="1">
      <alignment horizontal="left" vertical="center"/>
      <protection locked="0"/>
    </xf>
    <xf numFmtId="0" fontId="49" fillId="5" borderId="328" xfId="0" applyFont="1" applyFill="1" applyBorder="1" applyAlignment="1" applyProtection="1">
      <alignment vertical="center"/>
      <protection locked="0"/>
    </xf>
    <xf numFmtId="0" fontId="49" fillId="5" borderId="182" xfId="0" applyFont="1" applyFill="1" applyBorder="1" applyAlignment="1" applyProtection="1">
      <alignment vertical="center"/>
      <protection locked="0"/>
    </xf>
    <xf numFmtId="0" fontId="49" fillId="0" borderId="327" xfId="0" applyFont="1" applyBorder="1" applyAlignment="1" applyProtection="1">
      <alignment horizontal="center" vertical="center" wrapText="1"/>
      <protection locked="0"/>
    </xf>
    <xf numFmtId="0" fontId="49" fillId="0" borderId="327" xfId="0" applyFont="1" applyBorder="1" applyAlignment="1" applyProtection="1">
      <alignment horizontal="center" vertical="center"/>
      <protection locked="0"/>
    </xf>
    <xf numFmtId="0" fontId="49" fillId="0" borderId="331" xfId="0" applyFont="1" applyBorder="1" applyAlignment="1" applyProtection="1">
      <alignment horizontal="center" vertical="center" wrapText="1"/>
      <protection locked="0"/>
    </xf>
    <xf numFmtId="0" fontId="49" fillId="0" borderId="331" xfId="0" applyFont="1" applyBorder="1" applyAlignment="1" applyProtection="1">
      <alignment horizontal="center" vertical="center"/>
      <protection locked="0"/>
    </xf>
    <xf numFmtId="171" fontId="4" fillId="5" borderId="132" xfId="43" applyNumberFormat="1" applyFont="1" applyFill="1" applyBorder="1" applyAlignment="1">
      <alignment horizontal="left" vertical="top" wrapText="1"/>
    </xf>
    <xf numFmtId="171" fontId="4" fillId="5" borderId="0" xfId="43" applyNumberFormat="1" applyFont="1" applyFill="1" applyBorder="1" applyAlignment="1">
      <alignment horizontal="left" vertical="top" wrapText="1"/>
    </xf>
    <xf numFmtId="0" fontId="4" fillId="5" borderId="0" xfId="43" applyFont="1" applyFill="1" applyBorder="1" applyAlignment="1">
      <alignment horizontal="justify" vertical="top" wrapText="1"/>
    </xf>
    <xf numFmtId="0" fontId="49" fillId="5" borderId="132" xfId="43" applyFont="1" applyFill="1" applyBorder="1" applyAlignment="1" applyProtection="1">
      <alignment vertical="center"/>
    </xf>
    <xf numFmtId="0" fontId="49" fillId="5" borderId="90" xfId="43" applyFont="1" applyFill="1" applyBorder="1" applyAlignment="1" applyProtection="1">
      <protection locked="0"/>
    </xf>
    <xf numFmtId="0" fontId="4" fillId="0" borderId="0" xfId="43"/>
    <xf numFmtId="199" fontId="5" fillId="5" borderId="39" xfId="44" applyNumberFormat="1" applyFont="1" applyFill="1" applyBorder="1" applyAlignment="1">
      <alignment horizontal="center" vertical="center" wrapText="1"/>
    </xf>
    <xf numFmtId="199" fontId="50" fillId="5" borderId="39" xfId="44" applyNumberFormat="1" applyFont="1" applyFill="1" applyBorder="1" applyAlignment="1">
      <alignment horizontal="center" vertical="center"/>
    </xf>
    <xf numFmtId="199" fontId="50" fillId="5" borderId="151" xfId="44" applyNumberFormat="1" applyFont="1" applyFill="1" applyBorder="1" applyAlignment="1">
      <alignment horizontal="center" vertical="center"/>
    </xf>
    <xf numFmtId="199" fontId="50" fillId="5" borderId="150" xfId="44" applyNumberFormat="1" applyFont="1" applyFill="1" applyBorder="1" applyAlignment="1">
      <alignment horizontal="center" vertical="center"/>
    </xf>
    <xf numFmtId="199" fontId="50" fillId="5" borderId="100" xfId="44" applyNumberFormat="1" applyFont="1" applyFill="1" applyBorder="1" applyAlignment="1">
      <alignment horizontal="center" vertical="center"/>
    </xf>
    <xf numFmtId="0" fontId="49" fillId="5" borderId="326" xfId="43" applyFont="1" applyFill="1" applyBorder="1" applyAlignment="1" applyProtection="1">
      <alignment horizontal="left" vertical="center"/>
      <protection locked="0"/>
    </xf>
    <xf numFmtId="0" fontId="49" fillId="5" borderId="140" xfId="43" applyFont="1" applyFill="1" applyBorder="1" applyAlignment="1" applyProtection="1">
      <alignment horizontal="left" vertical="center"/>
      <protection locked="0"/>
    </xf>
    <xf numFmtId="0" fontId="39" fillId="5" borderId="132" xfId="43" applyFont="1" applyFill="1" applyBorder="1" applyAlignment="1" applyProtection="1">
      <alignment vertical="center"/>
    </xf>
    <xf numFmtId="0" fontId="39" fillId="5" borderId="0" xfId="43" applyFont="1" applyFill="1" applyBorder="1" applyAlignment="1" applyProtection="1">
      <alignment vertical="center"/>
    </xf>
    <xf numFmtId="0" fontId="49" fillId="5" borderId="132" xfId="43" applyFont="1" applyFill="1" applyBorder="1" applyAlignment="1">
      <alignment vertical="center"/>
    </xf>
    <xf numFmtId="0" fontId="49" fillId="5" borderId="140" xfId="43" applyFont="1" applyFill="1" applyBorder="1" applyAlignment="1">
      <alignment vertical="center"/>
    </xf>
    <xf numFmtId="0" fontId="49" fillId="5" borderId="0" xfId="43" applyFont="1" applyFill="1" applyBorder="1" applyAlignment="1" applyProtection="1">
      <alignment vertical="center"/>
      <protection locked="0"/>
    </xf>
    <xf numFmtId="0" fontId="49" fillId="5" borderId="0" xfId="43" applyFont="1" applyFill="1" applyBorder="1" applyAlignment="1" applyProtection="1">
      <alignment horizontal="left" vertical="center"/>
      <protection locked="0"/>
    </xf>
    <xf numFmtId="0" fontId="0" fillId="0" borderId="0" xfId="0" applyAlignment="1">
      <alignment horizontal="left"/>
    </xf>
    <xf numFmtId="199" fontId="5" fillId="5" borderId="129" xfId="44" applyNumberFormat="1" applyFont="1" applyFill="1" applyBorder="1" applyAlignment="1">
      <alignment horizontal="center" vertical="center" wrapText="1"/>
    </xf>
    <xf numFmtId="199" fontId="50" fillId="5" borderId="75" xfId="44" applyNumberFormat="1" applyFont="1" applyFill="1" applyBorder="1" applyAlignment="1">
      <alignment horizontal="center" vertical="center"/>
    </xf>
    <xf numFmtId="199" fontId="50" fillId="5" borderId="101" xfId="44" applyNumberFormat="1" applyFont="1" applyFill="1" applyBorder="1" applyAlignment="1">
      <alignment horizontal="center" vertical="center"/>
    </xf>
    <xf numFmtId="199" fontId="50" fillId="5" borderId="73" xfId="44" applyNumberFormat="1" applyFont="1" applyFill="1" applyBorder="1" applyAlignment="1">
      <alignment horizontal="center" vertical="center"/>
    </xf>
    <xf numFmtId="199" fontId="5" fillId="5" borderId="73" xfId="44" applyNumberFormat="1" applyFont="1" applyFill="1" applyBorder="1" applyAlignment="1">
      <alignment horizontal="center" vertical="center" wrapText="1"/>
    </xf>
    <xf numFmtId="199" fontId="5" fillId="5" borderId="75" xfId="44" applyNumberFormat="1" applyFont="1" applyFill="1" applyBorder="1" applyAlignment="1">
      <alignment horizontal="center" vertical="center" wrapText="1"/>
    </xf>
    <xf numFmtId="199" fontId="50" fillId="5" borderId="105" xfId="44" applyNumberFormat="1" applyFont="1" applyFill="1" applyBorder="1" applyAlignment="1">
      <alignment horizontal="center" vertical="center"/>
    </xf>
    <xf numFmtId="0" fontId="5" fillId="5" borderId="74" xfId="12" applyFont="1" applyFill="1" applyBorder="1" applyAlignment="1">
      <alignment horizontal="center" vertical="center" wrapText="1"/>
    </xf>
    <xf numFmtId="0" fontId="49" fillId="5" borderId="74" xfId="43" applyFont="1" applyFill="1" applyBorder="1" applyAlignment="1" applyProtection="1">
      <alignment horizontal="left" vertical="center"/>
      <protection locked="0"/>
    </xf>
    <xf numFmtId="0" fontId="49" fillId="5" borderId="78" xfId="43" applyFont="1" applyFill="1" applyBorder="1" applyAlignment="1" applyProtection="1">
      <alignment horizontal="left" vertical="center"/>
      <protection locked="0"/>
    </xf>
    <xf numFmtId="0" fontId="49" fillId="5" borderId="48" xfId="43" applyFont="1" applyFill="1" applyBorder="1" applyAlignment="1" applyProtection="1">
      <alignment horizontal="center" vertical="center" wrapText="1"/>
      <protection locked="0"/>
    </xf>
    <xf numFmtId="179" fontId="49" fillId="5" borderId="48" xfId="43" applyNumberFormat="1" applyFont="1" applyFill="1" applyBorder="1" applyAlignment="1" applyProtection="1">
      <alignment horizontal="right" vertical="center" wrapText="1"/>
      <protection locked="0"/>
    </xf>
    <xf numFmtId="3" fontId="49" fillId="5" borderId="48" xfId="43" applyNumberFormat="1" applyFont="1" applyFill="1" applyBorder="1" applyAlignment="1" applyProtection="1">
      <alignment horizontal="center" vertical="center" wrapText="1"/>
      <protection locked="0"/>
    </xf>
    <xf numFmtId="200" fontId="49" fillId="5" borderId="48" xfId="43" applyNumberFormat="1" applyFont="1" applyFill="1" applyBorder="1" applyAlignment="1" applyProtection="1">
      <alignment horizontal="right" vertical="center" wrapText="1"/>
      <protection locked="0"/>
    </xf>
    <xf numFmtId="0" fontId="49" fillId="5" borderId="48" xfId="43" applyFont="1" applyFill="1" applyBorder="1" applyAlignment="1" applyProtection="1">
      <alignment horizontal="left" vertical="center" wrapText="1"/>
      <protection locked="0"/>
    </xf>
    <xf numFmtId="200" fontId="49" fillId="5" borderId="69" xfId="43" applyNumberFormat="1" applyFont="1" applyFill="1" applyBorder="1" applyAlignment="1" applyProtection="1">
      <alignment horizontal="right" vertical="center" wrapText="1"/>
      <protection locked="0"/>
    </xf>
    <xf numFmtId="8" fontId="49" fillId="0" borderId="331" xfId="0" applyNumberFormat="1" applyFont="1" applyBorder="1" applyAlignment="1" applyProtection="1">
      <alignment horizontal="center" vertical="center"/>
      <protection locked="0"/>
    </xf>
    <xf numFmtId="0" fontId="49" fillId="0" borderId="332" xfId="0" applyFont="1" applyBorder="1" applyAlignment="1" applyProtection="1">
      <alignment vertical="center"/>
      <protection locked="0"/>
    </xf>
    <xf numFmtId="0" fontId="49" fillId="0" borderId="332" xfId="0" applyFont="1" applyBorder="1" applyAlignment="1" applyProtection="1">
      <alignment horizontal="center" vertical="center"/>
      <protection locked="0"/>
    </xf>
    <xf numFmtId="0" fontId="4" fillId="5" borderId="77" xfId="12" applyFont="1" applyFill="1" applyBorder="1" applyAlignment="1">
      <alignment horizontal="center" vertical="center" wrapText="1"/>
    </xf>
    <xf numFmtId="0" fontId="49" fillId="5" borderId="77" xfId="43" applyFont="1" applyFill="1" applyBorder="1" applyAlignment="1" applyProtection="1">
      <alignment horizontal="left" vertical="center"/>
      <protection locked="0"/>
    </xf>
    <xf numFmtId="0" fontId="49" fillId="0" borderId="4" xfId="0" applyFont="1" applyFill="1" applyBorder="1" applyAlignment="1" applyProtection="1">
      <alignment horizontal="left" vertical="center" wrapText="1"/>
      <protection locked="0"/>
    </xf>
    <xf numFmtId="200" fontId="49" fillId="0" borderId="4" xfId="0" applyNumberFormat="1" applyFont="1" applyFill="1" applyBorder="1" applyAlignment="1" applyProtection="1">
      <alignment horizontal="right" vertical="center" wrapText="1"/>
      <protection locked="0"/>
    </xf>
    <xf numFmtId="0" fontId="49" fillId="0" borderId="47" xfId="0" applyFont="1" applyFill="1" applyBorder="1" applyAlignment="1" applyProtection="1">
      <alignment horizontal="left" vertical="center" wrapText="1"/>
      <protection locked="0"/>
    </xf>
    <xf numFmtId="200" fontId="49" fillId="0" borderId="47" xfId="0" applyNumberFormat="1" applyFont="1" applyFill="1" applyBorder="1" applyAlignment="1" applyProtection="1">
      <alignment horizontal="right" vertical="center" wrapText="1"/>
      <protection locked="0"/>
    </xf>
    <xf numFmtId="1" fontId="11" fillId="5" borderId="42" xfId="1" applyNumberFormat="1" applyFont="1" applyFill="1" applyBorder="1" applyAlignment="1">
      <alignment horizontal="center" vertical="center" wrapText="1"/>
    </xf>
    <xf numFmtId="171" fontId="9" fillId="5" borderId="29" xfId="1" applyNumberFormat="1" applyFont="1" applyFill="1" applyBorder="1"/>
    <xf numFmtId="171" fontId="9" fillId="5" borderId="168" xfId="1" applyNumberFormat="1" applyFont="1" applyFill="1" applyBorder="1"/>
    <xf numFmtId="171" fontId="5" fillId="5" borderId="29" xfId="1" applyNumberFormat="1" applyFont="1" applyFill="1" applyBorder="1" applyAlignment="1"/>
    <xf numFmtId="171" fontId="11" fillId="5" borderId="29" xfId="1" applyNumberFormat="1" applyFont="1" applyFill="1" applyBorder="1" applyAlignment="1">
      <alignment horizontal="left"/>
    </xf>
    <xf numFmtId="171" fontId="9" fillId="5" borderId="29" xfId="1" applyNumberFormat="1" applyFont="1" applyFill="1" applyBorder="1" applyAlignment="1">
      <alignment horizontal="right"/>
    </xf>
    <xf numFmtId="171" fontId="9" fillId="5" borderId="333" xfId="1" applyNumberFormat="1" applyFont="1" applyFill="1" applyBorder="1" applyAlignment="1">
      <alignment horizontal="right"/>
    </xf>
    <xf numFmtId="171" fontId="4" fillId="5" borderId="0" xfId="1" applyNumberFormat="1" applyFont="1" applyFill="1" applyBorder="1" applyAlignment="1">
      <alignment horizontal="left"/>
    </xf>
    <xf numFmtId="0" fontId="9" fillId="5" borderId="0" xfId="1" applyFont="1" applyFill="1"/>
    <xf numFmtId="0" fontId="9" fillId="5" borderId="0" xfId="1" applyFont="1" applyFill="1" applyBorder="1"/>
    <xf numFmtId="171" fontId="11" fillId="5" borderId="0" xfId="1" applyNumberFormat="1" applyFont="1" applyFill="1" applyAlignment="1">
      <alignment horizontal="center"/>
    </xf>
    <xf numFmtId="171" fontId="9" fillId="5" borderId="0" xfId="1" applyNumberFormat="1" applyFont="1" applyFill="1" applyAlignment="1">
      <alignment horizontal="left"/>
    </xf>
    <xf numFmtId="171" fontId="4" fillId="5" borderId="19" xfId="1" applyNumberFormat="1" applyFont="1" applyFill="1" applyBorder="1" applyAlignment="1">
      <alignment horizontal="left"/>
    </xf>
    <xf numFmtId="171" fontId="4" fillId="5" borderId="55" xfId="1" applyNumberFormat="1" applyFont="1" applyFill="1" applyBorder="1" applyAlignment="1">
      <alignment horizontal="left"/>
    </xf>
    <xf numFmtId="171" fontId="4" fillId="5" borderId="80" xfId="1" applyNumberFormat="1" applyFont="1" applyFill="1" applyBorder="1" applyAlignment="1">
      <alignment horizontal="left" vertical="center"/>
    </xf>
    <xf numFmtId="171" fontId="4" fillId="5" borderId="0" xfId="1" applyNumberFormat="1" applyFont="1" applyFill="1" applyAlignment="1">
      <alignment horizontal="left"/>
    </xf>
    <xf numFmtId="0" fontId="4" fillId="5" borderId="71" xfId="0" applyFont="1" applyFill="1" applyBorder="1" applyAlignment="1">
      <alignment horizontal="left" vertical="top" wrapText="1"/>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151" xfId="44" applyNumberFormat="1" applyFont="1" applyFill="1" applyBorder="1" applyAlignment="1">
      <alignment horizontal="center" vertical="center" wrapText="1"/>
    </xf>
    <xf numFmtId="199" fontId="5" fillId="5" borderId="325" xfId="44" applyNumberFormat="1" applyFont="1" applyFill="1" applyBorder="1" applyAlignment="1">
      <alignment horizontal="center" vertical="center" wrapText="1"/>
    </xf>
    <xf numFmtId="198" fontId="49" fillId="5" borderId="0" xfId="0" applyNumberFormat="1" applyFont="1" applyFill="1" applyBorder="1" applyAlignment="1" applyProtection="1">
      <alignment horizontal="left"/>
      <protection locked="0"/>
    </xf>
    <xf numFmtId="8" fontId="55" fillId="0" borderId="4" xfId="0" applyNumberFormat="1" applyFont="1" applyBorder="1"/>
    <xf numFmtId="171" fontId="35" fillId="9" borderId="0" xfId="1" applyNumberFormat="1" applyFont="1" applyFill="1" applyBorder="1" applyAlignment="1">
      <alignment horizontal="center"/>
    </xf>
    <xf numFmtId="188" fontId="35" fillId="9" borderId="0" xfId="5" applyNumberFormat="1" applyFont="1" applyFill="1" applyBorder="1" applyAlignment="1">
      <alignment horizontal="center" vertical="center" wrapText="1"/>
    </xf>
    <xf numFmtId="186" fontId="9" fillId="5" borderId="0" xfId="1" applyNumberFormat="1" applyFont="1" applyFill="1" applyBorder="1"/>
    <xf numFmtId="186" fontId="9" fillId="5" borderId="0" xfId="5" applyNumberFormat="1" applyFont="1" applyFill="1" applyBorder="1"/>
    <xf numFmtId="186" fontId="9" fillId="5" borderId="0" xfId="1" applyNumberFormat="1" applyFont="1" applyFill="1" applyBorder="1" applyAlignment="1">
      <alignment vertical="center"/>
    </xf>
    <xf numFmtId="186" fontId="9" fillId="5" borderId="0" xfId="1" applyNumberFormat="1" applyFont="1" applyFill="1" applyBorder="1" applyAlignment="1">
      <alignment vertical="center" wrapText="1"/>
    </xf>
    <xf numFmtId="0" fontId="49" fillId="5" borderId="0" xfId="0" applyFont="1" applyFill="1" applyBorder="1" applyAlignment="1" applyProtection="1">
      <alignment vertical="center"/>
    </xf>
    <xf numFmtId="0" fontId="49" fillId="5" borderId="4" xfId="0" applyFont="1" applyFill="1" applyBorder="1" applyAlignment="1" applyProtection="1">
      <alignment horizontal="left" vertical="center" wrapText="1"/>
    </xf>
    <xf numFmtId="0" fontId="51" fillId="5" borderId="77" xfId="0" applyFont="1" applyFill="1" applyBorder="1" applyAlignment="1" applyProtection="1">
      <alignment horizontal="left" vertical="center" wrapText="1"/>
      <protection locked="0"/>
    </xf>
    <xf numFmtId="8" fontId="55" fillId="0" borderId="47" xfId="0" applyNumberFormat="1" applyFont="1" applyBorder="1"/>
    <xf numFmtId="179" fontId="49" fillId="5" borderId="68" xfId="0" applyNumberFormat="1" applyFont="1" applyFill="1" applyBorder="1" applyAlignment="1" applyProtection="1">
      <alignment horizontal="right" vertical="center" wrapText="1"/>
      <protection locked="0"/>
    </xf>
    <xf numFmtId="0" fontId="51" fillId="5" borderId="74" xfId="0" applyFont="1" applyFill="1" applyBorder="1" applyAlignment="1" applyProtection="1">
      <alignment horizontal="left" vertical="center"/>
      <protection locked="0"/>
    </xf>
    <xf numFmtId="179" fontId="49" fillId="5" borderId="67" xfId="0" applyNumberFormat="1" applyFont="1" applyFill="1" applyBorder="1" applyAlignment="1" applyProtection="1">
      <alignment horizontal="right" vertical="center" wrapText="1"/>
      <protection locked="0"/>
    </xf>
    <xf numFmtId="198" fontId="49" fillId="5" borderId="0" xfId="43" applyNumberFormat="1" applyFont="1" applyFill="1" applyBorder="1" applyAlignment="1" applyProtection="1">
      <alignment horizontal="left"/>
      <protection locked="0"/>
    </xf>
    <xf numFmtId="0" fontId="39" fillId="5" borderId="107" xfId="0" applyFont="1" applyFill="1" applyBorder="1" applyAlignment="1">
      <alignment horizontal="left" wrapText="1"/>
    </xf>
    <xf numFmtId="0" fontId="5" fillId="5" borderId="75" xfId="12"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 fillId="5" borderId="71" xfId="0" applyFont="1" applyFill="1" applyBorder="1" applyAlignment="1">
      <alignment horizontal="left" vertical="top" wrapText="1"/>
    </xf>
    <xf numFmtId="199" fontId="5" fillId="5" borderId="75"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0" fontId="49" fillId="5" borderId="150" xfId="0" applyFont="1" applyFill="1" applyBorder="1" applyAlignment="1" applyProtection="1">
      <alignment horizontal="left" vertical="center"/>
      <protection locked="0"/>
    </xf>
    <xf numFmtId="179" fontId="49" fillId="5" borderId="39" xfId="0" applyNumberFormat="1" applyFont="1" applyFill="1" applyBorder="1" applyAlignment="1" applyProtection="1">
      <alignment horizontal="right" vertical="center" wrapText="1"/>
      <protection locked="0"/>
    </xf>
    <xf numFmtId="0" fontId="49" fillId="5" borderId="77" xfId="0" applyFont="1" applyFill="1" applyBorder="1" applyAlignment="1" applyProtection="1">
      <alignment vertical="center"/>
      <protection locked="0"/>
    </xf>
    <xf numFmtId="0" fontId="49" fillId="5" borderId="74" xfId="0" applyFont="1" applyFill="1" applyBorder="1" applyAlignment="1" applyProtection="1">
      <alignment vertical="center"/>
      <protection locked="0"/>
    </xf>
    <xf numFmtId="0" fontId="49" fillId="5" borderId="78" xfId="0" applyFont="1" applyFill="1" applyBorder="1" applyAlignment="1" applyProtection="1">
      <alignment vertical="center"/>
      <protection locked="0"/>
    </xf>
    <xf numFmtId="165" fontId="9" fillId="5" borderId="0" xfId="5" applyFont="1" applyFill="1" applyAlignment="1"/>
    <xf numFmtId="0" fontId="4" fillId="5" borderId="77" xfId="12" applyFont="1" applyFill="1" applyBorder="1" applyAlignment="1">
      <alignment horizontal="left" vertical="center" wrapText="1"/>
    </xf>
    <xf numFmtId="0" fontId="4" fillId="5" borderId="47" xfId="12" applyFont="1" applyFill="1" applyBorder="1" applyAlignment="1">
      <alignment horizontal="left" wrapText="1"/>
    </xf>
    <xf numFmtId="0" fontId="4" fillId="5" borderId="47" xfId="12" applyFont="1" applyFill="1" applyBorder="1" applyAlignment="1">
      <alignment horizontal="left" vertical="center" wrapText="1"/>
    </xf>
    <xf numFmtId="199" fontId="4" fillId="5" borderId="47" xfId="44" applyNumberFormat="1" applyFont="1" applyFill="1" applyBorder="1" applyAlignment="1">
      <alignment horizontal="left" vertical="center" wrapText="1"/>
    </xf>
    <xf numFmtId="0" fontId="51" fillId="0" borderId="47" xfId="12" applyFont="1" applyFill="1" applyBorder="1" applyAlignment="1" applyProtection="1">
      <alignment horizontal="left" vertical="justify" wrapText="1"/>
      <protection locked="0"/>
    </xf>
    <xf numFmtId="200" fontId="49" fillId="5" borderId="47" xfId="0" applyNumberFormat="1" applyFont="1" applyFill="1" applyBorder="1" applyAlignment="1" applyProtection="1">
      <alignment horizontal="left" vertical="center" wrapText="1"/>
      <protection locked="0"/>
    </xf>
    <xf numFmtId="199" fontId="49" fillId="5" borderId="47" xfId="44" applyNumberFormat="1" applyFont="1" applyFill="1" applyBorder="1" applyAlignment="1">
      <alignment horizontal="left" vertical="center"/>
    </xf>
    <xf numFmtId="0" fontId="4" fillId="5" borderId="68" xfId="12" applyFont="1" applyFill="1" applyBorder="1" applyAlignment="1">
      <alignment horizontal="left" vertical="center" wrapText="1"/>
    </xf>
    <xf numFmtId="0" fontId="4" fillId="5" borderId="74" xfId="12" applyFont="1" applyFill="1" applyBorder="1" applyAlignment="1">
      <alignment horizontal="left" vertical="center" wrapText="1"/>
    </xf>
    <xf numFmtId="0" fontId="4" fillId="5" borderId="4" xfId="12" applyFont="1" applyFill="1" applyBorder="1" applyAlignment="1">
      <alignment horizontal="left" wrapText="1"/>
    </xf>
    <xf numFmtId="0" fontId="4" fillId="5" borderId="4" xfId="12" applyFont="1" applyFill="1" applyBorder="1" applyAlignment="1">
      <alignment horizontal="left" vertical="center" wrapText="1"/>
    </xf>
    <xf numFmtId="199" fontId="4" fillId="5" borderId="4" xfId="44" applyNumberFormat="1" applyFont="1" applyFill="1" applyBorder="1" applyAlignment="1">
      <alignment horizontal="left" vertical="center" wrapText="1"/>
    </xf>
    <xf numFmtId="0" fontId="51" fillId="0" borderId="4" xfId="12" applyFont="1" applyFill="1" applyBorder="1" applyAlignment="1" applyProtection="1">
      <alignment horizontal="left" vertical="justify" wrapText="1"/>
      <protection locked="0"/>
    </xf>
    <xf numFmtId="200" fontId="49" fillId="5" borderId="4" xfId="0" applyNumberFormat="1" applyFont="1" applyFill="1" applyBorder="1" applyAlignment="1" applyProtection="1">
      <alignment horizontal="left" vertical="center" wrapText="1"/>
      <protection locked="0"/>
    </xf>
    <xf numFmtId="199" fontId="49" fillId="5" borderId="4" xfId="44" applyNumberFormat="1" applyFont="1" applyFill="1" applyBorder="1" applyAlignment="1">
      <alignment horizontal="left" vertical="center"/>
    </xf>
    <xf numFmtId="0" fontId="4" fillId="5" borderId="67" xfId="12" applyFont="1" applyFill="1" applyBorder="1" applyAlignment="1">
      <alignment horizontal="left" vertical="center" wrapText="1"/>
    </xf>
    <xf numFmtId="0" fontId="4" fillId="5" borderId="78" xfId="12" applyFont="1" applyFill="1" applyBorder="1" applyAlignment="1">
      <alignment horizontal="left" vertical="center" wrapText="1"/>
    </xf>
    <xf numFmtId="0" fontId="4" fillId="5" borderId="48" xfId="12" applyFont="1" applyFill="1" applyBorder="1" applyAlignment="1">
      <alignment horizontal="left" wrapText="1"/>
    </xf>
    <xf numFmtId="0" fontId="4" fillId="5" borderId="48" xfId="12" applyFont="1" applyFill="1" applyBorder="1" applyAlignment="1">
      <alignment horizontal="left" vertical="center" wrapText="1"/>
    </xf>
    <xf numFmtId="199" fontId="4" fillId="5" borderId="48" xfId="44" applyNumberFormat="1" applyFont="1" applyFill="1" applyBorder="1" applyAlignment="1">
      <alignment horizontal="left" vertical="center" wrapText="1"/>
    </xf>
    <xf numFmtId="199" fontId="49" fillId="5" borderId="48" xfId="44" applyNumberFormat="1" applyFont="1" applyFill="1" applyBorder="1" applyAlignment="1">
      <alignment horizontal="left" vertical="center"/>
    </xf>
    <xf numFmtId="0" fontId="4" fillId="5" borderId="69" xfId="12" applyFont="1" applyFill="1" applyBorder="1" applyAlignment="1">
      <alignment horizontal="left" vertical="center" wrapText="1"/>
    </xf>
    <xf numFmtId="0" fontId="51" fillId="5" borderId="4" xfId="12" applyFont="1" applyFill="1" applyBorder="1" applyAlignment="1" applyProtection="1">
      <alignment horizontal="justify" vertical="justify" wrapText="1"/>
      <protection locked="0"/>
    </xf>
    <xf numFmtId="0" fontId="51" fillId="5" borderId="48" xfId="12" applyFont="1" applyFill="1" applyBorder="1" applyAlignment="1" applyProtection="1">
      <alignment horizontal="justify" vertical="justify" wrapText="1"/>
      <protection locked="0"/>
    </xf>
    <xf numFmtId="0" fontId="4" fillId="0" borderId="326" xfId="0" applyFont="1" applyFill="1" applyBorder="1" applyAlignment="1" applyProtection="1">
      <alignment horizontal="left" vertical="center"/>
      <protection locked="0"/>
    </xf>
    <xf numFmtId="200" fontId="49" fillId="5" borderId="331" xfId="0" applyNumberFormat="1" applyFont="1" applyFill="1" applyBorder="1" applyAlignment="1" applyProtection="1">
      <alignment horizontal="center" vertical="center" wrapText="1"/>
      <protection locked="0"/>
    </xf>
    <xf numFmtId="0" fontId="4" fillId="0" borderId="150" xfId="0" applyFont="1" applyFill="1" applyBorder="1" applyAlignment="1" applyProtection="1">
      <alignment horizontal="left" vertical="center"/>
      <protection locked="0"/>
    </xf>
    <xf numFmtId="0" fontId="4" fillId="5" borderId="150" xfId="0" applyFont="1" applyFill="1" applyBorder="1" applyAlignment="1" applyProtection="1">
      <alignment horizontal="center" vertical="center" wrapText="1"/>
      <protection locked="0"/>
    </xf>
    <xf numFmtId="179" fontId="49" fillId="5" borderId="150" xfId="0" applyNumberFormat="1" applyFont="1" applyFill="1" applyBorder="1" applyAlignment="1" applyProtection="1">
      <alignment horizontal="right" vertical="center" wrapText="1"/>
      <protection locked="0"/>
    </xf>
    <xf numFmtId="3" fontId="49" fillId="5" borderId="100" xfId="0" applyNumberFormat="1" applyFont="1" applyFill="1" applyBorder="1" applyAlignment="1" applyProtection="1">
      <alignment horizontal="center" vertical="center" wrapText="1"/>
      <protection locked="0"/>
    </xf>
    <xf numFmtId="200" fontId="49" fillId="5" borderId="39" xfId="0" applyNumberFormat="1" applyFont="1" applyFill="1" applyBorder="1" applyAlignment="1" applyProtection="1">
      <alignment horizontal="center" vertical="center" wrapText="1"/>
      <protection locked="0"/>
    </xf>
    <xf numFmtId="200" fontId="49" fillId="5" borderId="39" xfId="0" applyNumberFormat="1" applyFont="1" applyFill="1" applyBorder="1" applyAlignment="1" applyProtection="1">
      <alignment horizontal="right" vertical="center" wrapText="1"/>
      <protection locked="0"/>
    </xf>
    <xf numFmtId="200" fontId="49" fillId="5" borderId="150" xfId="0" applyNumberFormat="1" applyFont="1" applyFill="1" applyBorder="1" applyAlignment="1" applyProtection="1">
      <alignment horizontal="right" vertical="center" wrapText="1"/>
      <protection locked="0"/>
    </xf>
    <xf numFmtId="200" fontId="49" fillId="5" borderId="151" xfId="0" applyNumberFormat="1" applyFont="1" applyFill="1" applyBorder="1" applyAlignment="1" applyProtection="1">
      <alignment horizontal="right" vertical="center" wrapText="1"/>
      <protection locked="0"/>
    </xf>
    <xf numFmtId="0" fontId="49" fillId="5" borderId="39" xfId="0" applyFont="1" applyFill="1" applyBorder="1" applyAlignment="1" applyProtection="1">
      <alignment horizontal="left" vertical="center" wrapText="1"/>
      <protection locked="0"/>
    </xf>
    <xf numFmtId="200" fontId="49" fillId="5" borderId="100" xfId="0" applyNumberFormat="1" applyFont="1" applyFill="1" applyBorder="1" applyAlignment="1" applyProtection="1">
      <alignment horizontal="right" vertical="center" wrapText="1"/>
      <protection locked="0"/>
    </xf>
    <xf numFmtId="0" fontId="49" fillId="5" borderId="100" xfId="0" applyFont="1" applyFill="1" applyBorder="1" applyAlignment="1" applyProtection="1">
      <alignment horizontal="left" vertical="center" wrapText="1"/>
      <protection locked="0"/>
    </xf>
    <xf numFmtId="0" fontId="49" fillId="5" borderId="132" xfId="43" applyFont="1" applyFill="1" applyBorder="1" applyAlignment="1" applyProtection="1">
      <alignment vertical="center"/>
      <protection locked="0"/>
    </xf>
    <xf numFmtId="0" fontId="48" fillId="5" borderId="0" xfId="43" applyFont="1" applyFill="1" applyBorder="1" applyAlignment="1" applyProtection="1">
      <alignment vertical="center"/>
      <protection locked="0"/>
    </xf>
    <xf numFmtId="0" fontId="50" fillId="5" borderId="0" xfId="43" applyFont="1" applyFill="1" applyBorder="1" applyAlignment="1" applyProtection="1">
      <alignment vertical="center"/>
      <protection locked="0"/>
    </xf>
    <xf numFmtId="0" fontId="49" fillId="5" borderId="95" xfId="43" applyFont="1" applyFill="1" applyBorder="1" applyAlignment="1" applyProtection="1">
      <alignment vertical="center"/>
      <protection locked="0"/>
    </xf>
    <xf numFmtId="0" fontId="49" fillId="5" borderId="0" xfId="43" applyFont="1" applyFill="1" applyBorder="1" applyAlignment="1" applyProtection="1">
      <alignment wrapText="1"/>
      <protection locked="0"/>
    </xf>
    <xf numFmtId="0" fontId="4" fillId="5" borderId="132" xfId="43" applyFont="1" applyFill="1" applyBorder="1" applyAlignment="1">
      <alignment horizontal="justify" vertical="top" wrapText="1"/>
    </xf>
    <xf numFmtId="0" fontId="49" fillId="5" borderId="132" xfId="43" applyFont="1" applyFill="1" applyBorder="1" applyAlignment="1" applyProtection="1">
      <alignment horizontal="left" vertical="top"/>
    </xf>
    <xf numFmtId="0" fontId="49" fillId="5" borderId="0" xfId="43" applyFont="1" applyFill="1" applyBorder="1" applyAlignment="1" applyProtection="1">
      <alignment horizontal="left" vertical="top"/>
    </xf>
    <xf numFmtId="0" fontId="49" fillId="5" borderId="71" xfId="43" applyFont="1" applyFill="1" applyBorder="1" applyAlignment="1" applyProtection="1">
      <alignment vertical="center"/>
      <protection locked="0"/>
    </xf>
    <xf numFmtId="199" fontId="50" fillId="5" borderId="75" xfId="10" applyNumberFormat="1" applyFont="1" applyFill="1" applyBorder="1" applyAlignment="1" applyProtection="1">
      <alignment horizontal="center" vertical="center"/>
      <protection locked="0"/>
    </xf>
    <xf numFmtId="199" fontId="50" fillId="5" borderId="73" xfId="10" applyNumberFormat="1" applyFont="1" applyFill="1" applyBorder="1" applyAlignment="1" applyProtection="1">
      <alignment horizontal="center" vertical="center"/>
      <protection locked="0"/>
    </xf>
    <xf numFmtId="199" fontId="50" fillId="5" borderId="105" xfId="10" applyNumberFormat="1" applyFont="1" applyFill="1" applyBorder="1" applyAlignment="1" applyProtection="1">
      <alignment horizontal="center" vertical="center"/>
      <protection locked="0"/>
    </xf>
    <xf numFmtId="199" fontId="50" fillId="5" borderId="101" xfId="10" applyNumberFormat="1" applyFont="1" applyFill="1" applyBorder="1" applyAlignment="1" applyProtection="1">
      <alignment horizontal="center" vertical="center"/>
      <protection locked="0"/>
    </xf>
    <xf numFmtId="0" fontId="49" fillId="5" borderId="0" xfId="43" applyFont="1" applyFill="1" applyBorder="1" applyAlignment="1" applyProtection="1">
      <alignment horizontal="center" vertical="center" wrapText="1"/>
      <protection locked="0"/>
    </xf>
    <xf numFmtId="179" fontId="49" fillId="5" borderId="0" xfId="43" applyNumberFormat="1" applyFont="1" applyFill="1" applyBorder="1" applyAlignment="1" applyProtection="1">
      <alignment horizontal="right" vertical="center" wrapText="1"/>
      <protection locked="0"/>
    </xf>
    <xf numFmtId="3" fontId="49" fillId="5" borderId="0" xfId="43" applyNumberFormat="1" applyFont="1" applyFill="1" applyBorder="1" applyAlignment="1" applyProtection="1">
      <alignment horizontal="center" vertical="center" wrapText="1"/>
      <protection locked="0"/>
    </xf>
    <xf numFmtId="200" fontId="49" fillId="5" borderId="0" xfId="43" applyNumberFormat="1" applyFont="1" applyFill="1" applyBorder="1" applyAlignment="1" applyProtection="1">
      <alignment horizontal="right" vertical="center" wrapText="1"/>
      <protection locked="0"/>
    </xf>
    <xf numFmtId="0" fontId="49" fillId="5" borderId="0" xfId="43" applyFont="1" applyFill="1" applyBorder="1" applyAlignment="1" applyProtection="1">
      <alignment horizontal="left" vertical="center" wrapText="1"/>
      <protection locked="0"/>
    </xf>
    <xf numFmtId="0" fontId="49" fillId="5" borderId="71" xfId="43" applyFont="1" applyFill="1" applyBorder="1" applyAlignment="1" applyProtection="1">
      <alignment vertical="center" wrapText="1"/>
      <protection locked="0"/>
    </xf>
    <xf numFmtId="0" fontId="49" fillId="5" borderId="90" xfId="43" applyFont="1" applyFill="1" applyBorder="1" applyAlignment="1" applyProtection="1">
      <alignment horizontal="left"/>
      <protection locked="0"/>
    </xf>
    <xf numFmtId="171" fontId="9" fillId="5" borderId="90" xfId="1" applyNumberFormat="1" applyFont="1" applyFill="1" applyBorder="1"/>
    <xf numFmtId="0" fontId="49" fillId="5" borderId="100" xfId="0" applyFont="1" applyFill="1" applyBorder="1" applyAlignment="1" applyProtection="1">
      <alignment horizontal="center" vertical="center" wrapText="1"/>
      <protection locked="0"/>
    </xf>
    <xf numFmtId="179" fontId="49" fillId="5" borderId="4" xfId="0" applyNumberFormat="1" applyFont="1" applyFill="1" applyBorder="1" applyAlignment="1" applyProtection="1">
      <alignment horizontal="center" vertical="center" wrapText="1"/>
      <protection locked="0"/>
    </xf>
    <xf numFmtId="179" fontId="49" fillId="5" borderId="47" xfId="0" applyNumberFormat="1" applyFont="1" applyFill="1" applyBorder="1" applyAlignment="1" applyProtection="1">
      <alignment horizontal="center" vertical="center" wrapText="1"/>
      <protection locked="0"/>
    </xf>
    <xf numFmtId="0" fontId="49" fillId="5" borderId="150" xfId="0" applyFont="1" applyFill="1" applyBorder="1" applyAlignment="1" applyProtection="1">
      <alignment horizontal="left" vertical="center"/>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0" fontId="4" fillId="5" borderId="71" xfId="0" applyFont="1" applyFill="1" applyBorder="1" applyAlignment="1">
      <alignment horizontal="left" vertical="top" wrapText="1"/>
    </xf>
    <xf numFmtId="0" fontId="49" fillId="5" borderId="0" xfId="0" applyFont="1" applyFill="1" applyBorder="1" applyAlignment="1" applyProtection="1">
      <alignment horizontal="left" vertical="center"/>
      <protection locked="0"/>
    </xf>
    <xf numFmtId="199" fontId="5" fillId="5" borderId="75"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0" fontId="49" fillId="5" borderId="4" xfId="0" applyFont="1" applyFill="1" applyBorder="1" applyAlignment="1" applyProtection="1">
      <alignment horizontal="left" vertical="center"/>
      <protection locked="0"/>
    </xf>
    <xf numFmtId="179" fontId="4" fillId="5" borderId="150" xfId="0" applyNumberFormat="1" applyFont="1" applyFill="1" applyBorder="1" applyAlignment="1" applyProtection="1">
      <alignment horizontal="center" vertical="center" wrapText="1"/>
      <protection locked="0"/>
    </xf>
    <xf numFmtId="201" fontId="49" fillId="5" borderId="39" xfId="0" applyNumberFormat="1" applyFont="1" applyFill="1" applyBorder="1" applyAlignment="1" applyProtection="1">
      <alignment horizontal="center" vertical="center" wrapText="1"/>
      <protection locked="0"/>
    </xf>
    <xf numFmtId="200" fontId="49" fillId="5" borderId="100" xfId="0" applyNumberFormat="1" applyFont="1" applyFill="1" applyBorder="1" applyAlignment="1" applyProtection="1">
      <alignment horizontal="center" vertical="center" wrapText="1"/>
      <protection locked="0"/>
    </xf>
    <xf numFmtId="3" fontId="49" fillId="5" borderId="47" xfId="0" applyNumberFormat="1" applyFont="1" applyFill="1" applyBorder="1" applyAlignment="1" applyProtection="1">
      <alignment horizontal="center" vertical="center" wrapText="1"/>
    </xf>
    <xf numFmtId="0" fontId="56" fillId="0" borderId="47" xfId="0" applyFont="1" applyBorder="1" applyAlignment="1">
      <alignment horizontal="left" vertical="center" wrapText="1"/>
    </xf>
    <xf numFmtId="8" fontId="56" fillId="0" borderId="47" xfId="0" applyNumberFormat="1" applyFont="1" applyBorder="1" applyAlignment="1">
      <alignment horizontal="right" vertical="center"/>
    </xf>
    <xf numFmtId="200" fontId="49" fillId="5" borderId="47" xfId="0" applyNumberFormat="1" applyFont="1" applyFill="1" applyBorder="1" applyAlignment="1" applyProtection="1">
      <alignment horizontal="right" vertical="center" wrapText="1"/>
    </xf>
    <xf numFmtId="0" fontId="56" fillId="0" borderId="4" xfId="0" applyFont="1" applyBorder="1" applyAlignment="1">
      <alignment horizontal="left" vertical="center" wrapText="1"/>
    </xf>
    <xf numFmtId="8" fontId="56" fillId="0" borderId="4" xfId="0" applyNumberFormat="1" applyFont="1" applyBorder="1" applyAlignment="1">
      <alignment horizontal="right" vertical="center"/>
    </xf>
    <xf numFmtId="0" fontId="56" fillId="0" borderId="4" xfId="0" applyFont="1" applyBorder="1" applyAlignment="1" applyProtection="1">
      <alignment horizontal="left" vertical="center" wrapText="1"/>
    </xf>
    <xf numFmtId="8" fontId="56" fillId="0" borderId="4" xfId="0" applyNumberFormat="1" applyFont="1" applyBorder="1" applyAlignment="1">
      <alignment horizontal="right"/>
    </xf>
    <xf numFmtId="8" fontId="56" fillId="0" borderId="4" xfId="0" applyNumberFormat="1" applyFont="1" applyBorder="1" applyAlignment="1" applyProtection="1">
      <alignment horizontal="right" vertical="center"/>
    </xf>
    <xf numFmtId="0" fontId="56" fillId="0" borderId="48" xfId="0" applyFont="1" applyBorder="1" applyAlignment="1" applyProtection="1">
      <alignment horizontal="left" vertical="center" wrapText="1"/>
    </xf>
    <xf numFmtId="8" fontId="56" fillId="0" borderId="48" xfId="0" applyNumberFormat="1" applyFont="1" applyBorder="1" applyAlignment="1" applyProtection="1">
      <alignment horizontal="right" vertical="center"/>
    </xf>
    <xf numFmtId="179" fontId="49" fillId="5" borderId="47" xfId="0" applyNumberFormat="1" applyFont="1" applyFill="1" applyBorder="1" applyAlignment="1" applyProtection="1">
      <alignment horizontal="right" vertical="center" wrapText="1"/>
    </xf>
    <xf numFmtId="0" fontId="56" fillId="0" borderId="47" xfId="0" applyFont="1" applyBorder="1" applyAlignment="1" applyProtection="1">
      <alignment horizontal="left" vertical="center" wrapText="1"/>
      <protection locked="0"/>
    </xf>
    <xf numFmtId="8" fontId="56" fillId="0" borderId="47" xfId="0" applyNumberFormat="1" applyFont="1" applyBorder="1" applyAlignment="1" applyProtection="1">
      <alignment horizontal="right" vertical="center"/>
      <protection locked="0"/>
    </xf>
    <xf numFmtId="0" fontId="56" fillId="0" borderId="4" xfId="0" applyFont="1" applyBorder="1" applyAlignment="1" applyProtection="1">
      <alignment horizontal="left" vertical="center" wrapText="1"/>
      <protection locked="0"/>
    </xf>
    <xf numFmtId="8" fontId="56" fillId="0" borderId="4" xfId="0" applyNumberFormat="1" applyFont="1" applyBorder="1" applyAlignment="1" applyProtection="1">
      <alignment horizontal="right" vertical="center"/>
      <protection locked="0"/>
    </xf>
    <xf numFmtId="0" fontId="56" fillId="0" borderId="4" xfId="0" applyFont="1" applyBorder="1" applyProtection="1">
      <protection locked="0"/>
    </xf>
    <xf numFmtId="8" fontId="56" fillId="0" borderId="4" xfId="0" applyNumberFormat="1" applyFont="1" applyBorder="1" applyAlignment="1" applyProtection="1">
      <alignment horizontal="right"/>
      <protection locked="0"/>
    </xf>
    <xf numFmtId="0" fontId="56" fillId="0" borderId="48" xfId="0" applyFont="1" applyBorder="1" applyProtection="1">
      <protection locked="0"/>
    </xf>
    <xf numFmtId="8" fontId="56" fillId="0" borderId="48" xfId="0" applyNumberFormat="1" applyFont="1" applyBorder="1" applyAlignment="1" applyProtection="1">
      <alignment horizontal="right"/>
      <protection locked="0"/>
    </xf>
    <xf numFmtId="200" fontId="49" fillId="0" borderId="4" xfId="0" applyNumberFormat="1" applyFont="1" applyFill="1" applyBorder="1" applyAlignment="1" applyProtection="1">
      <alignment horizontal="center" vertical="center" wrapText="1"/>
      <protection locked="0"/>
    </xf>
    <xf numFmtId="201" fontId="49" fillId="5" borderId="4" xfId="0" applyNumberFormat="1" applyFont="1" applyFill="1" applyBorder="1" applyAlignment="1" applyProtection="1">
      <alignment horizontal="center" vertical="center" wrapText="1"/>
      <protection locked="0"/>
    </xf>
    <xf numFmtId="200" fontId="49" fillId="5" borderId="4" xfId="0" applyNumberFormat="1" applyFont="1" applyFill="1" applyBorder="1" applyAlignment="1" applyProtection="1">
      <alignment vertical="center" wrapText="1"/>
      <protection locked="0"/>
    </xf>
    <xf numFmtId="200" fontId="49" fillId="0" borderId="47" xfId="0" applyNumberFormat="1" applyFont="1" applyFill="1" applyBorder="1" applyAlignment="1" applyProtection="1">
      <alignment horizontal="center" vertical="center" wrapText="1"/>
      <protection locked="0"/>
    </xf>
    <xf numFmtId="0" fontId="49" fillId="0" borderId="48" xfId="0" applyFont="1" applyFill="1" applyBorder="1" applyAlignment="1" applyProtection="1">
      <alignment horizontal="left" vertical="center" wrapText="1"/>
      <protection locked="0"/>
    </xf>
    <xf numFmtId="200" fontId="49" fillId="0" borderId="48" xfId="0" applyNumberFormat="1" applyFont="1" applyFill="1" applyBorder="1" applyAlignment="1" applyProtection="1">
      <alignment horizontal="center" vertical="center" wrapText="1"/>
      <protection locked="0"/>
    </xf>
    <xf numFmtId="201" fontId="49" fillId="5" borderId="48" xfId="0" applyNumberFormat="1" applyFont="1" applyFill="1" applyBorder="1" applyAlignment="1" applyProtection="1">
      <alignment horizontal="center" vertical="center" wrapText="1"/>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0" fontId="4" fillId="2" borderId="0" xfId="1" applyFont="1" applyFill="1" applyAlignment="1">
      <alignment horizontal="left"/>
    </xf>
    <xf numFmtId="0" fontId="49" fillId="5" borderId="150" xfId="0" applyFont="1" applyFill="1" applyBorder="1" applyAlignment="1" applyProtection="1">
      <alignment horizontal="left" vertical="center"/>
      <protection locked="0"/>
    </xf>
    <xf numFmtId="171" fontId="4" fillId="13" borderId="0" xfId="1" applyNumberFormat="1" applyFont="1" applyFill="1"/>
    <xf numFmtId="0" fontId="51" fillId="5" borderId="98" xfId="0" applyFont="1" applyFill="1" applyBorder="1" applyAlignment="1" applyProtection="1">
      <alignment horizontal="center" vertical="center" wrapText="1"/>
      <protection locked="0"/>
    </xf>
    <xf numFmtId="0" fontId="51" fillId="5" borderId="98" xfId="0" applyFont="1" applyFill="1" applyBorder="1" applyAlignment="1" applyProtection="1">
      <alignment vertical="center"/>
      <protection locked="0"/>
    </xf>
    <xf numFmtId="179" fontId="51" fillId="5" borderId="98" xfId="0" applyNumberFormat="1" applyFont="1" applyFill="1" applyBorder="1" applyAlignment="1" applyProtection="1">
      <alignment horizontal="right" vertical="center" wrapText="1"/>
      <protection locked="0"/>
    </xf>
    <xf numFmtId="3" fontId="51" fillId="5" borderId="98" xfId="0" applyNumberFormat="1" applyFont="1" applyFill="1" applyBorder="1" applyAlignment="1" applyProtection="1">
      <alignment horizontal="center" vertical="center" wrapText="1"/>
      <protection locked="0"/>
    </xf>
    <xf numFmtId="0" fontId="55" fillId="0" borderId="98" xfId="0" applyFont="1" applyBorder="1" applyAlignment="1" applyProtection="1">
      <alignment horizontal="center" vertical="center"/>
      <protection locked="0"/>
    </xf>
    <xf numFmtId="200" fontId="51" fillId="5" borderId="98" xfId="0" applyNumberFormat="1" applyFont="1" applyFill="1" applyBorder="1" applyAlignment="1" applyProtection="1">
      <alignment horizontal="right" vertical="center" wrapText="1"/>
      <protection locked="0"/>
    </xf>
    <xf numFmtId="200" fontId="51" fillId="5" borderId="97" xfId="0" applyNumberFormat="1" applyFont="1" applyFill="1" applyBorder="1" applyAlignment="1" applyProtection="1">
      <alignment horizontal="right" vertical="center" wrapText="1"/>
      <protection locked="0"/>
    </xf>
    <xf numFmtId="0" fontId="51" fillId="5" borderId="106" xfId="0" applyFont="1" applyFill="1" applyBorder="1" applyAlignment="1" applyProtection="1">
      <alignment horizontal="left" vertical="center" wrapText="1"/>
      <protection locked="0"/>
    </xf>
    <xf numFmtId="0" fontId="49" fillId="5" borderId="77" xfId="0" applyFont="1" applyFill="1" applyBorder="1" applyAlignment="1" applyProtection="1">
      <alignment horizontal="left" vertical="center"/>
      <protection locked="0"/>
    </xf>
    <xf numFmtId="0" fontId="49" fillId="5" borderId="74" xfId="0" applyFont="1" applyFill="1" applyBorder="1" applyAlignment="1" applyProtection="1">
      <alignment horizontal="left" vertical="center"/>
      <protection locked="0"/>
    </xf>
    <xf numFmtId="0" fontId="5" fillId="5" borderId="75" xfId="12"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 fillId="5" borderId="71" xfId="0" applyFont="1" applyFill="1" applyBorder="1" applyAlignment="1">
      <alignment horizontal="left" vertical="top" wrapText="1"/>
    </xf>
    <xf numFmtId="171" fontId="49" fillId="5" borderId="0" xfId="0" applyNumberFormat="1" applyFont="1" applyFill="1" applyBorder="1" applyAlignment="1">
      <alignment horizontal="left" vertical="center"/>
    </xf>
    <xf numFmtId="8" fontId="52" fillId="0" borderId="47" xfId="0" applyNumberFormat="1" applyFont="1" applyBorder="1" applyAlignment="1">
      <alignment horizontal="center"/>
    </xf>
    <xf numFmtId="0" fontId="52" fillId="0" borderId="47" xfId="0" applyFont="1" applyBorder="1" applyAlignment="1">
      <alignment horizontal="center"/>
    </xf>
    <xf numFmtId="0" fontId="52" fillId="0" borderId="47" xfId="0" applyFont="1" applyBorder="1" applyAlignment="1" applyProtection="1">
      <alignment horizontal="center"/>
      <protection locked="0"/>
    </xf>
    <xf numFmtId="179" fontId="49" fillId="5" borderId="48" xfId="0" applyNumberFormat="1" applyFont="1" applyFill="1" applyBorder="1" applyAlignment="1" applyProtection="1">
      <alignment horizontal="center" vertical="center" wrapText="1"/>
      <protection locked="0"/>
    </xf>
    <xf numFmtId="6" fontId="52" fillId="0" borderId="48" xfId="0" applyNumberFormat="1" applyFont="1" applyBorder="1" applyAlignment="1">
      <alignment horizontal="center"/>
    </xf>
    <xf numFmtId="0" fontId="52" fillId="0" borderId="48" xfId="0" applyFont="1" applyBorder="1" applyAlignment="1">
      <alignment horizontal="center"/>
    </xf>
    <xf numFmtId="0" fontId="52" fillId="0" borderId="48" xfId="0" applyFont="1" applyBorder="1" applyAlignment="1" applyProtection="1">
      <alignment horizontal="center"/>
      <protection locked="0"/>
    </xf>
    <xf numFmtId="0" fontId="49" fillId="5" borderId="175" xfId="0" applyFont="1" applyFill="1" applyBorder="1" applyAlignment="1" applyProtection="1">
      <alignment vertical="center"/>
      <protection locked="0"/>
    </xf>
    <xf numFmtId="0" fontId="5" fillId="2" borderId="74" xfId="1" applyFont="1" applyFill="1" applyBorder="1" applyAlignment="1">
      <alignment horizontal="left" vertical="center" wrapText="1"/>
    </xf>
    <xf numFmtId="0" fontId="5" fillId="2" borderId="130" xfId="1" applyFont="1" applyFill="1" applyBorder="1" applyAlignment="1">
      <alignment horizontal="left" vertical="center" wrapText="1"/>
    </xf>
    <xf numFmtId="0" fontId="5" fillId="2" borderId="4" xfId="1" applyFont="1" applyFill="1" applyBorder="1" applyAlignment="1">
      <alignment horizontal="left"/>
    </xf>
    <xf numFmtId="0" fontId="5" fillId="2" borderId="4" xfId="1" applyFont="1" applyFill="1" applyBorder="1" applyAlignment="1">
      <alignment horizontal="left" wrapText="1"/>
    </xf>
    <xf numFmtId="0" fontId="5" fillId="0" borderId="4" xfId="1" applyFont="1" applyFill="1" applyBorder="1" applyAlignment="1">
      <alignment horizontal="left"/>
    </xf>
    <xf numFmtId="0" fontId="5" fillId="2" borderId="4" xfId="1" applyFont="1" applyFill="1" applyBorder="1"/>
    <xf numFmtId="164" fontId="29" fillId="5" borderId="4" xfId="6" applyNumberFormat="1" applyFont="1" applyFill="1" applyBorder="1"/>
    <xf numFmtId="181" fontId="29" fillId="5" borderId="4" xfId="6" applyNumberFormat="1" applyFont="1" applyFill="1" applyBorder="1"/>
    <xf numFmtId="0" fontId="49" fillId="5" borderId="0" xfId="0" applyFont="1" applyFill="1" applyBorder="1" applyAlignment="1" applyProtection="1">
      <alignment horizontal="left" vertical="center"/>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 fillId="5" borderId="71" xfId="0" applyFont="1" applyFill="1" applyBorder="1" applyAlignment="1">
      <alignment horizontal="left" vertical="top" wrapText="1"/>
    </xf>
    <xf numFmtId="0" fontId="49" fillId="5" borderId="90" xfId="0" applyFont="1" applyFill="1" applyBorder="1" applyAlignment="1" applyProtection="1">
      <alignment vertical="center"/>
      <protection locked="0"/>
    </xf>
    <xf numFmtId="179" fontId="49" fillId="5" borderId="327" xfId="0" applyNumberFormat="1" applyFont="1" applyFill="1" applyBorder="1" applyAlignment="1" applyProtection="1">
      <alignment horizontal="right" vertical="center" wrapText="1"/>
    </xf>
    <xf numFmtId="0" fontId="49" fillId="5" borderId="150" xfId="0" applyFont="1" applyFill="1" applyBorder="1" applyAlignment="1" applyProtection="1">
      <alignment vertical="center"/>
      <protection locked="0"/>
    </xf>
    <xf numFmtId="203" fontId="49" fillId="5" borderId="39" xfId="5" applyNumberFormat="1" applyFont="1" applyFill="1" applyBorder="1" applyAlignment="1" applyProtection="1">
      <alignment horizontal="right" vertical="center" wrapText="1"/>
      <protection locked="0"/>
    </xf>
    <xf numFmtId="179" fontId="49" fillId="5" borderId="39" xfId="0" applyNumberFormat="1" applyFont="1" applyFill="1" applyBorder="1" applyAlignment="1" applyProtection="1">
      <alignment horizontal="right" vertical="center" wrapText="1"/>
    </xf>
    <xf numFmtId="179" fontId="49" fillId="5" borderId="39" xfId="0" applyNumberFormat="1" applyFont="1" applyFill="1" applyBorder="1" applyAlignment="1" applyProtection="1">
      <alignment horizontal="center" vertical="center" wrapText="1"/>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0" fontId="49" fillId="5" borderId="4" xfId="45" applyFont="1" applyFill="1" applyBorder="1" applyAlignment="1" applyProtection="1">
      <alignment horizontal="center" vertical="center" wrapText="1"/>
      <protection locked="0"/>
    </xf>
    <xf numFmtId="179" fontId="49" fillId="5" borderId="4" xfId="45" applyNumberFormat="1" applyFont="1" applyFill="1" applyBorder="1" applyAlignment="1" applyProtection="1">
      <alignment horizontal="right" vertical="center" wrapText="1"/>
      <protection locked="0"/>
    </xf>
    <xf numFmtId="3" fontId="49" fillId="5" borderId="4" xfId="45" applyNumberFormat="1" applyFont="1" applyFill="1" applyBorder="1" applyAlignment="1" applyProtection="1">
      <alignment horizontal="center" vertical="center" wrapText="1"/>
      <protection locked="0"/>
    </xf>
    <xf numFmtId="0" fontId="49" fillId="5" borderId="4" xfId="45" applyFont="1" applyFill="1" applyBorder="1" applyAlignment="1" applyProtection="1">
      <alignment horizontal="center" vertical="center" wrapText="1"/>
    </xf>
    <xf numFmtId="200" fontId="49" fillId="5" borderId="4" xfId="45" applyNumberFormat="1" applyFont="1" applyFill="1" applyBorder="1" applyAlignment="1" applyProtection="1">
      <alignment horizontal="right" vertical="center" wrapText="1"/>
      <protection locked="0"/>
    </xf>
    <xf numFmtId="0" fontId="49" fillId="5" borderId="4" xfId="45" applyFont="1" applyFill="1" applyBorder="1" applyAlignment="1" applyProtection="1">
      <alignment horizontal="left" vertical="center" wrapText="1"/>
      <protection locked="0"/>
    </xf>
    <xf numFmtId="0" fontId="49" fillId="5" borderId="47" xfId="45" applyFont="1" applyFill="1" applyBorder="1" applyAlignment="1" applyProtection="1">
      <alignment horizontal="center" vertical="center" wrapText="1"/>
      <protection locked="0"/>
    </xf>
    <xf numFmtId="179" fontId="49" fillId="5" borderId="47" xfId="45" applyNumberFormat="1" applyFont="1" applyFill="1" applyBorder="1" applyAlignment="1" applyProtection="1">
      <alignment horizontal="right" vertical="center" wrapText="1"/>
      <protection locked="0"/>
    </xf>
    <xf numFmtId="3" fontId="49" fillId="5" borderId="47" xfId="45" applyNumberFormat="1" applyFont="1" applyFill="1" applyBorder="1" applyAlignment="1" applyProtection="1">
      <alignment horizontal="center" vertical="center" wrapText="1"/>
      <protection locked="0"/>
    </xf>
    <xf numFmtId="0" fontId="49" fillId="5" borderId="47" xfId="45" applyFont="1" applyFill="1" applyBorder="1" applyAlignment="1" applyProtection="1">
      <alignment horizontal="center" vertical="center" wrapText="1"/>
    </xf>
    <xf numFmtId="200" fontId="49" fillId="5" borderId="47" xfId="45" applyNumberFormat="1" applyFont="1" applyFill="1" applyBorder="1" applyAlignment="1" applyProtection="1">
      <alignment horizontal="right" vertical="center" wrapText="1"/>
      <protection locked="0"/>
    </xf>
    <xf numFmtId="0" fontId="49" fillId="5" borderId="47" xfId="45" applyFont="1" applyFill="1" applyBorder="1" applyAlignment="1" applyProtection="1">
      <alignment horizontal="left" vertical="center" wrapText="1"/>
      <protection locked="0"/>
    </xf>
    <xf numFmtId="200" fontId="49" fillId="5" borderId="68" xfId="45" applyNumberFormat="1" applyFont="1" applyFill="1" applyBorder="1" applyAlignment="1" applyProtection="1">
      <alignment horizontal="right" vertical="center" wrapText="1"/>
      <protection locked="0"/>
    </xf>
    <xf numFmtId="200" fontId="49" fillId="5" borderId="67" xfId="45" applyNumberFormat="1" applyFont="1" applyFill="1" applyBorder="1" applyAlignment="1" applyProtection="1">
      <alignment horizontal="right" vertical="center" wrapText="1"/>
      <protection locked="0"/>
    </xf>
    <xf numFmtId="0" fontId="49" fillId="5" borderId="48" xfId="45" applyFont="1" applyFill="1" applyBorder="1" applyAlignment="1" applyProtection="1">
      <alignment horizontal="center" vertical="center" wrapText="1"/>
      <protection locked="0"/>
    </xf>
    <xf numFmtId="179" fontId="49" fillId="5" borderId="48" xfId="45" applyNumberFormat="1" applyFont="1" applyFill="1" applyBorder="1" applyAlignment="1" applyProtection="1">
      <alignment horizontal="right" vertical="center" wrapText="1"/>
      <protection locked="0"/>
    </xf>
    <xf numFmtId="3" fontId="49" fillId="5" borderId="48" xfId="45" applyNumberFormat="1" applyFont="1" applyFill="1" applyBorder="1" applyAlignment="1" applyProtection="1">
      <alignment horizontal="center" vertical="center" wrapText="1"/>
      <protection locked="0"/>
    </xf>
    <xf numFmtId="0" fontId="49" fillId="5" borderId="48" xfId="45" applyFont="1" applyFill="1" applyBorder="1" applyAlignment="1" applyProtection="1">
      <alignment horizontal="center" vertical="center" wrapText="1"/>
    </xf>
    <xf numFmtId="200" fontId="49" fillId="5" borderId="48" xfId="45" applyNumberFormat="1" applyFont="1" applyFill="1" applyBorder="1" applyAlignment="1" applyProtection="1">
      <alignment horizontal="right" vertical="center" wrapText="1"/>
      <protection locked="0"/>
    </xf>
    <xf numFmtId="0" fontId="49" fillId="5" borderId="48" xfId="45" applyFont="1" applyFill="1" applyBorder="1" applyAlignment="1" applyProtection="1">
      <alignment horizontal="left" vertical="center" wrapText="1"/>
      <protection locked="0"/>
    </xf>
    <xf numFmtId="200" fontId="49" fillId="5" borderId="69" xfId="45" applyNumberFormat="1" applyFont="1" applyFill="1" applyBorder="1" applyAlignment="1" applyProtection="1">
      <alignment horizontal="right" vertical="center" wrapText="1"/>
      <protection locked="0"/>
    </xf>
    <xf numFmtId="0" fontId="49" fillId="5" borderId="334" xfId="0" applyFont="1" applyFill="1" applyBorder="1" applyAlignment="1" applyProtection="1">
      <alignment vertical="center"/>
      <protection locked="0"/>
    </xf>
    <xf numFmtId="0" fontId="49" fillId="5" borderId="4" xfId="47" applyFont="1" applyFill="1" applyBorder="1" applyAlignment="1" applyProtection="1">
      <alignment horizontal="center" vertical="center" wrapText="1"/>
      <protection locked="0"/>
    </xf>
    <xf numFmtId="179" fontId="49" fillId="5" borderId="4" xfId="47" applyNumberFormat="1" applyFont="1" applyFill="1" applyBorder="1" applyAlignment="1" applyProtection="1">
      <alignment horizontal="right" vertical="center" wrapText="1"/>
      <protection locked="0"/>
    </xf>
    <xf numFmtId="3" fontId="49" fillId="5" borderId="4" xfId="47" applyNumberFormat="1" applyFont="1" applyFill="1" applyBorder="1" applyAlignment="1" applyProtection="1">
      <alignment horizontal="center" vertical="center" wrapText="1"/>
      <protection locked="0"/>
    </xf>
    <xf numFmtId="0" fontId="49" fillId="5" borderId="47" xfId="47" applyFont="1" applyFill="1" applyBorder="1" applyAlignment="1" applyProtection="1">
      <alignment horizontal="center" vertical="center" wrapText="1"/>
      <protection locked="0"/>
    </xf>
    <xf numFmtId="179" fontId="49" fillId="5" borderId="47" xfId="47" applyNumberFormat="1" applyFont="1" applyFill="1" applyBorder="1" applyAlignment="1" applyProtection="1">
      <alignment horizontal="right" vertical="center" wrapText="1"/>
      <protection locked="0"/>
    </xf>
    <xf numFmtId="3" fontId="49" fillId="5" borderId="47" xfId="47" applyNumberFormat="1" applyFont="1" applyFill="1" applyBorder="1" applyAlignment="1" applyProtection="1">
      <alignment horizontal="center" vertical="center" wrapText="1"/>
      <protection locked="0"/>
    </xf>
    <xf numFmtId="179" fontId="49" fillId="5" borderId="68" xfId="47" applyNumberFormat="1" applyFont="1" applyFill="1" applyBorder="1" applyAlignment="1" applyProtection="1">
      <alignment horizontal="right" vertical="center" wrapText="1"/>
      <protection locked="0"/>
    </xf>
    <xf numFmtId="179" fontId="49" fillId="5" borderId="67" xfId="47" applyNumberFormat="1" applyFont="1" applyFill="1" applyBorder="1" applyAlignment="1" applyProtection="1">
      <alignment horizontal="right" vertical="center" wrapText="1"/>
      <protection locked="0"/>
    </xf>
    <xf numFmtId="0" fontId="49" fillId="5" borderId="48" xfId="47" applyFont="1" applyFill="1" applyBorder="1" applyAlignment="1" applyProtection="1">
      <alignment horizontal="center" vertical="center" wrapText="1"/>
      <protection locked="0"/>
    </xf>
    <xf numFmtId="179" fontId="49" fillId="5" borderId="48" xfId="47" applyNumberFormat="1" applyFont="1" applyFill="1" applyBorder="1" applyAlignment="1" applyProtection="1">
      <alignment horizontal="right" vertical="center" wrapText="1"/>
      <protection locked="0"/>
    </xf>
    <xf numFmtId="3" fontId="49" fillId="5" borderId="48" xfId="47" applyNumberFormat="1" applyFont="1" applyFill="1" applyBorder="1" applyAlignment="1" applyProtection="1">
      <alignment horizontal="center" vertical="center" wrapText="1"/>
      <protection locked="0"/>
    </xf>
    <xf numFmtId="179" fontId="49" fillId="5" borderId="69" xfId="47" applyNumberFormat="1" applyFont="1" applyFill="1" applyBorder="1" applyAlignment="1" applyProtection="1">
      <alignment horizontal="right" vertical="center" wrapText="1"/>
      <protection locked="0"/>
    </xf>
    <xf numFmtId="0" fontId="4" fillId="5" borderId="335" xfId="12" applyFont="1" applyFill="1" applyBorder="1" applyAlignment="1">
      <alignment horizontal="left" vertical="center" wrapText="1"/>
    </xf>
    <xf numFmtId="0" fontId="49" fillId="5" borderId="106" xfId="0" applyFont="1" applyFill="1" applyBorder="1" applyAlignment="1" applyProtection="1">
      <alignment horizontal="left" vertical="center"/>
      <protection locked="0"/>
    </xf>
    <xf numFmtId="0" fontId="49" fillId="5" borderId="4" xfId="47" applyFont="1" applyFill="1" applyBorder="1" applyAlignment="1" applyProtection="1">
      <alignment horizontal="center" vertical="center" wrapText="1"/>
      <protection locked="0"/>
    </xf>
    <xf numFmtId="179" fontId="49" fillId="5" borderId="4" xfId="47" applyNumberFormat="1" applyFont="1" applyFill="1" applyBorder="1" applyAlignment="1" applyProtection="1">
      <alignment horizontal="right" vertical="center" wrapText="1"/>
      <protection locked="0"/>
    </xf>
    <xf numFmtId="3" fontId="49" fillId="5" borderId="4" xfId="47" applyNumberFormat="1" applyFont="1" applyFill="1" applyBorder="1" applyAlignment="1" applyProtection="1">
      <alignment horizontal="center" vertical="center" wrapText="1"/>
      <protection locked="0"/>
    </xf>
    <xf numFmtId="200" fontId="49" fillId="5" borderId="4" xfId="47" applyNumberFormat="1" applyFont="1" applyFill="1" applyBorder="1" applyAlignment="1" applyProtection="1">
      <alignment horizontal="right" vertical="center" wrapText="1"/>
      <protection locked="0"/>
    </xf>
    <xf numFmtId="0" fontId="49" fillId="5" borderId="47" xfId="47" applyFont="1" applyFill="1" applyBorder="1" applyAlignment="1" applyProtection="1">
      <alignment horizontal="center" vertical="center" wrapText="1"/>
      <protection locked="0"/>
    </xf>
    <xf numFmtId="179" fontId="49" fillId="5" borderId="47" xfId="47" applyNumberFormat="1" applyFont="1" applyFill="1" applyBorder="1" applyAlignment="1" applyProtection="1">
      <alignment horizontal="right" vertical="center" wrapText="1"/>
      <protection locked="0"/>
    </xf>
    <xf numFmtId="3" fontId="49" fillId="5" borderId="47" xfId="47" applyNumberFormat="1" applyFont="1" applyFill="1" applyBorder="1" applyAlignment="1" applyProtection="1">
      <alignment horizontal="center" vertical="center" wrapText="1"/>
      <protection locked="0"/>
    </xf>
    <xf numFmtId="179" fontId="49" fillId="5" borderId="68" xfId="47" applyNumberFormat="1" applyFont="1" applyFill="1" applyBorder="1" applyAlignment="1" applyProtection="1">
      <alignment horizontal="right" vertical="center" wrapText="1"/>
      <protection locked="0"/>
    </xf>
    <xf numFmtId="179" fontId="49" fillId="5" borderId="67" xfId="47" applyNumberFormat="1" applyFont="1" applyFill="1" applyBorder="1" applyAlignment="1" applyProtection="1">
      <alignment horizontal="right" vertical="center" wrapText="1"/>
      <protection locked="0"/>
    </xf>
    <xf numFmtId="0" fontId="49" fillId="5" borderId="48" xfId="47" applyFont="1" applyFill="1" applyBorder="1" applyAlignment="1" applyProtection="1">
      <alignment horizontal="center" vertical="center" wrapText="1"/>
      <protection locked="0"/>
    </xf>
    <xf numFmtId="179" fontId="49" fillId="5" borderId="48" xfId="47" applyNumberFormat="1" applyFont="1" applyFill="1" applyBorder="1" applyAlignment="1" applyProtection="1">
      <alignment horizontal="right" vertical="center" wrapText="1"/>
      <protection locked="0"/>
    </xf>
    <xf numFmtId="3" fontId="49" fillId="5" borderId="48" xfId="47" applyNumberFormat="1" applyFont="1" applyFill="1" applyBorder="1" applyAlignment="1" applyProtection="1">
      <alignment horizontal="center" vertical="center" wrapText="1"/>
      <protection locked="0"/>
    </xf>
    <xf numFmtId="200" fontId="49" fillId="5" borderId="48" xfId="47" applyNumberFormat="1" applyFont="1" applyFill="1" applyBorder="1" applyAlignment="1" applyProtection="1">
      <alignment horizontal="right" vertical="center" wrapText="1"/>
      <protection locked="0"/>
    </xf>
    <xf numFmtId="179" fontId="49" fillId="5" borderId="69" xfId="47" applyNumberFormat="1" applyFont="1" applyFill="1" applyBorder="1" applyAlignment="1" applyProtection="1">
      <alignment horizontal="right" vertical="center" wrapText="1"/>
      <protection locked="0"/>
    </xf>
    <xf numFmtId="179" fontId="49" fillId="5" borderId="68" xfId="0" applyNumberFormat="1" applyFont="1" applyFill="1" applyBorder="1" applyAlignment="1" applyProtection="1">
      <alignment horizontal="center" vertical="center" wrapText="1"/>
      <protection locked="0"/>
    </xf>
    <xf numFmtId="179" fontId="49" fillId="5" borderId="67" xfId="0" applyNumberFormat="1" applyFont="1" applyFill="1" applyBorder="1" applyAlignment="1" applyProtection="1">
      <alignment horizontal="center" vertical="center" wrapText="1"/>
      <protection locked="0"/>
    </xf>
    <xf numFmtId="179" fontId="49" fillId="5" borderId="69" xfId="0" applyNumberFormat="1" applyFont="1" applyFill="1" applyBorder="1" applyAlignment="1" applyProtection="1">
      <alignment horizontal="center" vertical="center" wrapText="1"/>
      <protection locked="0"/>
    </xf>
    <xf numFmtId="0" fontId="5" fillId="5" borderId="75" xfId="12" applyFont="1" applyFill="1" applyBorder="1" applyAlignment="1">
      <alignment horizontal="center" vertical="center" wrapText="1"/>
    </xf>
    <xf numFmtId="199" fontId="5" fillId="5" borderId="151" xfId="44" applyNumberFormat="1" applyFont="1" applyFill="1" applyBorder="1" applyAlignment="1">
      <alignment horizontal="center" vertical="center" wrapText="1"/>
    </xf>
    <xf numFmtId="199" fontId="5" fillId="5" borderId="75"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0" fontId="49" fillId="5" borderId="90" xfId="0" applyFont="1" applyFill="1" applyBorder="1" applyAlignment="1" applyProtection="1">
      <alignment horizontal="left" vertical="center" wrapText="1"/>
      <protection locked="0"/>
    </xf>
    <xf numFmtId="199" fontId="5" fillId="5" borderId="325" xfId="44" applyNumberFormat="1" applyFont="1" applyFill="1" applyBorder="1" applyAlignment="1">
      <alignment horizontal="center" vertical="center" wrapText="1"/>
    </xf>
    <xf numFmtId="0" fontId="49" fillId="5" borderId="4" xfId="0" applyFont="1" applyFill="1" applyBorder="1" applyAlignment="1" applyProtection="1">
      <alignment horizontal="left" vertical="center"/>
      <protection locked="0"/>
    </xf>
    <xf numFmtId="0" fontId="51" fillId="5" borderId="47" xfId="0" applyFont="1" applyFill="1" applyBorder="1" applyAlignment="1" applyProtection="1">
      <alignment vertical="center" wrapText="1"/>
      <protection locked="0"/>
    </xf>
    <xf numFmtId="8" fontId="51" fillId="5" borderId="47" xfId="0" applyNumberFormat="1" applyFont="1" applyFill="1" applyBorder="1" applyAlignment="1"/>
    <xf numFmtId="8" fontId="51" fillId="0" borderId="47" xfId="0" applyNumberFormat="1" applyFont="1" applyBorder="1" applyAlignment="1"/>
    <xf numFmtId="0" fontId="51" fillId="0" borderId="47" xfId="0" applyFont="1" applyBorder="1" applyAlignment="1"/>
    <xf numFmtId="0" fontId="51" fillId="0" borderId="47" xfId="0" applyFont="1" applyBorder="1" applyAlignment="1" applyProtection="1">
      <protection locked="0"/>
    </xf>
    <xf numFmtId="200" fontId="51" fillId="5" borderId="47" xfId="0" applyNumberFormat="1" applyFont="1" applyFill="1" applyBorder="1" applyAlignment="1" applyProtection="1">
      <alignment vertical="center" wrapText="1"/>
      <protection locked="0"/>
    </xf>
    <xf numFmtId="179" fontId="51" fillId="5" borderId="47" xfId="0" applyNumberFormat="1" applyFont="1" applyFill="1" applyBorder="1" applyAlignment="1" applyProtection="1">
      <alignment vertical="center" wrapText="1"/>
      <protection locked="0"/>
    </xf>
    <xf numFmtId="3" fontId="51" fillId="5" borderId="47" xfId="0" applyNumberFormat="1" applyFont="1" applyFill="1" applyBorder="1" applyAlignment="1" applyProtection="1">
      <alignment vertical="center" wrapText="1"/>
      <protection locked="0"/>
    </xf>
    <xf numFmtId="200" fontId="51" fillId="5" borderId="68" xfId="0" applyNumberFormat="1" applyFont="1" applyFill="1" applyBorder="1" applyAlignment="1" applyProtection="1">
      <alignment vertical="center" wrapText="1"/>
      <protection locked="0"/>
    </xf>
    <xf numFmtId="0" fontId="51" fillId="5" borderId="48" xfId="0" applyFont="1" applyFill="1" applyBorder="1" applyAlignment="1" applyProtection="1">
      <alignment vertical="center" wrapText="1"/>
      <protection locked="0"/>
    </xf>
    <xf numFmtId="6" fontId="51" fillId="5" borderId="48" xfId="0" applyNumberFormat="1" applyFont="1" applyFill="1" applyBorder="1" applyAlignment="1"/>
    <xf numFmtId="6" fontId="51" fillId="0" borderId="48" xfId="0" applyNumberFormat="1" applyFont="1" applyBorder="1" applyAlignment="1"/>
    <xf numFmtId="0" fontId="51" fillId="0" borderId="48" xfId="0" applyFont="1" applyBorder="1" applyAlignment="1"/>
    <xf numFmtId="3" fontId="51" fillId="5" borderId="48" xfId="0" applyNumberFormat="1" applyFont="1" applyFill="1" applyBorder="1" applyAlignment="1" applyProtection="1">
      <alignment vertical="center" wrapText="1"/>
      <protection locked="0"/>
    </xf>
    <xf numFmtId="200" fontId="51" fillId="5" borderId="48" xfId="0" applyNumberFormat="1" applyFont="1" applyFill="1" applyBorder="1" applyAlignment="1" applyProtection="1">
      <alignment vertical="center" wrapText="1"/>
      <protection locked="0"/>
    </xf>
    <xf numFmtId="0" fontId="51" fillId="0" borderId="48" xfId="0" applyFont="1" applyBorder="1" applyAlignment="1" applyProtection="1">
      <protection locked="0"/>
    </xf>
    <xf numFmtId="179" fontId="51" fillId="5" borderId="48" xfId="0" applyNumberFormat="1" applyFont="1" applyFill="1" applyBorder="1" applyAlignment="1" applyProtection="1">
      <alignment vertical="center" wrapText="1"/>
      <protection locked="0"/>
    </xf>
    <xf numFmtId="200" fontId="51" fillId="5" borderId="69" xfId="0" applyNumberFormat="1" applyFont="1" applyFill="1" applyBorder="1" applyAlignment="1" applyProtection="1">
      <alignment vertical="center" wrapText="1"/>
      <protection locked="0"/>
    </xf>
    <xf numFmtId="0" fontId="49" fillId="5" borderId="140" xfId="0" applyFont="1" applyFill="1" applyBorder="1" applyAlignment="1" applyProtection="1">
      <alignment vertical="center"/>
      <protection locked="0"/>
    </xf>
    <xf numFmtId="179" fontId="49" fillId="5" borderId="69" xfId="0" applyNumberFormat="1" applyFont="1" applyFill="1" applyBorder="1" applyAlignment="1" applyProtection="1">
      <alignment horizontal="right" vertical="center" wrapText="1"/>
      <protection locked="0"/>
    </xf>
    <xf numFmtId="0" fontId="49" fillId="5" borderId="4" xfId="0" applyFont="1" applyFill="1" applyBorder="1" applyAlignment="1" applyProtection="1">
      <alignment vertical="center"/>
      <protection locked="0"/>
    </xf>
    <xf numFmtId="0" fontId="49" fillId="5" borderId="4" xfId="49" applyFont="1" applyFill="1" applyBorder="1" applyAlignment="1" applyProtection="1">
      <alignment horizontal="center" vertical="center" wrapText="1"/>
      <protection locked="0"/>
    </xf>
    <xf numFmtId="0" fontId="49" fillId="5" borderId="4" xfId="49" applyFont="1" applyFill="1" applyBorder="1" applyAlignment="1" applyProtection="1">
      <alignment horizontal="center" vertical="center" wrapText="1"/>
    </xf>
    <xf numFmtId="200" fontId="49" fillId="5" borderId="4" xfId="49" applyNumberFormat="1" applyFont="1" applyFill="1" applyBorder="1" applyAlignment="1" applyProtection="1">
      <alignment horizontal="right" vertical="center" wrapText="1"/>
      <protection locked="0"/>
    </xf>
    <xf numFmtId="0" fontId="49" fillId="5" borderId="4" xfId="49" applyFont="1" applyFill="1" applyBorder="1" applyAlignment="1" applyProtection="1">
      <alignment horizontal="left" vertical="center" wrapText="1"/>
      <protection locked="0"/>
    </xf>
    <xf numFmtId="0" fontId="49" fillId="5" borderId="47" xfId="49" applyFont="1" applyFill="1" applyBorder="1" applyAlignment="1" applyProtection="1">
      <alignment horizontal="center" vertical="center" wrapText="1"/>
      <protection locked="0"/>
    </xf>
    <xf numFmtId="0" fontId="49" fillId="5" borderId="47" xfId="49" applyFont="1" applyFill="1" applyBorder="1" applyAlignment="1" applyProtection="1">
      <alignment horizontal="center" vertical="center" wrapText="1"/>
    </xf>
    <xf numFmtId="200" fontId="49" fillId="5" borderId="47" xfId="49" applyNumberFormat="1" applyFont="1" applyFill="1" applyBorder="1" applyAlignment="1" applyProtection="1">
      <alignment horizontal="right" vertical="center" wrapText="1"/>
      <protection locked="0"/>
    </xf>
    <xf numFmtId="0" fontId="49" fillId="5" borderId="47" xfId="49" applyFont="1" applyFill="1" applyBorder="1" applyAlignment="1" applyProtection="1">
      <alignment horizontal="left" vertical="center" wrapText="1"/>
    </xf>
    <xf numFmtId="200" fontId="49" fillId="5" borderId="68" xfId="49" applyNumberFormat="1" applyFont="1" applyFill="1" applyBorder="1" applyAlignment="1" applyProtection="1">
      <alignment horizontal="right" vertical="center" wrapText="1"/>
      <protection locked="0"/>
    </xf>
    <xf numFmtId="200" fontId="49" fillId="5" borderId="67" xfId="49" applyNumberFormat="1" applyFont="1" applyFill="1" applyBorder="1" applyAlignment="1" applyProtection="1">
      <alignment horizontal="right" vertical="center" wrapText="1"/>
      <protection locked="0"/>
    </xf>
    <xf numFmtId="0" fontId="49" fillId="5" borderId="48" xfId="49" applyFont="1" applyFill="1" applyBorder="1" applyAlignment="1" applyProtection="1">
      <alignment horizontal="center" vertical="center" wrapText="1"/>
      <protection locked="0"/>
    </xf>
    <xf numFmtId="0" fontId="49" fillId="5" borderId="48" xfId="49" applyFont="1" applyFill="1" applyBorder="1" applyAlignment="1" applyProtection="1">
      <alignment horizontal="center" vertical="center" wrapText="1"/>
    </xf>
    <xf numFmtId="200" fontId="49" fillId="5" borderId="48" xfId="49" applyNumberFormat="1" applyFont="1" applyFill="1" applyBorder="1" applyAlignment="1" applyProtection="1">
      <alignment horizontal="right" vertical="center" wrapText="1"/>
      <protection locked="0"/>
    </xf>
    <xf numFmtId="0" fontId="49" fillId="5" borderId="48" xfId="49" applyFont="1" applyFill="1" applyBorder="1" applyAlignment="1" applyProtection="1">
      <alignment horizontal="left" vertical="center" wrapText="1"/>
      <protection locked="0"/>
    </xf>
    <xf numFmtId="200" fontId="49" fillId="5" borderId="69" xfId="49" applyNumberFormat="1" applyFont="1" applyFill="1" applyBorder="1" applyAlignment="1" applyProtection="1">
      <alignment horizontal="right" vertical="center" wrapText="1"/>
      <protection locked="0"/>
    </xf>
    <xf numFmtId="0" fontId="49" fillId="5" borderId="4" xfId="49" applyFont="1" applyFill="1" applyBorder="1" applyAlignment="1" applyProtection="1">
      <alignment horizontal="center" vertical="center" wrapText="1"/>
      <protection locked="0"/>
    </xf>
    <xf numFmtId="0" fontId="49" fillId="5" borderId="4" xfId="49" applyFont="1" applyFill="1" applyBorder="1" applyAlignment="1" applyProtection="1">
      <alignment horizontal="center" vertical="center" wrapText="1"/>
    </xf>
    <xf numFmtId="200" fontId="49" fillId="5" borderId="4" xfId="49" applyNumberFormat="1" applyFont="1" applyFill="1" applyBorder="1" applyAlignment="1" applyProtection="1">
      <alignment horizontal="right" vertical="center" wrapText="1"/>
      <protection locked="0"/>
    </xf>
    <xf numFmtId="0" fontId="49" fillId="5" borderId="47" xfId="49" applyFont="1" applyFill="1" applyBorder="1" applyAlignment="1" applyProtection="1">
      <alignment horizontal="center" vertical="center" wrapText="1"/>
      <protection locked="0"/>
    </xf>
    <xf numFmtId="0" fontId="49" fillId="5" borderId="47" xfId="49" applyFont="1" applyFill="1" applyBorder="1" applyAlignment="1" applyProtection="1">
      <alignment horizontal="center" vertical="center" wrapText="1"/>
    </xf>
    <xf numFmtId="200" fontId="49" fillId="5" borderId="47" xfId="49" applyNumberFormat="1" applyFont="1" applyFill="1" applyBorder="1" applyAlignment="1" applyProtection="1">
      <alignment horizontal="right" vertical="center" wrapText="1"/>
      <protection locked="0"/>
    </xf>
    <xf numFmtId="200" fontId="49" fillId="5" borderId="68" xfId="49" applyNumberFormat="1" applyFont="1" applyFill="1" applyBorder="1" applyAlignment="1" applyProtection="1">
      <alignment horizontal="right" vertical="center" wrapText="1"/>
      <protection locked="0"/>
    </xf>
    <xf numFmtId="200" fontId="49" fillId="5" borderId="67" xfId="49" applyNumberFormat="1" applyFont="1" applyFill="1" applyBorder="1" applyAlignment="1" applyProtection="1">
      <alignment horizontal="right" vertical="center" wrapText="1"/>
      <protection locked="0"/>
    </xf>
    <xf numFmtId="0" fontId="49" fillId="5" borderId="48" xfId="49" applyFont="1" applyFill="1" applyBorder="1" applyAlignment="1" applyProtection="1">
      <alignment horizontal="center" vertical="center" wrapText="1"/>
      <protection locked="0"/>
    </xf>
    <xf numFmtId="0" fontId="49" fillId="5" borderId="48" xfId="49" applyFont="1" applyFill="1" applyBorder="1" applyAlignment="1" applyProtection="1">
      <alignment horizontal="center" vertical="center" wrapText="1"/>
    </xf>
    <xf numFmtId="200" fontId="49" fillId="5" borderId="48" xfId="49" applyNumberFormat="1" applyFont="1" applyFill="1" applyBorder="1" applyAlignment="1" applyProtection="1">
      <alignment horizontal="right" vertical="center" wrapText="1"/>
      <protection locked="0"/>
    </xf>
    <xf numFmtId="200" fontId="49" fillId="5" borderId="69" xfId="49" applyNumberFormat="1" applyFont="1" applyFill="1" applyBorder="1" applyAlignment="1" applyProtection="1">
      <alignment horizontal="right" vertical="center" wrapText="1"/>
      <protection locked="0"/>
    </xf>
    <xf numFmtId="200" fontId="49" fillId="5" borderId="47" xfId="49" applyNumberFormat="1" applyFont="1" applyFill="1" applyBorder="1" applyAlignment="1" applyProtection="1">
      <alignment horizontal="center" vertical="center" wrapText="1"/>
      <protection locked="0"/>
    </xf>
    <xf numFmtId="0" fontId="49" fillId="5" borderId="132" xfId="43" applyFont="1" applyFill="1" applyBorder="1" applyAlignment="1" applyProtection="1">
      <alignment horizontal="left" vertical="center"/>
      <protection locked="0"/>
    </xf>
    <xf numFmtId="0" fontId="49" fillId="0" borderId="327" xfId="0" applyFont="1" applyFill="1" applyBorder="1" applyAlignment="1" applyProtection="1">
      <alignment horizontal="left" vertical="center" wrapText="1"/>
      <protection locked="0"/>
    </xf>
    <xf numFmtId="200" fontId="49" fillId="0" borderId="327" xfId="0" applyNumberFormat="1" applyFont="1" applyFill="1" applyBorder="1" applyAlignment="1" applyProtection="1">
      <alignment horizontal="right" vertical="center" wrapText="1"/>
      <protection locked="0"/>
    </xf>
    <xf numFmtId="179" fontId="49" fillId="5" borderId="331" xfId="0" applyNumberFormat="1" applyFont="1" applyFill="1" applyBorder="1" applyAlignment="1" applyProtection="1">
      <alignment horizontal="center" vertical="center" wrapText="1"/>
      <protection locked="0"/>
    </xf>
    <xf numFmtId="201" fontId="49" fillId="5" borderId="331" xfId="0" applyNumberFormat="1" applyFont="1" applyFill="1" applyBorder="1" applyAlignment="1" applyProtection="1">
      <alignment horizontal="center" vertical="center" wrapText="1"/>
      <protection locked="0"/>
    </xf>
    <xf numFmtId="0" fontId="49" fillId="0" borderId="331" xfId="0" applyFont="1" applyFill="1" applyBorder="1" applyAlignment="1" applyProtection="1">
      <alignment horizontal="left" vertical="center" wrapText="1"/>
      <protection locked="0"/>
    </xf>
    <xf numFmtId="200" fontId="49" fillId="0" borderId="331" xfId="0" applyNumberFormat="1" applyFont="1" applyFill="1" applyBorder="1" applyAlignment="1" applyProtection="1">
      <alignment horizontal="right" vertical="center" wrapText="1"/>
      <protection locked="0"/>
    </xf>
    <xf numFmtId="200" fontId="49" fillId="5" borderId="331" xfId="0" applyNumberFormat="1" applyFont="1" applyFill="1" applyBorder="1" applyAlignment="1" applyProtection="1">
      <alignment vertical="center" wrapText="1"/>
      <protection locked="0"/>
    </xf>
    <xf numFmtId="0" fontId="49" fillId="5" borderId="336" xfId="0" applyFont="1" applyFill="1" applyBorder="1" applyAlignment="1" applyProtection="1">
      <alignment horizontal="center" vertical="center" wrapText="1"/>
      <protection locked="0"/>
    </xf>
    <xf numFmtId="179" fontId="49" fillId="5" borderId="336" xfId="0" applyNumberFormat="1" applyFont="1" applyFill="1" applyBorder="1" applyAlignment="1" applyProtection="1">
      <alignment horizontal="right" vertical="center" wrapText="1"/>
      <protection locked="0"/>
    </xf>
    <xf numFmtId="3" fontId="49" fillId="5" borderId="336" xfId="0" applyNumberFormat="1" applyFont="1" applyFill="1" applyBorder="1" applyAlignment="1" applyProtection="1">
      <alignment horizontal="center" vertical="center" wrapText="1"/>
      <protection locked="0"/>
    </xf>
    <xf numFmtId="200" fontId="49" fillId="5" borderId="336" xfId="0" applyNumberFormat="1" applyFont="1" applyFill="1" applyBorder="1" applyAlignment="1" applyProtection="1">
      <alignment horizontal="right" vertical="center" wrapText="1"/>
      <protection locked="0"/>
    </xf>
    <xf numFmtId="0" fontId="49" fillId="0" borderId="336" xfId="0" applyFont="1" applyFill="1" applyBorder="1" applyAlignment="1" applyProtection="1">
      <alignment horizontal="left" vertical="center" wrapText="1"/>
      <protection locked="0"/>
    </xf>
    <xf numFmtId="200" fontId="49" fillId="0" borderId="336" xfId="0" applyNumberFormat="1" applyFont="1" applyFill="1" applyBorder="1" applyAlignment="1" applyProtection="1">
      <alignment horizontal="right" vertical="center" wrapText="1"/>
      <protection locked="0"/>
    </xf>
    <xf numFmtId="200" fontId="49" fillId="5" borderId="337" xfId="0" applyNumberFormat="1" applyFont="1" applyFill="1" applyBorder="1" applyAlignment="1" applyProtection="1">
      <alignment horizontal="right" vertical="center" wrapText="1"/>
      <protection locked="0"/>
    </xf>
    <xf numFmtId="200" fontId="49" fillId="5" borderId="162" xfId="0" applyNumberFormat="1" applyFont="1" applyFill="1" applyBorder="1" applyAlignment="1" applyProtection="1">
      <alignment horizontal="right" vertical="center" wrapText="1"/>
      <protection locked="0"/>
    </xf>
    <xf numFmtId="0" fontId="49" fillId="5" borderId="336" xfId="0" applyFont="1" applyFill="1" applyBorder="1" applyAlignment="1" applyProtection="1">
      <alignment horizontal="left" vertical="center" wrapText="1"/>
      <protection locked="0"/>
    </xf>
    <xf numFmtId="200" fontId="49" fillId="5" borderId="104" xfId="0" applyNumberFormat="1" applyFont="1" applyFill="1" applyBorder="1" applyAlignment="1" applyProtection="1">
      <alignment horizontal="right" vertical="center" wrapText="1"/>
      <protection locked="0"/>
    </xf>
    <xf numFmtId="179" fontId="49" fillId="5" borderId="337" xfId="0" applyNumberFormat="1" applyFont="1" applyFill="1" applyBorder="1" applyAlignment="1" applyProtection="1">
      <alignment horizontal="right" vertical="center" wrapText="1"/>
      <protection locked="0"/>
    </xf>
    <xf numFmtId="201" fontId="49" fillId="5" borderId="336" xfId="0" applyNumberFormat="1" applyFont="1" applyFill="1" applyBorder="1" applyAlignment="1" applyProtection="1">
      <alignment horizontal="center" vertical="center" wrapText="1"/>
      <protection locked="0"/>
    </xf>
    <xf numFmtId="0" fontId="49" fillId="5" borderId="332" xfId="0" applyFont="1" applyFill="1" applyBorder="1" applyAlignment="1" applyProtection="1">
      <alignment horizontal="center" vertical="center" wrapText="1"/>
      <protection locked="0"/>
    </xf>
    <xf numFmtId="0" fontId="49" fillId="5" borderId="328" xfId="43" applyFont="1" applyFill="1" applyBorder="1" applyAlignment="1" applyProtection="1">
      <alignment horizontal="left" vertical="center"/>
      <protection locked="0"/>
    </xf>
    <xf numFmtId="0" fontId="49" fillId="5" borderId="86" xfId="0" applyFont="1" applyFill="1" applyBorder="1" applyAlignment="1" applyProtection="1">
      <alignment horizontal="left" vertical="center" wrapText="1"/>
      <protection locked="0"/>
    </xf>
    <xf numFmtId="0" fontId="49" fillId="5" borderId="48" xfId="0" applyFont="1" applyFill="1" applyBorder="1" applyAlignment="1" applyProtection="1">
      <alignment vertical="center"/>
      <protection locked="0"/>
    </xf>
    <xf numFmtId="0" fontId="5" fillId="5" borderId="75" xfId="12"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0" fontId="4" fillId="5" borderId="71" xfId="0" applyFont="1" applyFill="1" applyBorder="1" applyAlignment="1">
      <alignment horizontal="left" vertical="top" wrapText="1"/>
    </xf>
    <xf numFmtId="0" fontId="49" fillId="5" borderId="331" xfId="0" applyFont="1" applyFill="1" applyBorder="1" applyAlignment="1" applyProtection="1">
      <alignment horizontal="left" vertical="center"/>
      <protection locked="0"/>
    </xf>
    <xf numFmtId="0" fontId="52" fillId="0" borderId="100" xfId="0" applyFont="1" applyBorder="1" applyAlignment="1">
      <alignment wrapText="1"/>
    </xf>
    <xf numFmtId="0" fontId="49" fillId="5" borderId="106" xfId="0" applyFont="1" applyFill="1" applyBorder="1" applyAlignment="1" applyProtection="1">
      <alignment vertical="center"/>
      <protection locked="0"/>
    </xf>
    <xf numFmtId="0" fontId="49" fillId="5" borderId="151" xfId="0" applyFont="1" applyFill="1" applyBorder="1" applyAlignment="1" applyProtection="1">
      <alignment horizontal="center" vertical="center" wrapText="1"/>
      <protection locked="0"/>
    </xf>
    <xf numFmtId="0" fontId="9" fillId="5" borderId="0" xfId="1" applyFont="1" applyFill="1" applyProtection="1">
      <protection locked="0"/>
    </xf>
    <xf numFmtId="0" fontId="49" fillId="5" borderId="110" xfId="43" applyFont="1" applyFill="1" applyBorder="1" applyAlignment="1" applyProtection="1">
      <alignment horizontal="left" vertical="center"/>
      <protection locked="0"/>
    </xf>
    <xf numFmtId="171" fontId="9" fillId="5" borderId="72" xfId="1" applyNumberFormat="1" applyFont="1" applyFill="1" applyBorder="1" applyAlignment="1">
      <alignment horizontal="left"/>
    </xf>
    <xf numFmtId="171" fontId="9" fillId="14" borderId="0" xfId="1" applyNumberFormat="1" applyFont="1" applyFill="1"/>
    <xf numFmtId="0" fontId="49" fillId="0" borderId="47" xfId="0" applyFont="1" applyBorder="1" applyAlignment="1" applyProtection="1">
      <alignment vertical="center"/>
      <protection locked="0"/>
    </xf>
    <xf numFmtId="0" fontId="49" fillId="0" borderId="47" xfId="0" applyFont="1" applyBorder="1" applyAlignment="1" applyProtection="1">
      <alignment horizontal="center" vertical="center"/>
      <protection locked="0"/>
    </xf>
    <xf numFmtId="0" fontId="49" fillId="0" borderId="4" xfId="0" applyFont="1" applyBorder="1" applyAlignment="1" applyProtection="1">
      <alignment vertical="center"/>
      <protection locked="0"/>
    </xf>
    <xf numFmtId="0" fontId="49" fillId="0" borderId="4" xfId="0" applyFont="1" applyBorder="1" applyAlignment="1" applyProtection="1">
      <alignment horizontal="center" vertical="center"/>
      <protection locked="0"/>
    </xf>
    <xf numFmtId="0" fontId="49" fillId="0" borderId="48" xfId="0" applyFont="1" applyBorder="1" applyAlignment="1" applyProtection="1">
      <alignment vertical="center"/>
      <protection locked="0"/>
    </xf>
    <xf numFmtId="8" fontId="49" fillId="0" borderId="48" xfId="0" applyNumberFormat="1" applyFont="1" applyBorder="1" applyAlignment="1" applyProtection="1">
      <alignment horizontal="center" vertical="center"/>
      <protection locked="0"/>
    </xf>
    <xf numFmtId="199" fontId="5" fillId="5" borderId="73" xfId="5" applyNumberFormat="1"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0" fontId="5" fillId="5" borderId="75" xfId="12"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0" fontId="49" fillId="5" borderId="47" xfId="0" applyFont="1" applyFill="1" applyBorder="1" applyAlignment="1" applyProtection="1">
      <alignment horizontal="left" vertical="center" wrapText="1"/>
      <protection locked="0"/>
    </xf>
    <xf numFmtId="0" fontId="49" fillId="5" borderId="4" xfId="0" applyFont="1" applyFill="1" applyBorder="1" applyAlignment="1" applyProtection="1">
      <alignment horizontal="left" vertical="center" wrapText="1"/>
      <protection locked="0"/>
    </xf>
    <xf numFmtId="0" fontId="49" fillId="5" borderId="48" xfId="0" applyFont="1" applyFill="1" applyBorder="1" applyAlignment="1" applyProtection="1">
      <alignment horizontal="left" vertical="center" wrapText="1"/>
      <protection locked="0"/>
    </xf>
    <xf numFmtId="179" fontId="49" fillId="5" borderId="332" xfId="0" applyNumberFormat="1" applyFont="1" applyFill="1" applyBorder="1" applyAlignment="1" applyProtection="1">
      <alignment horizontal="center" vertical="center" wrapText="1"/>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199" fontId="5" fillId="5" borderId="151" xfId="44" applyNumberFormat="1" applyFont="1" applyFill="1" applyBorder="1" applyAlignment="1">
      <alignment horizontal="center" vertical="center" wrapText="1"/>
    </xf>
    <xf numFmtId="0" fontId="49" fillId="5" borderId="4" xfId="0" applyFont="1" applyFill="1" applyBorder="1" applyAlignment="1" applyProtection="1">
      <alignment horizontal="center" vertical="center" wrapText="1"/>
      <protection locked="0"/>
    </xf>
    <xf numFmtId="0" fontId="49" fillId="5" borderId="48" xfId="0" applyFont="1" applyFill="1" applyBorder="1" applyAlignment="1" applyProtection="1">
      <alignment horizontal="center" vertical="center" wrapText="1"/>
      <protection locked="0"/>
    </xf>
    <xf numFmtId="0" fontId="49" fillId="5" borderId="47" xfId="0" applyFont="1" applyFill="1" applyBorder="1" applyAlignment="1" applyProtection="1">
      <alignment horizontal="center" vertical="center" wrapText="1"/>
      <protection locked="0"/>
    </xf>
    <xf numFmtId="0" fontId="49" fillId="5" borderId="0" xfId="43" applyFont="1" applyFill="1" applyBorder="1" applyAlignment="1" applyProtection="1">
      <alignment horizontal="center" vertical="center"/>
      <protection locked="0"/>
    </xf>
    <xf numFmtId="199" fontId="5" fillId="5" borderId="325" xfId="44" applyNumberFormat="1" applyFont="1" applyFill="1" applyBorder="1" applyAlignment="1">
      <alignment horizontal="center" vertical="center" wrapText="1"/>
    </xf>
    <xf numFmtId="200" fontId="49" fillId="5" borderId="4" xfId="0" applyNumberFormat="1" applyFont="1" applyFill="1" applyBorder="1" applyAlignment="1" applyProtection="1">
      <alignment horizontal="right" vertical="center" wrapText="1"/>
    </xf>
    <xf numFmtId="0" fontId="20" fillId="5" borderId="0" xfId="1" applyFont="1" applyFill="1" applyAlignment="1">
      <alignment horizontal="center"/>
    </xf>
    <xf numFmtId="0" fontId="49" fillId="5" borderId="4" xfId="0" applyFont="1" applyFill="1" applyBorder="1" applyAlignment="1" applyProtection="1">
      <alignment vertical="center" wrapText="1"/>
      <protection locked="0"/>
    </xf>
    <xf numFmtId="0" fontId="49" fillId="5" borderId="77" xfId="0" applyFont="1" applyFill="1" applyBorder="1" applyAlignment="1" applyProtection="1">
      <alignment vertical="center" wrapText="1"/>
      <protection locked="0"/>
    </xf>
    <xf numFmtId="0" fontId="49" fillId="5" borderId="47" xfId="0" applyFont="1" applyFill="1" applyBorder="1" applyAlignment="1" applyProtection="1">
      <alignment vertical="center" wrapText="1"/>
      <protection locked="0"/>
    </xf>
    <xf numFmtId="0" fontId="49" fillId="5" borderId="74" xfId="0" applyFont="1" applyFill="1" applyBorder="1" applyAlignment="1" applyProtection="1">
      <alignment vertical="center" wrapText="1"/>
      <protection locked="0"/>
    </xf>
    <xf numFmtId="0" fontId="49" fillId="5" borderId="78" xfId="0" applyFont="1" applyFill="1" applyBorder="1" applyAlignment="1" applyProtection="1">
      <alignment vertical="center" wrapText="1"/>
      <protection locked="0"/>
    </xf>
    <xf numFmtId="0" fontId="49" fillId="5" borderId="48" xfId="0" applyFont="1" applyFill="1" applyBorder="1" applyAlignment="1" applyProtection="1">
      <alignment vertical="center" wrapText="1"/>
      <protection locked="0"/>
    </xf>
    <xf numFmtId="0" fontId="4" fillId="0" borderId="0" xfId="43" applyBorder="1"/>
    <xf numFmtId="0" fontId="5" fillId="5" borderId="75" xfId="12" applyFont="1" applyFill="1" applyBorder="1" applyAlignment="1">
      <alignment horizontal="center" vertical="center" wrapText="1"/>
    </xf>
    <xf numFmtId="0" fontId="49" fillId="5" borderId="71" xfId="0" applyFont="1" applyFill="1" applyBorder="1" applyAlignment="1" applyProtection="1">
      <alignment horizontal="left" vertical="center" wrapText="1"/>
      <protection locked="0"/>
    </xf>
    <xf numFmtId="0" fontId="49" fillId="5" borderId="150" xfId="0" applyFont="1" applyFill="1" applyBorder="1" applyAlignment="1" applyProtection="1">
      <alignment horizontal="left" vertical="center" wrapText="1"/>
      <protection locked="0"/>
    </xf>
    <xf numFmtId="0" fontId="49" fillId="5" borderId="132" xfId="43" applyFont="1" applyFill="1" applyBorder="1" applyAlignment="1" applyProtection="1">
      <alignment horizontal="left" vertical="center"/>
    </xf>
    <xf numFmtId="0" fontId="49" fillId="5" borderId="0" xfId="43" applyFont="1" applyFill="1" applyBorder="1" applyAlignment="1" applyProtection="1">
      <alignment horizontal="left" vertical="center"/>
    </xf>
    <xf numFmtId="0" fontId="5" fillId="5" borderId="75" xfId="12" applyFont="1" applyFill="1" applyBorder="1" applyAlignment="1" applyProtection="1">
      <alignment horizontal="center" vertical="center" wrapText="1"/>
      <protection locked="0"/>
    </xf>
    <xf numFmtId="199" fontId="5" fillId="5" borderId="75" xfId="10" applyNumberFormat="1" applyFont="1" applyFill="1" applyBorder="1" applyAlignment="1" applyProtection="1">
      <alignment horizontal="center" vertical="center" wrapText="1"/>
      <protection locked="0"/>
    </xf>
    <xf numFmtId="199" fontId="5" fillId="5" borderId="129" xfId="10" applyNumberFormat="1" applyFont="1" applyFill="1" applyBorder="1" applyAlignment="1" applyProtection="1">
      <alignment horizontal="center" vertical="center" wrapText="1"/>
      <protection locked="0"/>
    </xf>
    <xf numFmtId="199" fontId="5" fillId="5" borderId="73" xfId="10" applyNumberFormat="1" applyFont="1" applyFill="1" applyBorder="1" applyAlignment="1" applyProtection="1">
      <alignment horizontal="center" vertical="center" wrapText="1"/>
      <protection locked="0"/>
    </xf>
    <xf numFmtId="199" fontId="5" fillId="5" borderId="151" xfId="44" applyNumberFormat="1" applyFont="1" applyFill="1" applyBorder="1" applyAlignment="1">
      <alignment horizontal="center" vertical="center" wrapText="1"/>
    </xf>
    <xf numFmtId="199" fontId="5" fillId="5" borderId="75"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0" fontId="49" fillId="5" borderId="140" xfId="43" applyFont="1" applyFill="1" applyBorder="1" applyAlignment="1" applyProtection="1">
      <alignment horizontal="left" vertical="center"/>
    </xf>
    <xf numFmtId="0" fontId="49" fillId="5" borderId="71" xfId="43" applyFont="1" applyFill="1" applyBorder="1" applyAlignment="1" applyProtection="1">
      <alignment horizontal="left" vertical="center"/>
    </xf>
    <xf numFmtId="0" fontId="49" fillId="5" borderId="71" xfId="43" applyFont="1" applyFill="1" applyBorder="1" applyAlignment="1" applyProtection="1">
      <alignment horizontal="left" vertical="center"/>
      <protection locked="0"/>
    </xf>
    <xf numFmtId="0" fontId="49" fillId="5" borderId="47" xfId="0" applyFont="1" applyFill="1" applyBorder="1" applyAlignment="1" applyProtection="1">
      <alignment horizontal="center" vertical="center" wrapText="1"/>
      <protection locked="0"/>
    </xf>
    <xf numFmtId="0" fontId="49" fillId="5" borderId="4" xfId="0" applyFont="1" applyFill="1" applyBorder="1" applyAlignment="1" applyProtection="1">
      <alignment horizontal="center" vertical="center" wrapText="1"/>
      <protection locked="0"/>
    </xf>
    <xf numFmtId="0" fontId="49" fillId="5" borderId="48" xfId="0" applyFont="1" applyFill="1" applyBorder="1" applyAlignment="1" applyProtection="1">
      <alignment horizontal="center" vertical="center" wrapText="1"/>
      <protection locked="0"/>
    </xf>
    <xf numFmtId="0" fontId="49" fillId="5" borderId="90" xfId="0" applyFont="1" applyFill="1" applyBorder="1" applyAlignment="1" applyProtection="1">
      <alignment horizontal="left" vertical="center" wrapText="1"/>
      <protection locked="0"/>
    </xf>
    <xf numFmtId="0" fontId="49" fillId="5" borderId="71" xfId="43" applyFont="1" applyFill="1" applyBorder="1" applyAlignment="1" applyProtection="1">
      <alignment horizontal="left" vertical="center" wrapText="1"/>
      <protection locked="0"/>
    </xf>
    <xf numFmtId="199" fontId="5" fillId="5" borderId="325" xfId="44" applyNumberFormat="1" applyFont="1" applyFill="1" applyBorder="1" applyAlignment="1">
      <alignment horizontal="center" vertical="center" wrapText="1"/>
    </xf>
    <xf numFmtId="0" fontId="49" fillId="5" borderId="182" xfId="0" applyFont="1" applyFill="1" applyBorder="1" applyAlignment="1" applyProtection="1">
      <alignment horizontal="left" vertical="center"/>
      <protection locked="0"/>
    </xf>
    <xf numFmtId="0" fontId="49" fillId="5" borderId="175" xfId="0" applyFont="1" applyFill="1" applyBorder="1" applyAlignment="1" applyProtection="1">
      <alignment horizontal="left" vertical="center"/>
      <protection locked="0"/>
    </xf>
    <xf numFmtId="0" fontId="49" fillId="5" borderId="328" xfId="0" applyFont="1" applyFill="1" applyBorder="1" applyAlignment="1" applyProtection="1">
      <alignment horizontal="left" vertical="center"/>
      <protection locked="0"/>
    </xf>
    <xf numFmtId="0" fontId="49" fillId="5" borderId="132" xfId="43" applyFont="1" applyFill="1" applyBorder="1" applyAlignment="1" applyProtection="1">
      <alignment horizontal="center" vertical="center"/>
      <protection locked="0"/>
    </xf>
    <xf numFmtId="0" fontId="49" fillId="0" borderId="39" xfId="0" applyFont="1" applyBorder="1" applyAlignment="1" applyProtection="1">
      <alignment vertical="center"/>
      <protection locked="0"/>
    </xf>
    <xf numFmtId="200" fontId="49" fillId="0" borderId="327" xfId="0" applyNumberFormat="1" applyFont="1" applyFill="1" applyBorder="1" applyAlignment="1" applyProtection="1">
      <alignment horizontal="center" vertical="center" wrapText="1"/>
      <protection locked="0"/>
    </xf>
    <xf numFmtId="200" fontId="49" fillId="0" borderId="331" xfId="0" applyNumberFormat="1" applyFont="1" applyFill="1" applyBorder="1" applyAlignment="1" applyProtection="1">
      <alignment horizontal="center" vertical="center" wrapText="1"/>
      <protection locked="0"/>
    </xf>
    <xf numFmtId="200" fontId="49" fillId="5" borderId="331" xfId="0" applyNumberFormat="1" applyFont="1" applyFill="1" applyBorder="1" applyAlignment="1" applyProtection="1">
      <alignment horizontal="left" vertical="center" wrapText="1"/>
      <protection locked="0"/>
    </xf>
    <xf numFmtId="200" fontId="49" fillId="0" borderId="336" xfId="0" applyNumberFormat="1" applyFont="1" applyFill="1" applyBorder="1" applyAlignment="1" applyProtection="1">
      <alignment horizontal="center" vertical="center" wrapText="1"/>
      <protection locked="0"/>
    </xf>
    <xf numFmtId="0" fontId="49" fillId="5" borderId="0" xfId="43" applyFont="1" applyFill="1" applyBorder="1" applyAlignment="1">
      <alignment vertical="center"/>
    </xf>
    <xf numFmtId="0" fontId="4" fillId="5" borderId="0" xfId="43" applyFont="1" applyFill="1" applyBorder="1" applyAlignment="1">
      <alignment horizontal="left" vertical="top" wrapText="1"/>
    </xf>
    <xf numFmtId="179" fontId="49" fillId="5" borderId="0" xfId="0" applyNumberFormat="1" applyFont="1" applyFill="1" applyBorder="1" applyAlignment="1" applyProtection="1">
      <alignment horizontal="center" vertical="center" wrapText="1"/>
      <protection locked="0"/>
    </xf>
    <xf numFmtId="200" fontId="49" fillId="5" borderId="0" xfId="0" applyNumberFormat="1" applyFont="1" applyFill="1" applyBorder="1" applyAlignment="1" applyProtection="1">
      <alignment horizontal="center" vertical="center" wrapText="1"/>
      <protection locked="0"/>
    </xf>
    <xf numFmtId="0" fontId="49" fillId="0" borderId="0" xfId="0" applyFont="1" applyBorder="1" applyAlignment="1" applyProtection="1">
      <alignment vertical="center"/>
      <protection locked="0"/>
    </xf>
    <xf numFmtId="179" fontId="49" fillId="0" borderId="0" xfId="0" applyNumberFormat="1" applyFont="1" applyBorder="1" applyAlignment="1" applyProtection="1">
      <alignment horizontal="center" vertical="center"/>
      <protection locked="0"/>
    </xf>
    <xf numFmtId="0" fontId="49" fillId="0" borderId="332" xfId="0" applyFont="1" applyFill="1" applyBorder="1" applyAlignment="1" applyProtection="1">
      <alignment horizontal="left" vertical="center" wrapText="1"/>
      <protection locked="0"/>
    </xf>
    <xf numFmtId="200" fontId="49" fillId="0" borderId="332" xfId="0" applyNumberFormat="1" applyFont="1" applyFill="1" applyBorder="1" applyAlignment="1" applyProtection="1">
      <alignment horizontal="center" vertical="center" wrapText="1"/>
      <protection locked="0"/>
    </xf>
    <xf numFmtId="201" fontId="49" fillId="5" borderId="332" xfId="0" applyNumberFormat="1" applyFont="1" applyFill="1" applyBorder="1" applyAlignment="1" applyProtection="1">
      <alignment horizontal="center" vertical="center" wrapText="1"/>
      <protection locked="0"/>
    </xf>
    <xf numFmtId="8" fontId="49" fillId="0" borderId="332" xfId="0" applyNumberFormat="1" applyFont="1" applyBorder="1" applyAlignment="1" applyProtection="1">
      <alignment horizontal="center" vertical="center"/>
      <protection locked="0"/>
    </xf>
    <xf numFmtId="0" fontId="49" fillId="5" borderId="0" xfId="43" applyFont="1" applyFill="1" applyBorder="1" applyAlignment="1" applyProtection="1">
      <alignment vertical="center" wrapText="1"/>
      <protection locked="0"/>
    </xf>
    <xf numFmtId="0" fontId="49" fillId="5" borderId="90" xfId="43" applyFont="1" applyFill="1" applyBorder="1" applyAlignment="1" applyProtection="1">
      <alignment vertical="center"/>
      <protection locked="0"/>
    </xf>
    <xf numFmtId="0" fontId="57" fillId="5" borderId="90" xfId="43" applyFont="1" applyFill="1" applyBorder="1" applyAlignment="1" applyProtection="1">
      <alignment vertical="center"/>
      <protection locked="0"/>
    </xf>
    <xf numFmtId="0" fontId="57" fillId="5" borderId="27" xfId="43" applyFont="1" applyFill="1" applyBorder="1" applyAlignment="1" applyProtection="1">
      <alignment vertical="center" wrapText="1"/>
      <protection locked="0"/>
    </xf>
    <xf numFmtId="0" fontId="49" fillId="5" borderId="27" xfId="43" applyFont="1" applyFill="1" applyBorder="1" applyAlignment="1" applyProtection="1">
      <alignment vertical="center" wrapText="1"/>
      <protection locked="0"/>
    </xf>
    <xf numFmtId="171" fontId="4" fillId="5" borderId="140" xfId="43" applyNumberFormat="1" applyFont="1" applyFill="1" applyBorder="1" applyAlignment="1">
      <alignment horizontal="left" vertical="top" wrapText="1"/>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199" fontId="5" fillId="5" borderId="151" xfId="44" applyNumberFormat="1" applyFont="1" applyFill="1" applyBorder="1" applyAlignment="1">
      <alignment horizontal="center" vertical="center" wrapText="1"/>
    </xf>
    <xf numFmtId="0" fontId="49" fillId="5" borderId="47" xfId="0" applyFont="1" applyFill="1" applyBorder="1" applyAlignment="1" applyProtection="1">
      <alignment horizontal="center" vertical="center" wrapText="1"/>
      <protection locked="0"/>
    </xf>
    <xf numFmtId="0" fontId="49" fillId="5" borderId="4" xfId="0" applyFont="1" applyFill="1" applyBorder="1" applyAlignment="1" applyProtection="1">
      <alignment horizontal="center" vertical="center" wrapText="1"/>
      <protection locked="0"/>
    </xf>
    <xf numFmtId="0" fontId="49" fillId="5" borderId="48" xfId="0" applyFont="1" applyFill="1" applyBorder="1" applyAlignment="1" applyProtection="1">
      <alignment horizontal="center" vertical="center" wrapText="1"/>
      <protection locked="0"/>
    </xf>
    <xf numFmtId="199" fontId="5" fillId="5" borderId="325" xfId="44" applyNumberFormat="1" applyFont="1" applyFill="1" applyBorder="1" applyAlignment="1">
      <alignment horizontal="center" vertical="center" wrapText="1"/>
    </xf>
    <xf numFmtId="0" fontId="49" fillId="5" borderId="328" xfId="0" applyFont="1" applyFill="1" applyBorder="1" applyAlignment="1" applyProtection="1">
      <alignment horizontal="left" vertical="center"/>
      <protection locked="0"/>
    </xf>
    <xf numFmtId="0" fontId="49" fillId="5" borderId="90" xfId="0" applyFont="1" applyFill="1" applyBorder="1" applyAlignment="1" applyProtection="1">
      <alignment horizontal="left" vertical="center" wrapText="1"/>
      <protection locked="0"/>
    </xf>
    <xf numFmtId="0" fontId="49" fillId="5" borderId="71" xfId="43" applyFont="1" applyFill="1" applyBorder="1" applyAlignment="1" applyProtection="1">
      <alignment horizontal="left" vertical="center" wrapText="1"/>
      <protection locked="0"/>
    </xf>
    <xf numFmtId="0" fontId="49" fillId="5" borderId="150" xfId="0" applyFont="1" applyFill="1" applyBorder="1" applyAlignment="1" applyProtection="1">
      <alignment horizontal="left" vertical="center"/>
      <protection locked="0"/>
    </xf>
    <xf numFmtId="0" fontId="49" fillId="5" borderId="47" xfId="0" applyFont="1" applyFill="1" applyBorder="1" applyAlignment="1" applyProtection="1">
      <alignment horizontal="center" vertical="center"/>
      <protection locked="0"/>
    </xf>
    <xf numFmtId="0" fontId="49" fillId="5" borderId="4" xfId="0" applyFont="1" applyFill="1" applyBorder="1" applyAlignment="1" applyProtection="1">
      <alignment horizontal="center" vertical="center"/>
      <protection locked="0"/>
    </xf>
    <xf numFmtId="0" fontId="49" fillId="5" borderId="48" xfId="0" applyFont="1" applyFill="1" applyBorder="1" applyAlignment="1" applyProtection="1">
      <alignment horizontal="center" vertical="center"/>
      <protection locked="0"/>
    </xf>
    <xf numFmtId="200" fontId="49" fillId="0" borderId="332" xfId="0" applyNumberFormat="1" applyFont="1" applyFill="1" applyBorder="1" applyAlignment="1" applyProtection="1">
      <alignment horizontal="right" vertical="center" wrapText="1"/>
      <protection locked="0"/>
    </xf>
    <xf numFmtId="0" fontId="49" fillId="0" borderId="39" xfId="0" applyFont="1" applyBorder="1" applyAlignment="1" applyProtection="1">
      <alignment horizontal="center" vertical="center"/>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164" fontId="52" fillId="5" borderId="72" xfId="6" applyFont="1" applyFill="1" applyBorder="1" applyAlignment="1">
      <alignment horizontal="center" vertical="center"/>
    </xf>
    <xf numFmtId="164" fontId="52" fillId="5" borderId="72" xfId="6" applyFont="1" applyFill="1" applyBorder="1" applyAlignment="1" applyProtection="1">
      <alignment horizontal="center" vertical="center"/>
      <protection locked="0"/>
    </xf>
    <xf numFmtId="164" fontId="52" fillId="5" borderId="151" xfId="6" applyFont="1" applyFill="1" applyBorder="1" applyAlignment="1">
      <alignment horizontal="center" vertical="center"/>
    </xf>
    <xf numFmtId="164" fontId="52" fillId="5" borderId="151" xfId="6" applyFont="1" applyFill="1" applyBorder="1" applyAlignment="1" applyProtection="1">
      <alignment horizontal="center" vertical="center"/>
      <protection locked="0"/>
    </xf>
    <xf numFmtId="0" fontId="58" fillId="0" borderId="341" xfId="0" applyFont="1" applyBorder="1" applyAlignment="1" applyProtection="1">
      <alignment wrapText="1"/>
      <protection locked="0"/>
    </xf>
    <xf numFmtId="200" fontId="49" fillId="5" borderId="182" xfId="0" applyNumberFormat="1" applyFont="1" applyFill="1" applyBorder="1" applyAlignment="1" applyProtection="1">
      <alignment horizontal="center" vertical="center" wrapText="1"/>
      <protection locked="0"/>
    </xf>
    <xf numFmtId="200" fontId="49" fillId="5" borderId="183" xfId="0" applyNumberFormat="1" applyFont="1" applyFill="1" applyBorder="1" applyAlignment="1" applyProtection="1">
      <alignment horizontal="center" vertical="center" wrapText="1"/>
      <protection locked="0"/>
    </xf>
    <xf numFmtId="200" fontId="49" fillId="5" borderId="27" xfId="0" applyNumberFormat="1" applyFont="1" applyFill="1" applyBorder="1" applyAlignment="1" applyProtection="1">
      <alignment horizontal="center" vertical="center" wrapText="1"/>
      <protection locked="0"/>
    </xf>
    <xf numFmtId="0" fontId="9" fillId="0" borderId="341" xfId="0" applyFont="1" applyBorder="1" applyAlignment="1" applyProtection="1">
      <alignment wrapText="1"/>
      <protection locked="0"/>
    </xf>
    <xf numFmtId="179" fontId="49" fillId="5" borderId="171" xfId="0" applyNumberFormat="1" applyFont="1" applyFill="1" applyBorder="1" applyAlignment="1" applyProtection="1">
      <alignment horizontal="center" vertical="center" wrapText="1"/>
      <protection locked="0"/>
    </xf>
    <xf numFmtId="179" fontId="49" fillId="5" borderId="183" xfId="0" applyNumberFormat="1" applyFont="1" applyFill="1" applyBorder="1" applyAlignment="1" applyProtection="1">
      <alignment horizontal="center" vertical="center" wrapText="1"/>
      <protection locked="0"/>
    </xf>
    <xf numFmtId="3" fontId="49" fillId="0" borderId="332" xfId="0" applyNumberFormat="1" applyFont="1" applyFill="1" applyBorder="1" applyAlignment="1" applyProtection="1">
      <alignment horizontal="center" vertical="center" wrapText="1"/>
      <protection locked="0"/>
    </xf>
    <xf numFmtId="0" fontId="58" fillId="0" borderId="342" xfId="0" applyFont="1" applyBorder="1" applyAlignment="1" applyProtection="1">
      <alignment wrapText="1"/>
      <protection locked="0"/>
    </xf>
    <xf numFmtId="0" fontId="49" fillId="5" borderId="86" xfId="0" applyFont="1" applyFill="1" applyBorder="1" applyAlignment="1" applyProtection="1">
      <alignment horizontal="center" vertical="center" wrapText="1"/>
      <protection locked="0"/>
    </xf>
    <xf numFmtId="179" fontId="49" fillId="5" borderId="172" xfId="0" applyNumberFormat="1" applyFont="1" applyFill="1" applyBorder="1" applyAlignment="1" applyProtection="1">
      <alignment horizontal="center" vertical="center" wrapText="1"/>
      <protection locked="0"/>
    </xf>
    <xf numFmtId="200" fontId="49" fillId="5" borderId="332" xfId="0" applyNumberFormat="1" applyFont="1" applyFill="1" applyBorder="1" applyAlignment="1" applyProtection="1">
      <alignment horizontal="center" vertical="center" wrapText="1"/>
      <protection locked="0"/>
    </xf>
    <xf numFmtId="0" fontId="58" fillId="0" borderId="343" xfId="0" applyFont="1" applyFill="1" applyBorder="1" applyAlignment="1" applyProtection="1">
      <alignment wrapText="1"/>
      <protection locked="0"/>
    </xf>
    <xf numFmtId="200" fontId="49" fillId="5" borderId="175" xfId="0" applyNumberFormat="1" applyFont="1" applyFill="1" applyBorder="1" applyAlignment="1" applyProtection="1">
      <alignment horizontal="center" vertical="center" wrapText="1"/>
      <protection locked="0"/>
    </xf>
    <xf numFmtId="200" fontId="49" fillId="5" borderId="172" xfId="0" applyNumberFormat="1" applyFont="1" applyFill="1" applyBorder="1" applyAlignment="1" applyProtection="1">
      <alignment horizontal="center" vertical="center" wrapText="1"/>
      <protection locked="0"/>
    </xf>
    <xf numFmtId="200" fontId="49" fillId="5" borderId="110" xfId="0" applyNumberFormat="1" applyFont="1" applyFill="1" applyBorder="1" applyAlignment="1" applyProtection="1">
      <alignment horizontal="center" vertical="center" wrapText="1"/>
      <protection locked="0"/>
    </xf>
    <xf numFmtId="14" fontId="49" fillId="5" borderId="0" xfId="43" applyNumberFormat="1" applyFont="1" applyFill="1" applyBorder="1" applyAlignment="1" applyProtection="1">
      <alignment horizontal="left" vertical="center"/>
      <protection locked="0"/>
    </xf>
    <xf numFmtId="0" fontId="49" fillId="5" borderId="150" xfId="0" applyFont="1" applyFill="1" applyBorder="1" applyAlignment="1" applyProtection="1">
      <alignment horizontal="left" vertical="center" wrapText="1"/>
      <protection locked="0"/>
    </xf>
    <xf numFmtId="0" fontId="49" fillId="5" borderId="132" xfId="43" applyFont="1" applyFill="1" applyBorder="1" applyAlignment="1" applyProtection="1">
      <alignment horizontal="left" vertical="center"/>
    </xf>
    <xf numFmtId="0" fontId="49" fillId="5" borderId="0" xfId="43" applyFont="1" applyFill="1" applyBorder="1" applyAlignment="1" applyProtection="1">
      <alignment horizontal="left" vertical="center"/>
    </xf>
    <xf numFmtId="0" fontId="5" fillId="5" borderId="75" xfId="12" applyFont="1" applyFill="1" applyBorder="1" applyAlignment="1" applyProtection="1">
      <alignment horizontal="center" vertical="center" wrapText="1"/>
      <protection locked="0"/>
    </xf>
    <xf numFmtId="199" fontId="5" fillId="5" borderId="75" xfId="10" applyNumberFormat="1" applyFont="1" applyFill="1" applyBorder="1" applyAlignment="1" applyProtection="1">
      <alignment horizontal="center" vertical="center" wrapText="1"/>
      <protection locked="0"/>
    </xf>
    <xf numFmtId="199" fontId="5" fillId="5" borderId="129" xfId="10" applyNumberFormat="1" applyFont="1" applyFill="1" applyBorder="1" applyAlignment="1" applyProtection="1">
      <alignment horizontal="center" vertical="center" wrapText="1"/>
      <protection locked="0"/>
    </xf>
    <xf numFmtId="199" fontId="5" fillId="5" borderId="73" xfId="10" applyNumberFormat="1" applyFont="1" applyFill="1" applyBorder="1" applyAlignment="1" applyProtection="1">
      <alignment horizontal="center" vertical="center" wrapText="1"/>
      <protection locked="0"/>
    </xf>
    <xf numFmtId="0" fontId="49" fillId="5" borderId="150" xfId="0" applyFont="1" applyFill="1" applyBorder="1" applyAlignment="1" applyProtection="1">
      <alignment horizontal="center" vertical="center" wrapText="1"/>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 fillId="5" borderId="71" xfId="0" applyFont="1" applyFill="1" applyBorder="1" applyAlignment="1">
      <alignment horizontal="left" vertical="top" wrapText="1"/>
    </xf>
    <xf numFmtId="199" fontId="5" fillId="5" borderId="151" xfId="44" applyNumberFormat="1" applyFont="1" applyFill="1" applyBorder="1" applyAlignment="1">
      <alignment horizontal="center" vertical="center" wrapText="1"/>
    </xf>
    <xf numFmtId="0" fontId="49" fillId="5" borderId="140" xfId="43" applyFont="1" applyFill="1" applyBorder="1" applyAlignment="1" applyProtection="1">
      <alignment horizontal="left" vertical="center"/>
    </xf>
    <xf numFmtId="0" fontId="49" fillId="5" borderId="71" xfId="43" applyFont="1" applyFill="1" applyBorder="1" applyAlignment="1" applyProtection="1">
      <alignment horizontal="left" vertical="center"/>
    </xf>
    <xf numFmtId="0" fontId="49" fillId="5" borderId="71" xfId="43" applyFont="1" applyFill="1" applyBorder="1" applyAlignment="1" applyProtection="1">
      <alignment horizontal="left" vertical="center"/>
      <protection locked="0"/>
    </xf>
    <xf numFmtId="0" fontId="49" fillId="5" borderId="132" xfId="43" applyFont="1" applyFill="1" applyBorder="1" applyAlignment="1" applyProtection="1">
      <alignment horizontal="center" vertical="center"/>
      <protection locked="0"/>
    </xf>
    <xf numFmtId="0" fontId="49" fillId="5" borderId="71" xfId="43" applyFont="1" applyFill="1" applyBorder="1" applyAlignment="1" applyProtection="1">
      <alignment horizontal="left" vertical="center" wrapText="1"/>
      <protection locked="0"/>
    </xf>
    <xf numFmtId="0" fontId="49" fillId="5" borderId="150" xfId="0" applyFont="1" applyFill="1" applyBorder="1" applyAlignment="1" applyProtection="1">
      <alignment horizontal="left" vertical="center"/>
      <protection locked="0"/>
    </xf>
    <xf numFmtId="199" fontId="5" fillId="5" borderId="325" xfId="44" applyNumberFormat="1" applyFont="1" applyFill="1" applyBorder="1" applyAlignment="1">
      <alignment horizontal="center" vertical="center" wrapText="1"/>
    </xf>
    <xf numFmtId="0" fontId="49" fillId="5" borderId="150" xfId="0" applyFont="1" applyFill="1" applyBorder="1" applyAlignment="1" applyProtection="1">
      <alignment vertical="center" wrapText="1"/>
      <protection locked="0"/>
    </xf>
    <xf numFmtId="0" fontId="49" fillId="5" borderId="132" xfId="0" applyFont="1" applyFill="1" applyBorder="1" applyAlignment="1" applyProtection="1">
      <alignment horizontal="left" vertical="center"/>
      <protection locked="0"/>
    </xf>
    <xf numFmtId="0" fontId="49" fillId="0" borderId="0" xfId="0" applyFont="1" applyBorder="1" applyAlignment="1" applyProtection="1">
      <alignment horizontal="center" vertical="center"/>
      <protection locked="0"/>
    </xf>
    <xf numFmtId="0" fontId="49" fillId="0" borderId="39" xfId="0" applyFont="1" applyFill="1" applyBorder="1" applyAlignment="1" applyProtection="1">
      <alignment horizontal="left" vertical="center" wrapText="1"/>
      <protection locked="0"/>
    </xf>
    <xf numFmtId="200" fontId="49" fillId="0" borderId="39" xfId="0" applyNumberFormat="1" applyFont="1" applyFill="1" applyBorder="1" applyAlignment="1" applyProtection="1">
      <alignment horizontal="right" vertical="center" wrapText="1"/>
      <protection locked="0"/>
    </xf>
    <xf numFmtId="0" fontId="49" fillId="13" borderId="47" xfId="49" applyFont="1" applyFill="1" applyBorder="1" applyAlignment="1" applyProtection="1">
      <alignment horizontal="center" vertical="center" wrapText="1"/>
    </xf>
    <xf numFmtId="200" fontId="49" fillId="13" borderId="39" xfId="0" applyNumberFormat="1" applyFont="1" applyFill="1" applyBorder="1" applyAlignment="1" applyProtection="1">
      <alignment horizontal="right" vertical="center" wrapText="1"/>
      <protection locked="0"/>
    </xf>
    <xf numFmtId="181" fontId="0" fillId="13" borderId="4" xfId="6" applyNumberFormat="1" applyFont="1" applyFill="1" applyBorder="1"/>
    <xf numFmtId="200" fontId="4" fillId="13" borderId="47" xfId="0" applyNumberFormat="1" applyFont="1" applyFill="1" applyBorder="1" applyAlignment="1" applyProtection="1">
      <alignment horizontal="center" vertical="center" wrapText="1"/>
      <protection locked="0"/>
    </xf>
    <xf numFmtId="0" fontId="49" fillId="5" borderId="150" xfId="0" applyFont="1" applyFill="1" applyBorder="1" applyAlignment="1" applyProtection="1">
      <alignment horizontal="left" vertical="center" wrapText="1"/>
      <protection locked="0"/>
    </xf>
    <xf numFmtId="0" fontId="49" fillId="5" borderId="132" xfId="43" applyFont="1" applyFill="1" applyBorder="1" applyAlignment="1" applyProtection="1">
      <alignment horizontal="left" vertical="center"/>
    </xf>
    <xf numFmtId="0" fontId="49" fillId="5" borderId="0" xfId="43" applyFont="1" applyFill="1" applyBorder="1" applyAlignment="1" applyProtection="1">
      <alignment horizontal="left" vertical="center"/>
    </xf>
    <xf numFmtId="0" fontId="5" fillId="5" borderId="75" xfId="12" applyFont="1" applyFill="1" applyBorder="1" applyAlignment="1" applyProtection="1">
      <alignment horizontal="center" vertical="center" wrapText="1"/>
      <protection locked="0"/>
    </xf>
    <xf numFmtId="199" fontId="5" fillId="5" borderId="75" xfId="10" applyNumberFormat="1" applyFont="1" applyFill="1" applyBorder="1" applyAlignment="1" applyProtection="1">
      <alignment horizontal="center" vertical="center" wrapText="1"/>
      <protection locked="0"/>
    </xf>
    <xf numFmtId="199" fontId="5" fillId="5" borderId="129" xfId="10" applyNumberFormat="1" applyFont="1" applyFill="1" applyBorder="1" applyAlignment="1" applyProtection="1">
      <alignment horizontal="center" vertical="center" wrapText="1"/>
      <protection locked="0"/>
    </xf>
    <xf numFmtId="199" fontId="5" fillId="5" borderId="73" xfId="10" applyNumberFormat="1" applyFont="1" applyFill="1" applyBorder="1" applyAlignment="1" applyProtection="1">
      <alignment horizontal="center" vertical="center" wrapText="1"/>
      <protection locked="0"/>
    </xf>
    <xf numFmtId="0" fontId="49" fillId="5" borderId="71" xfId="0" applyFont="1" applyFill="1" applyBorder="1" applyAlignment="1" applyProtection="1">
      <alignment horizontal="left" vertical="center" wrapText="1"/>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199" fontId="5" fillId="5" borderId="75"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0" fontId="49" fillId="5" borderId="150" xfId="0" applyFont="1" applyFill="1" applyBorder="1" applyAlignment="1" applyProtection="1">
      <alignment horizontal="center" vertical="center" wrapText="1"/>
      <protection locked="0"/>
    </xf>
    <xf numFmtId="0" fontId="49" fillId="5" borderId="328" xfId="0" applyFont="1" applyFill="1" applyBorder="1" applyAlignment="1" applyProtection="1">
      <alignment horizontal="left" vertical="center" wrapText="1"/>
      <protection locked="0"/>
    </xf>
    <xf numFmtId="0" fontId="49" fillId="5" borderId="140" xfId="43" applyFont="1" applyFill="1" applyBorder="1" applyAlignment="1" applyProtection="1">
      <alignment horizontal="left" vertical="center"/>
    </xf>
    <xf numFmtId="0" fontId="49" fillId="5" borderId="71" xfId="43" applyFont="1" applyFill="1" applyBorder="1" applyAlignment="1" applyProtection="1">
      <alignment horizontal="left" vertical="center"/>
    </xf>
    <xf numFmtId="0" fontId="49" fillId="5" borderId="71" xfId="43" applyFont="1" applyFill="1" applyBorder="1" applyAlignment="1" applyProtection="1">
      <alignment horizontal="left" vertical="center"/>
      <protection locked="0"/>
    </xf>
    <xf numFmtId="0" fontId="49" fillId="5" borderId="132" xfId="43" applyFont="1" applyFill="1" applyBorder="1" applyAlignment="1" applyProtection="1">
      <alignment horizontal="center" vertical="center"/>
      <protection locked="0"/>
    </xf>
    <xf numFmtId="0" fontId="49" fillId="5" borderId="71" xfId="43" applyFont="1" applyFill="1" applyBorder="1" applyAlignment="1" applyProtection="1">
      <alignment horizontal="left" vertical="center" wrapText="1"/>
      <protection locked="0"/>
    </xf>
    <xf numFmtId="165" fontId="49" fillId="5" borderId="39" xfId="5" applyFont="1" applyFill="1" applyBorder="1" applyAlignment="1" applyProtection="1">
      <alignment horizontal="center" vertical="center" wrapText="1"/>
      <protection locked="0"/>
    </xf>
    <xf numFmtId="49" fontId="49" fillId="5" borderId="39" xfId="0" applyNumberFormat="1" applyFont="1" applyFill="1" applyBorder="1" applyAlignment="1" applyProtection="1">
      <alignment horizontal="center" vertical="center" wrapText="1"/>
      <protection locked="0"/>
    </xf>
    <xf numFmtId="8" fontId="59" fillId="5" borderId="4" xfId="0" applyNumberFormat="1" applyFont="1" applyFill="1" applyBorder="1" applyAlignment="1" applyProtection="1">
      <alignment horizontal="center" vertical="center"/>
      <protection locked="0"/>
    </xf>
    <xf numFmtId="8" fontId="59" fillId="5" borderId="47" xfId="0" applyNumberFormat="1" applyFont="1" applyFill="1" applyBorder="1" applyAlignment="1" applyProtection="1">
      <alignment horizontal="center" vertical="center"/>
      <protection locked="0"/>
    </xf>
    <xf numFmtId="3" fontId="49" fillId="5" borderId="68" xfId="0" applyNumberFormat="1" applyFont="1" applyFill="1" applyBorder="1" applyAlignment="1" applyProtection="1">
      <alignment horizontal="center" vertical="center" wrapText="1"/>
      <protection locked="0"/>
    </xf>
    <xf numFmtId="3" fontId="49" fillId="5" borderId="67" xfId="0" applyNumberFormat="1" applyFont="1" applyFill="1" applyBorder="1" applyAlignment="1" applyProtection="1">
      <alignment horizontal="center" vertical="center" wrapText="1"/>
      <protection locked="0"/>
    </xf>
    <xf numFmtId="8" fontId="59" fillId="5" borderId="48" xfId="0" applyNumberFormat="1" applyFont="1" applyFill="1" applyBorder="1" applyAlignment="1" applyProtection="1">
      <alignment horizontal="center" vertical="center"/>
      <protection locked="0"/>
    </xf>
    <xf numFmtId="3" fontId="49" fillId="5" borderId="69" xfId="0" applyNumberFormat="1" applyFont="1" applyFill="1" applyBorder="1" applyAlignment="1" applyProtection="1">
      <alignment horizontal="center" vertical="center" wrapText="1"/>
      <protection locked="0"/>
    </xf>
    <xf numFmtId="179" fontId="4" fillId="5" borderId="39" xfId="0" applyNumberFormat="1" applyFont="1" applyFill="1" applyBorder="1" applyAlignment="1" applyProtection="1">
      <alignment horizontal="center" vertical="center" wrapText="1"/>
      <protection locked="0"/>
    </xf>
    <xf numFmtId="3" fontId="4" fillId="5" borderId="39" xfId="0" applyNumberFormat="1" applyFont="1" applyFill="1" applyBorder="1" applyAlignment="1" applyProtection="1">
      <alignment horizontal="center" vertical="center" wrapText="1"/>
      <protection locked="0"/>
    </xf>
    <xf numFmtId="3" fontId="49" fillId="5" borderId="39" xfId="0" applyNumberFormat="1" applyFont="1" applyFill="1" applyBorder="1" applyAlignment="1" applyProtection="1">
      <alignment horizontal="center" vertical="center" wrapText="1"/>
    </xf>
    <xf numFmtId="3" fontId="49" fillId="5" borderId="47" xfId="0" applyNumberFormat="1" applyFont="1" applyFill="1" applyBorder="1" applyAlignment="1" applyProtection="1">
      <alignment horizontal="center" vertical="center"/>
      <protection locked="0"/>
    </xf>
    <xf numFmtId="49" fontId="49" fillId="5" borderId="47" xfId="0" applyNumberFormat="1" applyFont="1" applyFill="1" applyBorder="1" applyAlignment="1" applyProtection="1">
      <alignment horizontal="center" vertical="center" wrapText="1"/>
      <protection locked="0"/>
    </xf>
    <xf numFmtId="49" fontId="49" fillId="5" borderId="4" xfId="0" applyNumberFormat="1" applyFont="1" applyFill="1" applyBorder="1" applyAlignment="1" applyProtection="1">
      <alignment horizontal="center" vertical="center" wrapText="1"/>
      <protection locked="0"/>
    </xf>
    <xf numFmtId="49" fontId="49" fillId="5" borderId="48" xfId="0" applyNumberFormat="1" applyFont="1" applyFill="1" applyBorder="1" applyAlignment="1" applyProtection="1">
      <alignment horizontal="center" vertical="center" wrapText="1"/>
      <protection locked="0"/>
    </xf>
    <xf numFmtId="0" fontId="49" fillId="5" borderId="109" xfId="0" applyFont="1" applyFill="1" applyBorder="1" applyAlignment="1" applyProtection="1">
      <alignment vertical="center"/>
    </xf>
    <xf numFmtId="171" fontId="9" fillId="5" borderId="83" xfId="1" applyNumberFormat="1" applyFont="1" applyFill="1" applyBorder="1"/>
    <xf numFmtId="0" fontId="4" fillId="5" borderId="78" xfId="0" applyFont="1" applyFill="1" applyBorder="1" applyAlignment="1" applyProtection="1">
      <alignment vertical="center" wrapText="1"/>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5" fillId="5" borderId="75" xfId="12" applyFont="1" applyFill="1" applyBorder="1" applyAlignment="1" applyProtection="1">
      <alignment horizontal="center" vertical="center" wrapText="1"/>
      <protection locked="0"/>
    </xf>
    <xf numFmtId="199" fontId="5" fillId="5" borderId="75" xfId="10" applyNumberFormat="1" applyFont="1" applyFill="1" applyBorder="1" applyAlignment="1" applyProtection="1">
      <alignment horizontal="center" vertical="center" wrapText="1"/>
      <protection locked="0"/>
    </xf>
    <xf numFmtId="199" fontId="5" fillId="5" borderId="129" xfId="10" applyNumberFormat="1" applyFont="1" applyFill="1" applyBorder="1" applyAlignment="1" applyProtection="1">
      <alignment horizontal="center" vertical="center" wrapText="1"/>
      <protection locked="0"/>
    </xf>
    <xf numFmtId="199" fontId="5" fillId="5" borderId="73" xfId="10" applyNumberFormat="1" applyFont="1" applyFill="1" applyBorder="1" applyAlignment="1" applyProtection="1">
      <alignment horizontal="center" vertical="center" wrapText="1"/>
      <protection locked="0"/>
    </xf>
    <xf numFmtId="0" fontId="49" fillId="5" borderId="132" xfId="43" applyFont="1" applyFill="1" applyBorder="1" applyAlignment="1" applyProtection="1">
      <alignment horizontal="left" vertical="center"/>
    </xf>
    <xf numFmtId="0" fontId="49" fillId="5" borderId="0" xfId="43" applyFont="1" applyFill="1" applyBorder="1" applyAlignment="1" applyProtection="1">
      <alignment horizontal="left" vertical="center"/>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0" fontId="49" fillId="5" borderId="328" xfId="0" applyFont="1" applyFill="1" applyBorder="1" applyAlignment="1" applyProtection="1">
      <alignment horizontal="left" vertical="center" wrapText="1"/>
      <protection locked="0"/>
    </xf>
    <xf numFmtId="0" fontId="49" fillId="5" borderId="140" xfId="43" applyFont="1" applyFill="1" applyBorder="1" applyAlignment="1" applyProtection="1">
      <alignment horizontal="left" vertical="center"/>
    </xf>
    <xf numFmtId="0" fontId="49" fillId="5" borderId="71" xfId="43" applyFont="1" applyFill="1" applyBorder="1" applyAlignment="1" applyProtection="1">
      <alignment horizontal="left" vertical="center"/>
    </xf>
    <xf numFmtId="0" fontId="49" fillId="5" borderId="71" xfId="43" applyFont="1" applyFill="1" applyBorder="1" applyAlignment="1" applyProtection="1">
      <alignment horizontal="left" vertical="center"/>
      <protection locked="0"/>
    </xf>
    <xf numFmtId="0" fontId="49" fillId="5" borderId="90" xfId="0" applyFont="1" applyFill="1" applyBorder="1" applyAlignment="1" applyProtection="1">
      <alignment horizontal="left" vertical="center" wrapText="1"/>
      <protection locked="0"/>
    </xf>
    <xf numFmtId="0" fontId="49" fillId="5" borderId="71" xfId="43" applyFont="1" applyFill="1" applyBorder="1" applyAlignment="1" applyProtection="1">
      <alignment horizontal="left" vertical="center" wrapText="1"/>
      <protection locked="0"/>
    </xf>
    <xf numFmtId="0" fontId="49" fillId="5" borderId="132" xfId="43" applyFont="1" applyFill="1" applyBorder="1" applyAlignment="1" applyProtection="1">
      <alignment horizontal="center" vertical="center"/>
      <protection locked="0"/>
    </xf>
    <xf numFmtId="3" fontId="49" fillId="0" borderId="39" xfId="0" applyNumberFormat="1" applyFont="1" applyFill="1" applyBorder="1" applyAlignment="1" applyProtection="1">
      <alignment horizontal="center" vertical="center" wrapText="1"/>
      <protection locked="0"/>
    </xf>
    <xf numFmtId="0" fontId="9" fillId="0" borderId="344" xfId="0" applyFont="1" applyBorder="1" applyAlignment="1" applyProtection="1">
      <alignment wrapText="1"/>
      <protection locked="0"/>
    </xf>
    <xf numFmtId="200" fontId="49" fillId="5" borderId="150" xfId="0" applyNumberFormat="1" applyFont="1" applyFill="1" applyBorder="1" applyAlignment="1" applyProtection="1">
      <alignment horizontal="center" vertical="center" wrapText="1"/>
      <protection locked="0"/>
    </xf>
    <xf numFmtId="0" fontId="9" fillId="0" borderId="344" xfId="0" applyFont="1" applyBorder="1" applyAlignment="1" applyProtection="1">
      <alignment horizontal="center" wrapText="1"/>
      <protection locked="0"/>
    </xf>
    <xf numFmtId="0" fontId="49" fillId="5" borderId="0" xfId="43" applyFont="1" applyFill="1" applyBorder="1" applyAlignment="1" applyProtection="1">
      <alignment horizontal="left" vertical="center"/>
    </xf>
    <xf numFmtId="0" fontId="49" fillId="5" borderId="71" xfId="0" applyFont="1" applyFill="1" applyBorder="1" applyAlignment="1" applyProtection="1">
      <alignment horizontal="left" vertical="center" wrapText="1"/>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0" fontId="49" fillId="5" borderId="132" xfId="43" applyFont="1" applyFill="1" applyBorder="1" applyAlignment="1" applyProtection="1">
      <alignment horizontal="left" vertical="center"/>
    </xf>
    <xf numFmtId="0" fontId="49" fillId="5" borderId="0" xfId="43" applyFont="1" applyFill="1" applyBorder="1" applyAlignment="1" applyProtection="1">
      <alignment horizontal="left" vertical="center"/>
    </xf>
    <xf numFmtId="0" fontId="5" fillId="5" borderId="75" xfId="12" applyFont="1" applyFill="1" applyBorder="1" applyAlignment="1" applyProtection="1">
      <alignment horizontal="center" vertical="center" wrapText="1"/>
      <protection locked="0"/>
    </xf>
    <xf numFmtId="199" fontId="5" fillId="5" borderId="75" xfId="10" applyNumberFormat="1" applyFont="1" applyFill="1" applyBorder="1" applyAlignment="1" applyProtection="1">
      <alignment horizontal="center" vertical="center" wrapText="1"/>
      <protection locked="0"/>
    </xf>
    <xf numFmtId="199" fontId="5" fillId="5" borderId="129" xfId="10" applyNumberFormat="1" applyFont="1" applyFill="1" applyBorder="1" applyAlignment="1" applyProtection="1">
      <alignment horizontal="center" vertical="center" wrapText="1"/>
      <protection locked="0"/>
    </xf>
    <xf numFmtId="199" fontId="5" fillId="5" borderId="73" xfId="10" applyNumberFormat="1" applyFont="1" applyFill="1" applyBorder="1" applyAlignment="1" applyProtection="1">
      <alignment horizontal="center" vertical="center" wrapText="1"/>
      <protection locked="0"/>
    </xf>
    <xf numFmtId="199" fontId="5" fillId="5" borderId="75"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0" fontId="49" fillId="5" borderId="328" xfId="0" applyFont="1" applyFill="1" applyBorder="1" applyAlignment="1" applyProtection="1">
      <alignment horizontal="left" vertical="center" wrapText="1"/>
      <protection locked="0"/>
    </xf>
    <xf numFmtId="0" fontId="49" fillId="5" borderId="328" xfId="0" applyFont="1" applyFill="1" applyBorder="1" applyAlignment="1" applyProtection="1">
      <alignment horizontal="center" vertical="center" wrapText="1"/>
      <protection locked="0"/>
    </xf>
    <xf numFmtId="0" fontId="49" fillId="5" borderId="90" xfId="0" applyFont="1" applyFill="1" applyBorder="1" applyAlignment="1" applyProtection="1">
      <alignment horizontal="left" vertical="center" wrapText="1"/>
      <protection locked="0"/>
    </xf>
    <xf numFmtId="0" fontId="49" fillId="5" borderId="71" xfId="43" applyFont="1" applyFill="1" applyBorder="1" applyAlignment="1" applyProtection="1">
      <alignment horizontal="left" vertical="center" wrapText="1"/>
      <protection locked="0"/>
    </xf>
    <xf numFmtId="0" fontId="49" fillId="5" borderId="132" xfId="43" applyFont="1" applyFill="1" applyBorder="1" applyAlignment="1" applyProtection="1">
      <alignment horizontal="center" vertical="center"/>
      <protection locked="0"/>
    </xf>
    <xf numFmtId="0" fontId="49" fillId="5" borderId="140" xfId="43" applyFont="1" applyFill="1" applyBorder="1" applyAlignment="1" applyProtection="1">
      <alignment horizontal="left" vertical="center"/>
    </xf>
    <xf numFmtId="0" fontId="49" fillId="5" borderId="71" xfId="43" applyFont="1" applyFill="1" applyBorder="1" applyAlignment="1" applyProtection="1">
      <alignment horizontal="left" vertical="center"/>
    </xf>
    <xf numFmtId="0" fontId="49" fillId="5" borderId="71" xfId="43" applyFont="1" applyFill="1" applyBorder="1" applyAlignment="1" applyProtection="1">
      <alignment horizontal="left" vertical="center"/>
      <protection locked="0"/>
    </xf>
    <xf numFmtId="171" fontId="9" fillId="5" borderId="0" xfId="1" applyNumberFormat="1" applyFont="1" applyFill="1" applyBorder="1" applyAlignment="1">
      <alignment horizontal="left"/>
    </xf>
    <xf numFmtId="0" fontId="49" fillId="5" borderId="0" xfId="43" applyFont="1" applyFill="1" applyBorder="1" applyAlignment="1" applyProtection="1">
      <alignment horizontal="left" vertical="center"/>
    </xf>
    <xf numFmtId="49" fontId="49" fillId="5" borderId="39" xfId="5" applyNumberFormat="1" applyFont="1" applyFill="1" applyBorder="1" applyAlignment="1" applyProtection="1">
      <alignment horizontal="center" vertical="center" wrapText="1"/>
      <protection locked="0"/>
    </xf>
    <xf numFmtId="0" fontId="49" fillId="5" borderId="331" xfId="0" applyFont="1" applyFill="1" applyBorder="1" applyAlignment="1" applyProtection="1">
      <alignment horizontal="center" vertical="center"/>
      <protection locked="0"/>
    </xf>
    <xf numFmtId="179" fontId="4" fillId="5" borderId="327" xfId="0" applyNumberFormat="1" applyFont="1" applyFill="1" applyBorder="1" applyAlignment="1" applyProtection="1">
      <alignment horizontal="center" vertical="center" wrapText="1"/>
      <protection locked="0"/>
    </xf>
    <xf numFmtId="179" fontId="4" fillId="5" borderId="331" xfId="0" applyNumberFormat="1" applyFont="1" applyFill="1" applyBorder="1" applyAlignment="1" applyProtection="1">
      <alignment horizontal="center" vertical="center" wrapText="1"/>
      <protection locked="0"/>
    </xf>
    <xf numFmtId="0" fontId="49" fillId="5" borderId="327" xfId="0" applyFont="1" applyFill="1" applyBorder="1" applyAlignment="1" applyProtection="1">
      <alignment horizontal="center" vertical="center"/>
      <protection locked="0"/>
    </xf>
    <xf numFmtId="0" fontId="49" fillId="5" borderId="332" xfId="0" applyFont="1" applyFill="1" applyBorder="1" applyAlignment="1" applyProtection="1">
      <alignment horizontal="center" vertical="center"/>
      <protection locked="0"/>
    </xf>
    <xf numFmtId="179" fontId="4" fillId="5" borderId="332" xfId="0" applyNumberFormat="1" applyFont="1" applyFill="1" applyBorder="1" applyAlignment="1" applyProtection="1">
      <alignment horizontal="center" vertical="center" wrapText="1"/>
      <protection locked="0"/>
    </xf>
    <xf numFmtId="0" fontId="4" fillId="5" borderId="106" xfId="12" applyFont="1" applyFill="1" applyBorder="1" applyAlignment="1">
      <alignment horizontal="left" vertical="center" wrapText="1"/>
    </xf>
    <xf numFmtId="171" fontId="4" fillId="5" borderId="98" xfId="51" applyNumberFormat="1" applyFont="1" applyFill="1" applyBorder="1" applyAlignment="1">
      <alignment horizontal="left" vertical="center"/>
    </xf>
    <xf numFmtId="170" fontId="4" fillId="5" borderId="98" xfId="51" applyNumberFormat="1" applyFont="1" applyFill="1" applyBorder="1" applyAlignment="1">
      <alignment horizontal="center" vertical="center"/>
    </xf>
    <xf numFmtId="0" fontId="4" fillId="0" borderId="39" xfId="14" applyBorder="1" applyAlignment="1">
      <alignment vertical="center"/>
    </xf>
    <xf numFmtId="0" fontId="49" fillId="5" borderId="345" xfId="43" applyFont="1" applyFill="1" applyBorder="1" applyAlignment="1">
      <alignment vertical="center"/>
    </xf>
    <xf numFmtId="0" fontId="49" fillId="5" borderId="346" xfId="43" applyFont="1" applyFill="1" applyBorder="1" applyAlignment="1" applyProtection="1">
      <alignment horizontal="left" vertical="center" wrapText="1"/>
      <protection locked="0"/>
    </xf>
    <xf numFmtId="0" fontId="49" fillId="5" borderId="347" xfId="43" applyFont="1" applyFill="1" applyBorder="1" applyAlignment="1" applyProtection="1">
      <alignment horizontal="left" vertical="center" wrapText="1"/>
      <protection locked="0"/>
    </xf>
    <xf numFmtId="0" fontId="49" fillId="5" borderId="348" xfId="43" applyFont="1" applyFill="1" applyBorder="1" applyAlignment="1">
      <alignment vertical="center"/>
    </xf>
    <xf numFmtId="0" fontId="49" fillId="5" borderId="349" xfId="43" applyFont="1" applyFill="1" applyBorder="1" applyAlignment="1" applyProtection="1">
      <alignment horizontal="left" vertical="center" wrapText="1"/>
      <protection locked="0"/>
    </xf>
    <xf numFmtId="0" fontId="49" fillId="5" borderId="350" xfId="43" applyFont="1" applyFill="1" applyBorder="1" applyAlignment="1">
      <alignment vertical="center"/>
    </xf>
    <xf numFmtId="0" fontId="49" fillId="5" borderId="351" xfId="43" applyFont="1" applyFill="1" applyBorder="1" applyAlignment="1" applyProtection="1">
      <alignment horizontal="left" vertical="center" wrapText="1"/>
      <protection locked="0"/>
    </xf>
    <xf numFmtId="0" fontId="49" fillId="5" borderId="352" xfId="43"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protection locked="0"/>
    </xf>
    <xf numFmtId="0" fontId="5" fillId="5" borderId="75"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5" fillId="5" borderId="75" xfId="12" applyFont="1" applyFill="1" applyBorder="1" applyAlignment="1" applyProtection="1">
      <alignment horizontal="center" vertical="center" wrapText="1"/>
      <protection locked="0"/>
    </xf>
    <xf numFmtId="199" fontId="5" fillId="5" borderId="75" xfId="10" applyNumberFormat="1" applyFont="1" applyFill="1" applyBorder="1" applyAlignment="1" applyProtection="1">
      <alignment horizontal="center" vertical="center" wrapText="1"/>
      <protection locked="0"/>
    </xf>
    <xf numFmtId="199" fontId="5" fillId="5" borderId="129" xfId="10" applyNumberFormat="1" applyFont="1" applyFill="1" applyBorder="1" applyAlignment="1" applyProtection="1">
      <alignment horizontal="center" vertical="center" wrapText="1"/>
      <protection locked="0"/>
    </xf>
    <xf numFmtId="199" fontId="5" fillId="5" borderId="73" xfId="10" applyNumberFormat="1" applyFont="1" applyFill="1" applyBorder="1" applyAlignment="1" applyProtection="1">
      <alignment horizontal="center" vertical="center" wrapText="1"/>
      <protection locked="0"/>
    </xf>
    <xf numFmtId="0" fontId="49" fillId="5" borderId="150" xfId="0" applyFont="1" applyFill="1" applyBorder="1" applyAlignment="1" applyProtection="1">
      <alignment horizontal="left" vertical="center" wrapText="1"/>
      <protection locked="0"/>
    </xf>
    <xf numFmtId="0" fontId="49" fillId="5" borderId="132" xfId="43" applyFont="1" applyFill="1" applyBorder="1" applyAlignment="1" applyProtection="1">
      <alignment horizontal="left" vertical="center"/>
    </xf>
    <xf numFmtId="0" fontId="49" fillId="5" borderId="0" xfId="43" applyFont="1" applyFill="1" applyBorder="1" applyAlignment="1" applyProtection="1">
      <alignment horizontal="left" vertical="center"/>
    </xf>
    <xf numFmtId="0" fontId="49" fillId="5" borderId="0"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199" fontId="5" fillId="5" borderId="75"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0" fontId="49" fillId="5" borderId="328" xfId="0" applyFont="1" applyFill="1" applyBorder="1" applyAlignment="1" applyProtection="1">
      <alignment horizontal="center" vertical="center" wrapText="1"/>
      <protection locked="0"/>
    </xf>
    <xf numFmtId="0" fontId="49" fillId="5" borderId="328" xfId="0" applyFont="1" applyFill="1" applyBorder="1" applyAlignment="1" applyProtection="1">
      <alignment horizontal="left" vertical="center" wrapText="1"/>
      <protection locked="0"/>
    </xf>
    <xf numFmtId="0" fontId="49" fillId="5" borderId="150" xfId="0" applyFont="1" applyFill="1" applyBorder="1" applyAlignment="1" applyProtection="1">
      <alignment horizontal="center" vertical="center" wrapText="1"/>
      <protection locked="0"/>
    </xf>
    <xf numFmtId="0" fontId="49" fillId="5" borderId="140" xfId="43" applyFont="1" applyFill="1" applyBorder="1" applyAlignment="1" applyProtection="1">
      <alignment horizontal="left" vertical="center"/>
    </xf>
    <xf numFmtId="0" fontId="49" fillId="5" borderId="71" xfId="43" applyFont="1" applyFill="1" applyBorder="1" applyAlignment="1" applyProtection="1">
      <alignment horizontal="left" vertical="center"/>
    </xf>
    <xf numFmtId="0" fontId="49" fillId="5" borderId="71" xfId="43" applyFont="1" applyFill="1" applyBorder="1" applyAlignment="1" applyProtection="1">
      <alignment horizontal="left" vertical="center"/>
      <protection locked="0"/>
    </xf>
    <xf numFmtId="0" fontId="49" fillId="5" borderId="90" xfId="0" applyFont="1" applyFill="1" applyBorder="1" applyAlignment="1" applyProtection="1">
      <alignment horizontal="left" vertical="center" wrapText="1"/>
      <protection locked="0"/>
    </xf>
    <xf numFmtId="0" fontId="49" fillId="5" borderId="71" xfId="43" applyFont="1" applyFill="1" applyBorder="1" applyAlignment="1" applyProtection="1">
      <alignment horizontal="left" vertical="center" wrapText="1"/>
      <protection locked="0"/>
    </xf>
    <xf numFmtId="0" fontId="49" fillId="5" borderId="132" xfId="43" applyFont="1" applyFill="1" applyBorder="1" applyAlignment="1" applyProtection="1">
      <alignment horizontal="center" vertical="center"/>
      <protection locked="0"/>
    </xf>
    <xf numFmtId="0" fontId="49" fillId="13" borderId="74" xfId="0" applyFont="1" applyFill="1" applyBorder="1" applyAlignment="1" applyProtection="1">
      <alignment vertical="center" wrapText="1"/>
      <protection locked="0"/>
    </xf>
    <xf numFmtId="0" fontId="49" fillId="13" borderId="4" xfId="0" applyFont="1" applyFill="1" applyBorder="1" applyAlignment="1" applyProtection="1">
      <alignment horizontal="center" vertical="center" wrapText="1"/>
      <protection locked="0"/>
    </xf>
    <xf numFmtId="179" fontId="49" fillId="13" borderId="4" xfId="0" applyNumberFormat="1" applyFont="1" applyFill="1" applyBorder="1" applyAlignment="1" applyProtection="1">
      <alignment horizontal="center" vertical="center" wrapText="1"/>
      <protection locked="0"/>
    </xf>
    <xf numFmtId="179" fontId="49" fillId="13" borderId="4" xfId="0" applyNumberFormat="1" applyFont="1" applyFill="1" applyBorder="1" applyAlignment="1" applyProtection="1">
      <alignment horizontal="right" vertical="center" wrapText="1"/>
      <protection locked="0"/>
    </xf>
    <xf numFmtId="3" fontId="49" fillId="13" borderId="4" xfId="0" applyNumberFormat="1" applyFont="1" applyFill="1" applyBorder="1" applyAlignment="1" applyProtection="1">
      <alignment horizontal="center" vertical="center" wrapText="1"/>
      <protection locked="0"/>
    </xf>
    <xf numFmtId="200" fontId="49" fillId="13" borderId="4" xfId="0" applyNumberFormat="1" applyFont="1" applyFill="1" applyBorder="1" applyAlignment="1" applyProtection="1">
      <alignment horizontal="right" vertical="center" wrapText="1"/>
      <protection locked="0"/>
    </xf>
    <xf numFmtId="0" fontId="49" fillId="13" borderId="4" xfId="0" applyFont="1" applyFill="1" applyBorder="1" applyAlignment="1" applyProtection="1">
      <alignment horizontal="left" vertical="center" wrapText="1"/>
      <protection locked="0"/>
    </xf>
    <xf numFmtId="200" fontId="49" fillId="13" borderId="67" xfId="0" applyNumberFormat="1" applyFont="1" applyFill="1" applyBorder="1" applyAlignment="1" applyProtection="1">
      <alignment horizontal="right" vertical="center" wrapText="1"/>
      <protection locked="0"/>
    </xf>
    <xf numFmtId="171" fontId="9" fillId="13" borderId="95" xfId="1" applyNumberFormat="1" applyFont="1" applyFill="1" applyBorder="1"/>
    <xf numFmtId="0" fontId="6" fillId="13" borderId="0" xfId="1" applyFont="1" applyFill="1"/>
    <xf numFmtId="0" fontId="49" fillId="13" borderId="182" xfId="0" applyFont="1" applyFill="1" applyBorder="1" applyAlignment="1" applyProtection="1">
      <alignment vertical="center"/>
      <protection locked="0"/>
    </xf>
    <xf numFmtId="0" fontId="49" fillId="13" borderId="331" xfId="0" applyFont="1" applyFill="1" applyBorder="1" applyAlignment="1" applyProtection="1">
      <alignment horizontal="center" vertical="center" wrapText="1"/>
      <protection locked="0"/>
    </xf>
    <xf numFmtId="179" fontId="49" fillId="13" borderId="331" xfId="0" applyNumberFormat="1" applyFont="1" applyFill="1" applyBorder="1" applyAlignment="1" applyProtection="1">
      <alignment horizontal="right" vertical="center" wrapText="1"/>
      <protection locked="0"/>
    </xf>
    <xf numFmtId="3" fontId="49" fillId="13" borderId="331" xfId="0" applyNumberFormat="1" applyFont="1" applyFill="1" applyBorder="1" applyAlignment="1" applyProtection="1">
      <alignment horizontal="center" vertical="center" wrapText="1"/>
      <protection locked="0"/>
    </xf>
    <xf numFmtId="200" fontId="49" fillId="13" borderId="331" xfId="0" applyNumberFormat="1" applyFont="1" applyFill="1" applyBorder="1" applyAlignment="1" applyProtection="1">
      <alignment horizontal="right" vertical="center" wrapText="1"/>
      <protection locked="0"/>
    </xf>
    <xf numFmtId="0" fontId="49" fillId="13" borderId="331" xfId="0" applyFont="1" applyFill="1" applyBorder="1" applyAlignment="1" applyProtection="1">
      <alignment horizontal="center" vertical="center"/>
      <protection locked="0"/>
    </xf>
    <xf numFmtId="200" fontId="49" fillId="13" borderId="182" xfId="0" applyNumberFormat="1" applyFont="1" applyFill="1" applyBorder="1" applyAlignment="1" applyProtection="1">
      <alignment horizontal="right" vertical="center" wrapText="1"/>
      <protection locked="0"/>
    </xf>
    <xf numFmtId="200" fontId="49" fillId="13" borderId="183" xfId="0" applyNumberFormat="1" applyFont="1" applyFill="1" applyBorder="1" applyAlignment="1" applyProtection="1">
      <alignment horizontal="right" vertical="center" wrapText="1"/>
      <protection locked="0"/>
    </xf>
    <xf numFmtId="0" fontId="49" fillId="13" borderId="331" xfId="0" applyFont="1" applyFill="1" applyBorder="1" applyAlignment="1" applyProtection="1">
      <alignment horizontal="left" vertical="center" wrapText="1"/>
      <protection locked="0"/>
    </xf>
    <xf numFmtId="200" fontId="49" fillId="13" borderId="27" xfId="0" applyNumberFormat="1" applyFont="1" applyFill="1" applyBorder="1" applyAlignment="1" applyProtection="1">
      <alignment horizontal="right" vertical="center" wrapText="1"/>
      <protection locked="0"/>
    </xf>
    <xf numFmtId="179" fontId="49" fillId="13" borderId="182" xfId="0" applyNumberFormat="1" applyFont="1" applyFill="1" applyBorder="1" applyAlignment="1" applyProtection="1">
      <alignment horizontal="right" vertical="center" wrapText="1"/>
      <protection locked="0"/>
    </xf>
    <xf numFmtId="0" fontId="49" fillId="13" borderId="90" xfId="0" applyFont="1" applyFill="1" applyBorder="1" applyAlignment="1" applyProtection="1">
      <alignment horizontal="left" vertical="center" wrapText="1"/>
      <protection locked="0"/>
    </xf>
    <xf numFmtId="0" fontId="49" fillId="13" borderId="329" xfId="0" applyFont="1" applyFill="1" applyBorder="1" applyAlignment="1" applyProtection="1">
      <alignment horizontal="center" vertical="center" wrapText="1"/>
      <protection locked="0"/>
    </xf>
    <xf numFmtId="200" fontId="49" fillId="13" borderId="330" xfId="0" applyNumberFormat="1" applyFont="1" applyFill="1" applyBorder="1" applyAlignment="1" applyProtection="1">
      <alignment horizontal="right" vertical="center" wrapText="1"/>
      <protection locked="0"/>
    </xf>
    <xf numFmtId="0" fontId="49" fillId="13" borderId="331" xfId="0" applyFont="1" applyFill="1" applyBorder="1" applyAlignment="1" applyProtection="1">
      <alignment vertical="center"/>
      <protection locked="0"/>
    </xf>
    <xf numFmtId="2" fontId="49" fillId="13" borderId="331" xfId="0" applyNumberFormat="1" applyFont="1" applyFill="1" applyBorder="1" applyAlignment="1" applyProtection="1">
      <alignment horizontal="center" vertical="center"/>
      <protection locked="0"/>
    </xf>
    <xf numFmtId="179" fontId="4" fillId="5" borderId="48" xfId="0" applyNumberFormat="1" applyFont="1" applyFill="1" applyBorder="1" applyAlignment="1" applyProtection="1">
      <alignment horizontal="center" vertical="center" wrapText="1"/>
      <protection locked="0"/>
    </xf>
    <xf numFmtId="205" fontId="49" fillId="5" borderId="39" xfId="0" applyNumberFormat="1" applyFont="1" applyFill="1" applyBorder="1" applyAlignment="1" applyProtection="1">
      <alignment horizontal="center" vertical="center" wrapText="1"/>
      <protection locked="0"/>
    </xf>
    <xf numFmtId="205" fontId="49" fillId="0" borderId="39" xfId="0" applyNumberFormat="1" applyFont="1" applyFill="1" applyBorder="1" applyAlignment="1" applyProtection="1">
      <alignment horizontal="center" vertical="center" wrapText="1"/>
      <protection locked="0"/>
    </xf>
    <xf numFmtId="0" fontId="4" fillId="5" borderId="0" xfId="1" applyFont="1" applyFill="1"/>
    <xf numFmtId="181" fontId="0" fillId="5" borderId="0" xfId="6" applyNumberFormat="1" applyFont="1" applyFill="1" applyBorder="1"/>
    <xf numFmtId="0" fontId="5" fillId="2" borderId="77" xfId="1" applyFont="1" applyFill="1" applyBorder="1"/>
    <xf numFmtId="181" fontId="0" fillId="2" borderId="47" xfId="6" applyNumberFormat="1" applyFont="1" applyFill="1" applyBorder="1"/>
    <xf numFmtId="181" fontId="0" fillId="0" borderId="68" xfId="6" applyNumberFormat="1" applyFont="1" applyFill="1" applyBorder="1"/>
    <xf numFmtId="0" fontId="5" fillId="2" borderId="78" xfId="1" applyFont="1" applyFill="1" applyBorder="1"/>
    <xf numFmtId="181" fontId="0" fillId="2" borderId="48" xfId="6" applyNumberFormat="1" applyFont="1" applyFill="1" applyBorder="1"/>
    <xf numFmtId="181" fontId="0" fillId="0" borderId="48" xfId="6" applyNumberFormat="1" applyFont="1" applyFill="1" applyBorder="1"/>
    <xf numFmtId="181" fontId="0" fillId="0" borderId="69" xfId="6" applyNumberFormat="1" applyFont="1" applyFill="1" applyBorder="1"/>
    <xf numFmtId="0" fontId="5" fillId="2" borderId="0" xfId="1" applyFont="1" applyFill="1" applyBorder="1"/>
    <xf numFmtId="0" fontId="5" fillId="2" borderId="74" xfId="1" applyFont="1" applyFill="1" applyBorder="1"/>
    <xf numFmtId="181" fontId="0" fillId="0" borderId="67" xfId="6" applyNumberFormat="1" applyFont="1" applyFill="1" applyBorder="1"/>
    <xf numFmtId="0" fontId="5" fillId="2" borderId="109" xfId="1" applyFont="1" applyFill="1" applyBorder="1" applyAlignment="1">
      <alignment horizontal="center"/>
    </xf>
    <xf numFmtId="181" fontId="0" fillId="2" borderId="4" xfId="6" applyNumberFormat="1" applyFont="1" applyFill="1" applyBorder="1" applyAlignment="1">
      <alignment horizontal="right"/>
    </xf>
    <xf numFmtId="181" fontId="0" fillId="2" borderId="47" xfId="6" applyNumberFormat="1" applyFont="1" applyFill="1" applyBorder="1" applyAlignment="1">
      <alignment horizontal="right"/>
    </xf>
    <xf numFmtId="180" fontId="49" fillId="5" borderId="39" xfId="6" applyNumberFormat="1" applyFont="1" applyFill="1" applyBorder="1" applyAlignment="1" applyProtection="1">
      <alignment horizontal="center" vertical="center" wrapText="1"/>
      <protection locked="0"/>
    </xf>
    <xf numFmtId="0" fontId="5" fillId="2" borderId="75" xfId="1" applyFont="1" applyFill="1" applyBorder="1" applyAlignment="1">
      <alignment horizontal="center" vertical="center"/>
    </xf>
    <xf numFmtId="0" fontId="5" fillId="2" borderId="325" xfId="1" applyFont="1" applyFill="1" applyBorder="1" applyAlignment="1">
      <alignment horizontal="center" vertical="center"/>
    </xf>
    <xf numFmtId="0" fontId="5" fillId="2" borderId="129" xfId="1" applyFont="1" applyFill="1" applyBorder="1" applyAlignment="1">
      <alignment horizontal="center" vertical="center"/>
    </xf>
    <xf numFmtId="169" fontId="40" fillId="9" borderId="4" xfId="1" applyNumberFormat="1" applyFont="1" applyFill="1" applyBorder="1" applyAlignment="1">
      <alignment horizontal="center"/>
    </xf>
    <xf numFmtId="0" fontId="35" fillId="9" borderId="83" xfId="1" applyFont="1" applyFill="1" applyBorder="1" applyAlignment="1">
      <alignment horizontal="center"/>
    </xf>
    <xf numFmtId="0" fontId="35" fillId="9" borderId="0" xfId="1" applyFont="1" applyFill="1" applyBorder="1" applyAlignment="1">
      <alignment horizontal="center"/>
    </xf>
    <xf numFmtId="0" fontId="5" fillId="2" borderId="0" xfId="1" applyFont="1" applyFill="1" applyAlignment="1">
      <alignment horizontal="left"/>
    </xf>
    <xf numFmtId="0" fontId="4" fillId="5" borderId="0" xfId="1" applyFont="1" applyFill="1" applyAlignment="1">
      <alignment horizontal="left" vertical="top" wrapText="1"/>
    </xf>
    <xf numFmtId="0" fontId="6" fillId="5" borderId="0" xfId="1" applyFont="1" applyFill="1" applyAlignment="1">
      <alignment horizontal="left" vertical="top" wrapText="1"/>
    </xf>
    <xf numFmtId="0" fontId="0" fillId="2" borderId="0" xfId="1" applyFont="1" applyFill="1" applyAlignment="1">
      <alignment horizontal="justify" vertical="top" wrapText="1"/>
    </xf>
    <xf numFmtId="0" fontId="6" fillId="2" borderId="0" xfId="1" applyFont="1" applyFill="1" applyAlignment="1">
      <alignment horizontal="justify" vertical="top" wrapText="1"/>
    </xf>
    <xf numFmtId="0" fontId="6" fillId="0" borderId="0" xfId="1" applyFont="1" applyFill="1" applyAlignment="1">
      <alignment horizontal="justify" vertical="top" wrapText="1"/>
    </xf>
    <xf numFmtId="0" fontId="35" fillId="9" borderId="15" xfId="1" applyFont="1" applyFill="1" applyBorder="1" applyAlignment="1">
      <alignment horizontal="center"/>
    </xf>
    <xf numFmtId="0" fontId="35" fillId="9" borderId="27" xfId="1" applyFont="1" applyFill="1" applyBorder="1" applyAlignment="1">
      <alignment horizontal="center"/>
    </xf>
    <xf numFmtId="0" fontId="35" fillId="9" borderId="121" xfId="1" applyFont="1" applyFill="1" applyBorder="1" applyAlignment="1">
      <alignment horizontal="center"/>
    </xf>
    <xf numFmtId="0" fontId="4" fillId="0" borderId="0" xfId="1" applyFont="1" applyFill="1" applyAlignment="1">
      <alignment horizontal="justify" vertical="top" wrapText="1"/>
    </xf>
    <xf numFmtId="0" fontId="48" fillId="12" borderId="105" xfId="0" applyFont="1" applyFill="1" applyBorder="1" applyAlignment="1" applyProtection="1">
      <alignment horizontal="left" vertical="center"/>
    </xf>
    <xf numFmtId="0" fontId="48" fillId="12" borderId="101" xfId="0" applyFont="1" applyFill="1" applyBorder="1" applyAlignment="1" applyProtection="1">
      <alignment horizontal="left" vertical="center"/>
    </xf>
    <xf numFmtId="0" fontId="48" fillId="12" borderId="73" xfId="0" applyFont="1" applyFill="1" applyBorder="1" applyAlignment="1" applyProtection="1">
      <alignment horizontal="left" vertical="center"/>
    </xf>
    <xf numFmtId="14" fontId="49" fillId="5" borderId="90" xfId="0" applyNumberFormat="1" applyFont="1" applyFill="1" applyBorder="1" applyAlignment="1" applyProtection="1">
      <alignment horizontal="left" vertical="center"/>
      <protection locked="0"/>
    </xf>
    <xf numFmtId="0" fontId="49" fillId="5" borderId="90" xfId="0" applyFont="1" applyFill="1" applyBorder="1" applyAlignment="1" applyProtection="1">
      <alignment horizontal="left" vertical="center"/>
      <protection locked="0"/>
    </xf>
    <xf numFmtId="0" fontId="4" fillId="5" borderId="150" xfId="0" applyFont="1" applyFill="1" applyBorder="1" applyAlignment="1">
      <alignment horizontal="left" vertical="top" wrapText="1"/>
    </xf>
    <xf numFmtId="0" fontId="4" fillId="5" borderId="100" xfId="0" applyFont="1" applyFill="1" applyBorder="1" applyAlignment="1">
      <alignment horizontal="left" vertical="top" wrapText="1"/>
    </xf>
    <xf numFmtId="0" fontId="4" fillId="5" borderId="151" xfId="0" applyFont="1" applyFill="1" applyBorder="1" applyAlignment="1">
      <alignment horizontal="left" vertical="top" wrapText="1"/>
    </xf>
    <xf numFmtId="0" fontId="5" fillId="5" borderId="75" xfId="12" applyFont="1" applyFill="1" applyBorder="1" applyAlignment="1">
      <alignment horizontal="center" vertical="center" wrapText="1"/>
    </xf>
    <xf numFmtId="0" fontId="5" fillId="5" borderId="129" xfId="12" applyFont="1" applyFill="1" applyBorder="1" applyAlignment="1">
      <alignment horizontal="center" vertical="center" wrapText="1"/>
    </xf>
    <xf numFmtId="0" fontId="5" fillId="5" borderId="150" xfId="12" applyFont="1" applyFill="1" applyBorder="1" applyAlignment="1">
      <alignment horizontal="center" vertical="center"/>
    </xf>
    <xf numFmtId="0" fontId="5" fillId="5" borderId="100" xfId="12" applyFont="1" applyFill="1" applyBorder="1" applyAlignment="1">
      <alignment horizontal="center" vertical="center"/>
    </xf>
    <xf numFmtId="0" fontId="5" fillId="5" borderId="151" xfId="12" applyFont="1" applyFill="1" applyBorder="1" applyAlignment="1">
      <alignment horizontal="center" vertical="center"/>
    </xf>
    <xf numFmtId="199" fontId="5" fillId="5" borderId="150" xfId="5" applyNumberFormat="1" applyFont="1" applyFill="1" applyBorder="1" applyAlignment="1">
      <alignment horizontal="center" vertical="center" wrapText="1"/>
    </xf>
    <xf numFmtId="199" fontId="5" fillId="5" borderId="100" xfId="5" applyNumberFormat="1" applyFont="1" applyFill="1" applyBorder="1" applyAlignment="1">
      <alignment horizontal="center" vertical="center" wrapText="1"/>
    </xf>
    <xf numFmtId="199" fontId="5" fillId="5" borderId="151" xfId="5" applyNumberFormat="1" applyFont="1" applyFill="1" applyBorder="1" applyAlignment="1">
      <alignment horizontal="center" vertical="center" wrapText="1"/>
    </xf>
    <xf numFmtId="0" fontId="5" fillId="5" borderId="105" xfId="12" applyFont="1" applyFill="1" applyBorder="1" applyAlignment="1">
      <alignment horizontal="center" vertical="center" wrapText="1"/>
    </xf>
    <xf numFmtId="0" fontId="5" fillId="5" borderId="101" xfId="12" applyFont="1" applyFill="1" applyBorder="1" applyAlignment="1">
      <alignment horizontal="center" vertical="center" wrapText="1"/>
    </xf>
    <xf numFmtId="0" fontId="5" fillId="5" borderId="73" xfId="12" applyFont="1" applyFill="1" applyBorder="1" applyAlignment="1">
      <alignment horizontal="center" vertical="center" wrapText="1"/>
    </xf>
    <xf numFmtId="0" fontId="5" fillId="5" borderId="140" xfId="12" applyFont="1" applyFill="1" applyBorder="1" applyAlignment="1">
      <alignment horizontal="center" vertical="center" wrapText="1"/>
    </xf>
    <xf numFmtId="0" fontId="5" fillId="5" borderId="71" xfId="12" applyFont="1" applyFill="1" applyBorder="1" applyAlignment="1">
      <alignment horizontal="center" vertical="center" wrapText="1"/>
    </xf>
    <xf numFmtId="0" fontId="5" fillId="5" borderId="72" xfId="12" applyFont="1" applyFill="1" applyBorder="1" applyAlignment="1">
      <alignment horizontal="center" vertical="center" wrapText="1"/>
    </xf>
    <xf numFmtId="199" fontId="5" fillId="5" borderId="75" xfId="5" applyNumberFormat="1" applyFont="1" applyFill="1" applyBorder="1" applyAlignment="1">
      <alignment horizontal="center" vertical="center" wrapText="1"/>
    </xf>
    <xf numFmtId="199" fontId="5" fillId="5" borderId="129" xfId="5" applyNumberFormat="1" applyFont="1" applyFill="1" applyBorder="1" applyAlignment="1">
      <alignment horizontal="center" vertical="center" wrapText="1"/>
    </xf>
    <xf numFmtId="199" fontId="5" fillId="5" borderId="105" xfId="5" applyNumberFormat="1" applyFont="1" applyFill="1" applyBorder="1" applyAlignment="1">
      <alignment horizontal="center" vertical="center" wrapText="1"/>
    </xf>
    <xf numFmtId="199" fontId="5" fillId="5" borderId="73" xfId="5" applyNumberFormat="1" applyFont="1" applyFill="1" applyBorder="1" applyAlignment="1">
      <alignment horizontal="center" vertical="center" wrapText="1"/>
    </xf>
    <xf numFmtId="0" fontId="49" fillId="5" borderId="110"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protection locked="0"/>
    </xf>
    <xf numFmtId="0" fontId="5" fillId="5" borderId="75" xfId="12" applyFont="1" applyFill="1" applyBorder="1" applyAlignment="1">
      <alignment horizontal="center" wrapText="1"/>
    </xf>
    <xf numFmtId="0" fontId="5" fillId="5" borderId="129" xfId="12" applyFont="1" applyFill="1" applyBorder="1" applyAlignment="1">
      <alignment horizontal="center" wrapText="1"/>
    </xf>
    <xf numFmtId="0" fontId="49" fillId="5" borderId="27" xfId="0" applyFont="1" applyFill="1" applyBorder="1" applyAlignment="1" applyProtection="1">
      <alignment horizontal="left" vertical="center"/>
      <protection locked="0"/>
    </xf>
    <xf numFmtId="0" fontId="48" fillId="12" borderId="105" xfId="43" applyFont="1" applyFill="1" applyBorder="1" applyAlignment="1" applyProtection="1">
      <alignment horizontal="left" vertical="center"/>
      <protection locked="0"/>
    </xf>
    <xf numFmtId="0" fontId="48" fillId="12" borderId="101" xfId="43" applyFont="1" applyFill="1" applyBorder="1" applyAlignment="1" applyProtection="1">
      <alignment horizontal="left" vertical="center"/>
      <protection locked="0"/>
    </xf>
    <xf numFmtId="0" fontId="48" fillId="12" borderId="73" xfId="43" applyFont="1" applyFill="1" applyBorder="1" applyAlignment="1" applyProtection="1">
      <alignment horizontal="left" vertical="center"/>
      <protection locked="0"/>
    </xf>
    <xf numFmtId="14" fontId="4" fillId="5" borderId="90" xfId="0" applyNumberFormat="1" applyFont="1" applyFill="1" applyBorder="1" applyAlignment="1" applyProtection="1">
      <alignment horizontal="left" vertical="center"/>
      <protection locked="0"/>
    </xf>
    <xf numFmtId="0" fontId="4" fillId="5" borderId="90" xfId="0" applyFont="1" applyFill="1" applyBorder="1" applyAlignment="1" applyProtection="1">
      <alignment horizontal="left" vertical="center"/>
      <protection locked="0"/>
    </xf>
    <xf numFmtId="0" fontId="4" fillId="5" borderId="150" xfId="43" applyFont="1" applyFill="1" applyBorder="1" applyAlignment="1" applyProtection="1">
      <alignment horizontal="left" vertical="top" wrapText="1"/>
      <protection locked="0"/>
    </xf>
    <xf numFmtId="0" fontId="4" fillId="5" borderId="100" xfId="43" applyFont="1" applyFill="1" applyBorder="1" applyAlignment="1" applyProtection="1">
      <alignment horizontal="left" vertical="top" wrapText="1"/>
      <protection locked="0"/>
    </xf>
    <xf numFmtId="0" fontId="4" fillId="5" borderId="151" xfId="43" applyFont="1" applyFill="1" applyBorder="1" applyAlignment="1" applyProtection="1">
      <alignment horizontal="left" vertical="top" wrapText="1"/>
      <protection locked="0"/>
    </xf>
    <xf numFmtId="0" fontId="5" fillId="5" borderId="105" xfId="12" applyFont="1" applyFill="1" applyBorder="1" applyAlignment="1" applyProtection="1">
      <alignment horizontal="center" vertical="center" wrapText="1"/>
      <protection locked="0"/>
    </xf>
    <xf numFmtId="0" fontId="5" fillId="5" borderId="73" xfId="12" applyFont="1" applyFill="1" applyBorder="1" applyAlignment="1" applyProtection="1">
      <alignment horizontal="center" vertical="center" wrapText="1"/>
      <protection locked="0"/>
    </xf>
    <xf numFmtId="0" fontId="5" fillId="5" borderId="132" xfId="12" applyFont="1" applyFill="1" applyBorder="1" applyAlignment="1" applyProtection="1">
      <alignment horizontal="center" vertical="center" wrapText="1"/>
      <protection locked="0"/>
    </xf>
    <xf numFmtId="0" fontId="5" fillId="5" borderId="95" xfId="12" applyFont="1" applyFill="1" applyBorder="1" applyAlignment="1" applyProtection="1">
      <alignment horizontal="center" vertical="center" wrapText="1"/>
      <protection locked="0"/>
    </xf>
    <xf numFmtId="0" fontId="5" fillId="5" borderId="75" xfId="12" applyFont="1" applyFill="1" applyBorder="1" applyAlignment="1" applyProtection="1">
      <alignment horizontal="center" vertical="center" wrapText="1"/>
    </xf>
    <xf numFmtId="0" fontId="5" fillId="5" borderId="129" xfId="12" applyFont="1" applyFill="1" applyBorder="1" applyAlignment="1" applyProtection="1">
      <alignment horizontal="center" vertical="center" wrapText="1"/>
    </xf>
    <xf numFmtId="0" fontId="5" fillId="5" borderId="325" xfId="12" applyFont="1" applyFill="1" applyBorder="1" applyAlignment="1" applyProtection="1">
      <alignment horizontal="center" vertical="center" wrapText="1"/>
    </xf>
    <xf numFmtId="0" fontId="5" fillId="5" borderId="75" xfId="12" applyFont="1" applyFill="1" applyBorder="1" applyAlignment="1" applyProtection="1">
      <alignment horizontal="center" vertical="center" wrapText="1"/>
      <protection locked="0"/>
    </xf>
    <xf numFmtId="0" fontId="5" fillId="5" borderId="129" xfId="12" applyFont="1" applyFill="1" applyBorder="1" applyAlignment="1" applyProtection="1">
      <alignment horizontal="center" vertical="center" wrapText="1"/>
      <protection locked="0"/>
    </xf>
    <xf numFmtId="0" fontId="5" fillId="5" borderId="100" xfId="12" applyFont="1" applyFill="1" applyBorder="1" applyAlignment="1" applyProtection="1">
      <alignment horizontal="center" vertical="center"/>
      <protection locked="0"/>
    </xf>
    <xf numFmtId="0" fontId="5" fillId="5" borderId="151" xfId="12" applyFont="1" applyFill="1" applyBorder="1" applyAlignment="1" applyProtection="1">
      <alignment horizontal="center" vertical="center"/>
      <protection locked="0"/>
    </xf>
    <xf numFmtId="199" fontId="5" fillId="5" borderId="150" xfId="10" applyNumberFormat="1" applyFont="1" applyFill="1" applyBorder="1" applyAlignment="1" applyProtection="1">
      <alignment horizontal="center" vertical="center" wrapText="1"/>
      <protection locked="0"/>
    </xf>
    <xf numFmtId="199" fontId="5" fillId="5" borderId="71" xfId="10" applyNumberFormat="1" applyFont="1" applyFill="1" applyBorder="1" applyAlignment="1" applyProtection="1">
      <alignment horizontal="center" vertical="center" wrapText="1"/>
      <protection locked="0"/>
    </xf>
    <xf numFmtId="199" fontId="5" fillId="5" borderId="100" xfId="10" applyNumberFormat="1" applyFont="1" applyFill="1" applyBorder="1" applyAlignment="1" applyProtection="1">
      <alignment horizontal="center" vertical="center" wrapText="1"/>
      <protection locked="0"/>
    </xf>
    <xf numFmtId="199" fontId="5" fillId="5" borderId="151" xfId="10" applyNumberFormat="1" applyFont="1" applyFill="1" applyBorder="1" applyAlignment="1" applyProtection="1">
      <alignment horizontal="center" vertical="center" wrapText="1"/>
      <protection locked="0"/>
    </xf>
    <xf numFmtId="0" fontId="5" fillId="5" borderId="101" xfId="12" applyFont="1" applyFill="1" applyBorder="1" applyAlignment="1" applyProtection="1">
      <alignment horizontal="center" vertical="center" wrapText="1"/>
      <protection locked="0"/>
    </xf>
    <xf numFmtId="0" fontId="5" fillId="5" borderId="140" xfId="12" applyFont="1" applyFill="1" applyBorder="1" applyAlignment="1" applyProtection="1">
      <alignment horizontal="center" vertical="center" wrapText="1"/>
      <protection locked="0"/>
    </xf>
    <xf numFmtId="0" fontId="5" fillId="5" borderId="71" xfId="12" applyFont="1" applyFill="1" applyBorder="1" applyAlignment="1" applyProtection="1">
      <alignment horizontal="center" vertical="center" wrapText="1"/>
      <protection locked="0"/>
    </xf>
    <xf numFmtId="0" fontId="5" fillId="5" borderId="72" xfId="12" applyFont="1" applyFill="1" applyBorder="1" applyAlignment="1" applyProtection="1">
      <alignment horizontal="center" vertical="center" wrapText="1"/>
      <protection locked="0"/>
    </xf>
    <xf numFmtId="199" fontId="5" fillId="5" borderId="75" xfId="10" applyNumberFormat="1" applyFont="1" applyFill="1" applyBorder="1" applyAlignment="1" applyProtection="1">
      <alignment horizontal="center" vertical="center" wrapText="1"/>
      <protection locked="0"/>
    </xf>
    <xf numFmtId="199" fontId="5" fillId="5" borderId="129" xfId="10" applyNumberFormat="1" applyFont="1" applyFill="1" applyBorder="1" applyAlignment="1" applyProtection="1">
      <alignment horizontal="center" vertical="center" wrapText="1"/>
      <protection locked="0"/>
    </xf>
    <xf numFmtId="199" fontId="5" fillId="5" borderId="105" xfId="10" applyNumberFormat="1" applyFont="1" applyFill="1" applyBorder="1" applyAlignment="1" applyProtection="1">
      <alignment horizontal="center" vertical="center" wrapText="1"/>
      <protection locked="0"/>
    </xf>
    <xf numFmtId="199" fontId="5" fillId="5" borderId="73" xfId="10" applyNumberFormat="1" applyFont="1" applyFill="1" applyBorder="1" applyAlignment="1" applyProtection="1">
      <alignment horizontal="center" vertical="center" wrapText="1"/>
      <protection locked="0"/>
    </xf>
    <xf numFmtId="0" fontId="49" fillId="5" borderId="327" xfId="0" applyFont="1" applyFill="1" applyBorder="1" applyAlignment="1" applyProtection="1">
      <alignment horizontal="left" vertical="center"/>
      <protection locked="0"/>
    </xf>
    <xf numFmtId="0" fontId="49" fillId="5" borderId="132" xfId="43" applyFont="1" applyFill="1" applyBorder="1" applyAlignment="1" applyProtection="1">
      <alignment horizontal="left" vertical="center"/>
    </xf>
    <xf numFmtId="0" fontId="49" fillId="5" borderId="0" xfId="43" applyFont="1" applyFill="1" applyBorder="1" applyAlignment="1" applyProtection="1">
      <alignment horizontal="left" vertical="center"/>
    </xf>
    <xf numFmtId="0" fontId="49" fillId="5" borderId="150" xfId="0" applyFont="1" applyFill="1" applyBorder="1" applyAlignment="1" applyProtection="1">
      <alignment horizontal="left" vertical="center" wrapText="1"/>
      <protection locked="0"/>
    </xf>
    <xf numFmtId="0" fontId="49" fillId="5" borderId="151" xfId="0" applyFont="1" applyFill="1" applyBorder="1" applyAlignment="1" applyProtection="1">
      <alignment horizontal="left" vertical="center" wrapText="1"/>
      <protection locked="0"/>
    </xf>
    <xf numFmtId="0" fontId="49" fillId="0" borderId="90" xfId="0" applyFont="1" applyFill="1" applyBorder="1" applyAlignment="1" applyProtection="1">
      <alignment horizontal="left" vertical="center"/>
      <protection locked="0"/>
    </xf>
    <xf numFmtId="14" fontId="49" fillId="0" borderId="90" xfId="0" applyNumberFormat="1" applyFont="1" applyFill="1" applyBorder="1" applyAlignment="1" applyProtection="1">
      <alignment horizontal="left" vertical="center"/>
      <protection locked="0"/>
    </xf>
    <xf numFmtId="14" fontId="49" fillId="0" borderId="71" xfId="0" applyNumberFormat="1" applyFont="1" applyFill="1" applyBorder="1" applyAlignment="1" applyProtection="1">
      <alignment horizontal="left" vertical="center"/>
      <protection locked="0"/>
    </xf>
    <xf numFmtId="0" fontId="49" fillId="0" borderId="71" xfId="0" applyFont="1" applyFill="1" applyBorder="1" applyAlignment="1" applyProtection="1">
      <alignment horizontal="left" vertical="center"/>
      <protection locked="0"/>
    </xf>
    <xf numFmtId="0" fontId="4" fillId="5" borderId="150" xfId="0" applyFont="1" applyFill="1" applyBorder="1" applyAlignment="1" applyProtection="1">
      <alignment horizontal="left" vertical="top" wrapText="1"/>
      <protection locked="0"/>
    </xf>
    <xf numFmtId="0" fontId="4" fillId="5" borderId="100" xfId="0" applyFont="1" applyFill="1" applyBorder="1" applyAlignment="1" applyProtection="1">
      <alignment horizontal="left" vertical="top" wrapText="1"/>
      <protection locked="0"/>
    </xf>
    <xf numFmtId="0" fontId="4" fillId="5" borderId="151" xfId="0" applyFont="1" applyFill="1" applyBorder="1" applyAlignment="1" applyProtection="1">
      <alignment horizontal="left" vertical="top" wrapText="1"/>
      <protection locked="0"/>
    </xf>
    <xf numFmtId="0" fontId="49" fillId="5" borderId="90" xfId="49" applyFont="1" applyFill="1" applyBorder="1" applyAlignment="1" applyProtection="1">
      <alignment horizontal="left" vertical="center"/>
      <protection locked="0"/>
    </xf>
    <xf numFmtId="0" fontId="49" fillId="5" borderId="90" xfId="47" applyFont="1" applyFill="1" applyBorder="1" applyAlignment="1" applyProtection="1">
      <alignment horizontal="left" vertical="center"/>
      <protection locked="0"/>
    </xf>
    <xf numFmtId="0" fontId="49" fillId="5" borderId="90" xfId="45" applyFont="1" applyFill="1" applyBorder="1" applyAlignment="1" applyProtection="1">
      <alignment horizontal="left" vertical="center"/>
      <protection locked="0"/>
    </xf>
    <xf numFmtId="0" fontId="51" fillId="5" borderId="90" xfId="0" applyFont="1" applyFill="1" applyBorder="1" applyAlignment="1" applyProtection="1">
      <alignment horizontal="left" vertical="center"/>
      <protection locked="0"/>
    </xf>
    <xf numFmtId="14"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33" fillId="9" borderId="150" xfId="0" applyFont="1" applyFill="1" applyBorder="1" applyAlignment="1">
      <alignment horizontal="center"/>
    </xf>
    <xf numFmtId="0" fontId="33" fillId="9" borderId="100" xfId="0" applyFont="1" applyFill="1" applyBorder="1" applyAlignment="1">
      <alignment horizontal="center"/>
    </xf>
    <xf numFmtId="0" fontId="33" fillId="9" borderId="151" xfId="0" applyFont="1" applyFill="1" applyBorder="1" applyAlignment="1">
      <alignment horizontal="center"/>
    </xf>
    <xf numFmtId="0" fontId="4" fillId="5" borderId="0" xfId="1" applyFont="1" applyFill="1" applyBorder="1" applyAlignment="1">
      <alignment horizontal="left" wrapText="1"/>
    </xf>
    <xf numFmtId="0" fontId="4" fillId="5" borderId="95" xfId="1" applyFont="1" applyFill="1" applyBorder="1" applyAlignment="1">
      <alignment horizontal="left" wrapText="1"/>
    </xf>
    <xf numFmtId="0" fontId="40" fillId="9" borderId="222" xfId="1" applyFont="1" applyFill="1" applyBorder="1" applyAlignment="1">
      <alignment horizontal="center"/>
    </xf>
    <xf numFmtId="0" fontId="40" fillId="9" borderId="198" xfId="1" applyFont="1" applyFill="1" applyBorder="1" applyAlignment="1">
      <alignment horizontal="center"/>
    </xf>
    <xf numFmtId="0" fontId="40" fillId="9" borderId="223" xfId="1" applyFont="1" applyFill="1" applyBorder="1" applyAlignment="1">
      <alignment horizontal="center"/>
    </xf>
    <xf numFmtId="0" fontId="4" fillId="5" borderId="200" xfId="1" applyFont="1" applyFill="1" applyBorder="1" applyAlignment="1">
      <alignment horizontal="left" wrapText="1"/>
    </xf>
    <xf numFmtId="0" fontId="4" fillId="5" borderId="0" xfId="0" applyFont="1" applyFill="1" applyBorder="1" applyAlignment="1">
      <alignment wrapText="1"/>
    </xf>
    <xf numFmtId="0" fontId="4" fillId="5" borderId="95" xfId="0" applyFont="1" applyFill="1" applyBorder="1" applyAlignment="1">
      <alignment wrapText="1"/>
    </xf>
    <xf numFmtId="0" fontId="4" fillId="5" borderId="224" xfId="1" applyFont="1" applyFill="1" applyBorder="1" applyAlignment="1">
      <alignment horizontal="left" wrapText="1"/>
    </xf>
    <xf numFmtId="0" fontId="4" fillId="5" borderId="152" xfId="1" applyFont="1" applyFill="1" applyBorder="1" applyAlignment="1">
      <alignment horizontal="left" wrapText="1"/>
    </xf>
    <xf numFmtId="0" fontId="4" fillId="5" borderId="48" xfId="1" applyFont="1" applyFill="1" applyBorder="1" applyAlignment="1">
      <alignment horizontal="left" wrapText="1"/>
    </xf>
    <xf numFmtId="0" fontId="4" fillId="5" borderId="69" xfId="1" applyFont="1" applyFill="1" applyBorder="1" applyAlignment="1">
      <alignment horizontal="left" wrapText="1"/>
    </xf>
    <xf numFmtId="0" fontId="5" fillId="5" borderId="200" xfId="1" applyFont="1" applyFill="1" applyBorder="1" applyAlignment="1">
      <alignment horizontal="center" wrapText="1"/>
    </xf>
    <xf numFmtId="0" fontId="5" fillId="5" borderId="0" xfId="1" applyFont="1" applyFill="1" applyBorder="1" applyAlignment="1">
      <alignment horizontal="center" wrapText="1"/>
    </xf>
    <xf numFmtId="0" fontId="5" fillId="5" borderId="95" xfId="1" applyFont="1" applyFill="1" applyBorder="1" applyAlignment="1">
      <alignment horizontal="center" wrapText="1"/>
    </xf>
    <xf numFmtId="0" fontId="4" fillId="5" borderId="224" xfId="1" applyFont="1" applyFill="1" applyBorder="1" applyAlignment="1">
      <alignment horizontal="center" wrapText="1"/>
    </xf>
    <xf numFmtId="0" fontId="4" fillId="5" borderId="152" xfId="1" applyFont="1" applyFill="1" applyBorder="1" applyAlignment="1">
      <alignment horizontal="center" wrapText="1"/>
    </xf>
    <xf numFmtId="0" fontId="4" fillId="5" borderId="48" xfId="1" applyFont="1" applyFill="1" applyBorder="1" applyAlignment="1">
      <alignment horizontal="center" wrapText="1"/>
    </xf>
    <xf numFmtId="0" fontId="5" fillId="5" borderId="225" xfId="1" applyFont="1" applyFill="1" applyBorder="1" applyAlignment="1">
      <alignment horizontal="center"/>
    </xf>
    <xf numFmtId="0" fontId="5" fillId="5" borderId="123" xfId="1" applyFont="1" applyFill="1" applyBorder="1" applyAlignment="1">
      <alignment horizontal="center"/>
    </xf>
    <xf numFmtId="0" fontId="5" fillId="5" borderId="47" xfId="1" applyFont="1" applyFill="1" applyBorder="1" applyAlignment="1">
      <alignment horizontal="center"/>
    </xf>
    <xf numFmtId="0" fontId="5" fillId="5" borderId="68" xfId="1" applyFont="1" applyFill="1" applyBorder="1" applyAlignment="1">
      <alignment horizontal="center"/>
    </xf>
    <xf numFmtId="0" fontId="5" fillId="5" borderId="226" xfId="1" applyFont="1" applyFill="1" applyBorder="1" applyAlignment="1">
      <alignment horizontal="center" wrapText="1"/>
    </xf>
    <xf numFmtId="0" fontId="5" fillId="5" borderId="153" xfId="1" applyFont="1" applyFill="1" applyBorder="1" applyAlignment="1">
      <alignment horizontal="center" wrapText="1"/>
    </xf>
    <xf numFmtId="0" fontId="5" fillId="5" borderId="63" xfId="1" applyFont="1" applyFill="1" applyBorder="1" applyAlignment="1">
      <alignment horizontal="center" wrapText="1"/>
    </xf>
    <xf numFmtId="0" fontId="4" fillId="5" borderId="225" xfId="1" applyFont="1" applyFill="1" applyBorder="1" applyAlignment="1">
      <alignment horizontal="center" wrapText="1"/>
    </xf>
    <xf numFmtId="0" fontId="4" fillId="5" borderId="123" xfId="1" applyFont="1" applyFill="1" applyBorder="1" applyAlignment="1">
      <alignment horizontal="center" wrapText="1"/>
    </xf>
    <xf numFmtId="0" fontId="4" fillId="5" borderId="47" xfId="1" applyFont="1" applyFill="1" applyBorder="1" applyAlignment="1">
      <alignment horizontal="center" wrapText="1"/>
    </xf>
    <xf numFmtId="0" fontId="4" fillId="5" borderId="227" xfId="1" applyFont="1" applyFill="1" applyBorder="1" applyAlignment="1">
      <alignment horizontal="left" wrapText="1"/>
    </xf>
    <xf numFmtId="0" fontId="4" fillId="5" borderId="101" xfId="1" applyFont="1" applyFill="1" applyBorder="1" applyAlignment="1">
      <alignment horizontal="left" wrapText="1"/>
    </xf>
    <xf numFmtId="0" fontId="4" fillId="5" borderId="228" xfId="1" applyFont="1" applyFill="1" applyBorder="1" applyAlignment="1">
      <alignment horizontal="center" wrapText="1"/>
    </xf>
    <xf numFmtId="0" fontId="4" fillId="5" borderId="121" xfId="1" applyFont="1" applyFill="1" applyBorder="1" applyAlignment="1">
      <alignment horizontal="center" wrapText="1"/>
    </xf>
    <xf numFmtId="0" fontId="4" fillId="5" borderId="4" xfId="1" applyFont="1" applyFill="1" applyBorder="1" applyAlignment="1">
      <alignment horizontal="center" wrapText="1"/>
    </xf>
    <xf numFmtId="171" fontId="36" fillId="9" borderId="150" xfId="1" applyNumberFormat="1" applyFont="1" applyFill="1" applyBorder="1" applyAlignment="1">
      <alignment horizontal="center"/>
    </xf>
    <xf numFmtId="171" fontId="36" fillId="9" borderId="151" xfId="1" applyNumberFormat="1" applyFont="1" applyFill="1" applyBorder="1" applyAlignment="1">
      <alignment horizontal="center"/>
    </xf>
    <xf numFmtId="0" fontId="5" fillId="5" borderId="102" xfId="0" applyFont="1" applyFill="1" applyBorder="1" applyAlignment="1">
      <alignment wrapText="1"/>
    </xf>
    <xf numFmtId="0" fontId="5" fillId="5" borderId="27" xfId="0" applyFont="1" applyFill="1" applyBorder="1" applyAlignment="1">
      <alignment wrapText="1"/>
    </xf>
    <xf numFmtId="0" fontId="5" fillId="5" borderId="88" xfId="0" applyFont="1" applyFill="1" applyBorder="1" applyAlignment="1">
      <alignment wrapText="1"/>
    </xf>
    <xf numFmtId="0" fontId="5" fillId="5" borderId="102" xfId="0" applyFont="1" applyFill="1" applyBorder="1" applyAlignment="1">
      <alignment horizontal="left" wrapText="1"/>
    </xf>
    <xf numFmtId="0" fontId="5" fillId="5" borderId="27" xfId="0" applyFont="1" applyFill="1" applyBorder="1" applyAlignment="1">
      <alignment horizontal="left" wrapText="1"/>
    </xf>
    <xf numFmtId="0" fontId="4" fillId="5" borderId="103" xfId="0" applyFont="1" applyFill="1" applyBorder="1" applyAlignment="1">
      <alignment horizontal="left" wrapText="1"/>
    </xf>
    <xf numFmtId="0" fontId="4" fillId="5" borderId="104" xfId="0" applyFont="1" applyFill="1" applyBorder="1" applyAlignment="1">
      <alignment horizontal="left" wrapText="1"/>
    </xf>
    <xf numFmtId="0" fontId="4" fillId="5" borderId="89" xfId="0" applyFont="1" applyFill="1" applyBorder="1" applyAlignment="1">
      <alignment horizontal="left" wrapText="1"/>
    </xf>
    <xf numFmtId="0" fontId="4" fillId="5" borderId="189" xfId="0" applyFont="1" applyFill="1" applyBorder="1" applyAlignment="1">
      <alignment horizontal="left" wrapText="1"/>
    </xf>
    <xf numFmtId="0" fontId="4" fillId="5" borderId="0" xfId="0" applyFont="1" applyFill="1" applyBorder="1" applyAlignment="1">
      <alignment horizontal="left" wrapText="1"/>
    </xf>
    <xf numFmtId="0" fontId="4" fillId="5" borderId="188" xfId="0" applyFont="1" applyFill="1" applyBorder="1" applyAlignment="1">
      <alignment horizontal="left" wrapText="1"/>
    </xf>
    <xf numFmtId="171" fontId="4" fillId="5" borderId="198" xfId="0" applyNumberFormat="1" applyFont="1" applyFill="1" applyBorder="1" applyAlignment="1">
      <alignment horizontal="left" vertical="top" wrapText="1"/>
    </xf>
    <xf numFmtId="0" fontId="4" fillId="5" borderId="228" xfId="0" applyFont="1" applyFill="1" applyBorder="1" applyAlignment="1">
      <alignment horizontal="justify" vertical="top" wrapText="1"/>
    </xf>
    <xf numFmtId="0" fontId="4" fillId="5" borderId="4" xfId="0" applyFont="1" applyFill="1" applyBorder="1" applyAlignment="1">
      <alignment horizontal="justify" vertical="top" wrapText="1"/>
    </xf>
    <xf numFmtId="0" fontId="4" fillId="5" borderId="203" xfId="0" applyFont="1" applyFill="1" applyBorder="1" applyAlignment="1">
      <alignment horizontal="justify" vertical="top" wrapText="1"/>
    </xf>
    <xf numFmtId="0" fontId="43" fillId="5" borderId="228" xfId="0" applyFont="1" applyFill="1" applyBorder="1" applyAlignment="1">
      <alignment horizontal="justify" vertical="top" wrapText="1"/>
    </xf>
    <xf numFmtId="0" fontId="43" fillId="5" borderId="4" xfId="0" applyFont="1" applyFill="1" applyBorder="1" applyAlignment="1">
      <alignment horizontal="justify" vertical="top" wrapText="1"/>
    </xf>
    <xf numFmtId="0" fontId="43" fillId="5" borderId="203" xfId="0" applyFont="1" applyFill="1" applyBorder="1" applyAlignment="1">
      <alignment horizontal="justify" vertical="top" wrapText="1"/>
    </xf>
    <xf numFmtId="0" fontId="4" fillId="5" borderId="249" xfId="0" applyFont="1" applyFill="1" applyBorder="1" applyAlignment="1">
      <alignment horizontal="justify" vertical="top" wrapText="1"/>
    </xf>
    <xf numFmtId="0" fontId="4" fillId="5" borderId="250" xfId="0" applyFont="1" applyFill="1" applyBorder="1" applyAlignment="1">
      <alignment horizontal="justify" vertical="top" wrapText="1"/>
    </xf>
    <xf numFmtId="0" fontId="4" fillId="5" borderId="251" xfId="0" applyFont="1" applyFill="1" applyBorder="1" applyAlignment="1">
      <alignment horizontal="justify" vertical="top" wrapText="1"/>
    </xf>
    <xf numFmtId="0" fontId="40" fillId="9" borderId="246" xfId="0" applyFont="1" applyFill="1" applyBorder="1" applyAlignment="1">
      <alignment horizontal="center"/>
    </xf>
    <xf numFmtId="0" fontId="40" fillId="9" borderId="247" xfId="0" applyFont="1" applyFill="1" applyBorder="1" applyAlignment="1">
      <alignment horizontal="center"/>
    </xf>
    <xf numFmtId="0" fontId="40" fillId="9" borderId="248" xfId="0" applyFont="1" applyFill="1" applyBorder="1" applyAlignment="1">
      <alignment horizontal="center"/>
    </xf>
    <xf numFmtId="0" fontId="43" fillId="5" borderId="228" xfId="0" applyFont="1" applyFill="1" applyBorder="1" applyAlignment="1"/>
    <xf numFmtId="0" fontId="43" fillId="5" borderId="4" xfId="0" applyFont="1" applyFill="1" applyBorder="1" applyAlignment="1"/>
    <xf numFmtId="0" fontId="43" fillId="5" borderId="203" xfId="0" applyFont="1" applyFill="1" applyBorder="1" applyAlignment="1"/>
    <xf numFmtId="0" fontId="4" fillId="5" borderId="228" xfId="0" applyFont="1" applyFill="1" applyBorder="1" applyAlignment="1">
      <alignment horizontal="left" vertical="top" wrapText="1"/>
    </xf>
    <xf numFmtId="0" fontId="4" fillId="5" borderId="4" xfId="0" applyFont="1" applyFill="1" applyBorder="1" applyAlignment="1">
      <alignment horizontal="left" vertical="top" wrapText="1"/>
    </xf>
    <xf numFmtId="0" fontId="4" fillId="5" borderId="203" xfId="0" applyFont="1" applyFill="1" applyBorder="1" applyAlignment="1">
      <alignment horizontal="left" vertical="top" wrapText="1"/>
    </xf>
    <xf numFmtId="0" fontId="33" fillId="9" borderId="228" xfId="0" applyFont="1" applyFill="1" applyBorder="1" applyAlignment="1">
      <alignment horizontal="center" wrapText="1"/>
    </xf>
    <xf numFmtId="0" fontId="33" fillId="9" borderId="4" xfId="0" applyFont="1" applyFill="1" applyBorder="1" applyAlignment="1">
      <alignment horizontal="center" wrapText="1"/>
    </xf>
    <xf numFmtId="0" fontId="33" fillId="9" borderId="203" xfId="0" applyFont="1" applyFill="1" applyBorder="1" applyAlignment="1">
      <alignment horizontal="center" wrapText="1"/>
    </xf>
    <xf numFmtId="179" fontId="4" fillId="5" borderId="228" xfId="0" applyNumberFormat="1" applyFont="1" applyFill="1" applyBorder="1" applyAlignment="1">
      <alignment wrapText="1"/>
    </xf>
    <xf numFmtId="179" fontId="4" fillId="5" borderId="4" xfId="0" applyNumberFormat="1" applyFont="1" applyFill="1" applyBorder="1" applyAlignment="1">
      <alignment wrapText="1"/>
    </xf>
    <xf numFmtId="179" fontId="4" fillId="5" borderId="203" xfId="0" applyNumberFormat="1" applyFont="1" applyFill="1" applyBorder="1" applyAlignment="1">
      <alignment wrapText="1"/>
    </xf>
    <xf numFmtId="0" fontId="43" fillId="5" borderId="228" xfId="0" applyFont="1" applyFill="1" applyBorder="1" applyAlignment="1">
      <alignment horizontal="left"/>
    </xf>
    <xf numFmtId="0" fontId="43" fillId="5" borderId="4" xfId="0" applyFont="1" applyFill="1" applyBorder="1" applyAlignment="1">
      <alignment horizontal="left"/>
    </xf>
    <xf numFmtId="0" fontId="43" fillId="5" borderId="203" xfId="0" applyFont="1" applyFill="1" applyBorder="1" applyAlignment="1">
      <alignment horizontal="left"/>
    </xf>
    <xf numFmtId="0" fontId="40" fillId="9" borderId="137" xfId="0" applyFont="1" applyFill="1" applyBorder="1" applyAlignment="1">
      <alignment horizontal="center"/>
    </xf>
    <xf numFmtId="0" fontId="40" fillId="9" borderId="136" xfId="0" applyFont="1" applyFill="1" applyBorder="1" applyAlignment="1">
      <alignment horizontal="center"/>
    </xf>
    <xf numFmtId="0" fontId="40" fillId="9" borderId="138" xfId="0" applyFont="1" applyFill="1" applyBorder="1" applyAlignment="1">
      <alignment horizontal="center"/>
    </xf>
    <xf numFmtId="0" fontId="5" fillId="5" borderId="137" xfId="0" applyFont="1" applyFill="1" applyBorder="1" applyAlignment="1">
      <alignment horizontal="left"/>
    </xf>
    <xf numFmtId="0" fontId="5" fillId="5" borderId="136" xfId="0" applyFont="1" applyFill="1" applyBorder="1" applyAlignment="1">
      <alignment horizontal="left"/>
    </xf>
    <xf numFmtId="0" fontId="5" fillId="5" borderId="138" xfId="0" applyFont="1" applyFill="1" applyBorder="1" applyAlignment="1">
      <alignment horizontal="left"/>
    </xf>
    <xf numFmtId="0" fontId="5" fillId="5" borderId="137" xfId="0" applyFont="1" applyFill="1" applyBorder="1" applyAlignment="1">
      <alignment horizontal="justify" vertical="top" wrapText="1"/>
    </xf>
    <xf numFmtId="0" fontId="5" fillId="5" borderId="136" xfId="0" applyFont="1" applyFill="1" applyBorder="1" applyAlignment="1">
      <alignment horizontal="justify" vertical="top" wrapText="1"/>
    </xf>
    <xf numFmtId="0" fontId="5" fillId="5" borderId="138" xfId="0" applyFont="1" applyFill="1" applyBorder="1" applyAlignment="1">
      <alignment horizontal="justify" vertical="top" wrapText="1"/>
    </xf>
    <xf numFmtId="0" fontId="4" fillId="5" borderId="147" xfId="0" applyFont="1" applyFill="1" applyBorder="1" applyAlignment="1">
      <alignment horizontal="left" vertical="top" wrapText="1"/>
    </xf>
    <xf numFmtId="0" fontId="4" fillId="5" borderId="148" xfId="0" applyFont="1" applyFill="1" applyBorder="1" applyAlignment="1">
      <alignment horizontal="left" vertical="top" wrapText="1"/>
    </xf>
    <xf numFmtId="0" fontId="4" fillId="5" borderId="149" xfId="0" applyFont="1" applyFill="1" applyBorder="1" applyAlignment="1">
      <alignment horizontal="left" vertical="top" wrapText="1"/>
    </xf>
    <xf numFmtId="0" fontId="5" fillId="5" borderId="137" xfId="0" applyFont="1" applyFill="1" applyBorder="1" applyAlignment="1">
      <alignment horizontal="left" wrapText="1"/>
    </xf>
    <xf numFmtId="0" fontId="5" fillId="5" borderId="136" xfId="0" applyFont="1" applyFill="1" applyBorder="1" applyAlignment="1">
      <alignment horizontal="left" wrapText="1"/>
    </xf>
    <xf numFmtId="0" fontId="5" fillId="5" borderId="138" xfId="0" applyFont="1" applyFill="1" applyBorder="1" applyAlignment="1">
      <alignment horizontal="left" wrapText="1"/>
    </xf>
    <xf numFmtId="0" fontId="33" fillId="9" borderId="77" xfId="0" applyFont="1" applyFill="1" applyBorder="1" applyAlignment="1">
      <alignment horizontal="center"/>
    </xf>
    <xf numFmtId="0" fontId="33" fillId="9" borderId="47" xfId="0" applyFont="1" applyFill="1" applyBorder="1" applyAlignment="1">
      <alignment horizontal="center"/>
    </xf>
    <xf numFmtId="0" fontId="33" fillId="9" borderId="221" xfId="0" applyFont="1" applyFill="1" applyBorder="1" applyAlignment="1">
      <alignment horizontal="center"/>
    </xf>
    <xf numFmtId="0" fontId="4" fillId="5" borderId="229" xfId="1" applyFont="1" applyFill="1" applyBorder="1" applyAlignment="1">
      <alignment horizontal="left"/>
    </xf>
    <xf numFmtId="0" fontId="4" fillId="5" borderId="230" xfId="1" applyFont="1" applyFill="1" applyBorder="1" applyAlignment="1">
      <alignment horizontal="left"/>
    </xf>
    <xf numFmtId="0" fontId="4" fillId="5" borderId="231" xfId="1" applyFont="1" applyFill="1" applyBorder="1" applyAlignment="1">
      <alignment horizontal="left"/>
    </xf>
    <xf numFmtId="0" fontId="4" fillId="5" borderId="132" xfId="1" applyFont="1" applyFill="1" applyBorder="1" applyAlignment="1">
      <alignment horizontal="left" wrapText="1"/>
    </xf>
    <xf numFmtId="0" fontId="43" fillId="5" borderId="150" xfId="0" applyFont="1" applyFill="1" applyBorder="1" applyAlignment="1">
      <alignment horizontal="center"/>
    </xf>
    <xf numFmtId="0" fontId="43" fillId="5" borderId="100" xfId="0" applyFont="1" applyFill="1" applyBorder="1" applyAlignment="1">
      <alignment horizontal="center"/>
    </xf>
    <xf numFmtId="0" fontId="43" fillId="5" borderId="151" xfId="0" applyFont="1" applyFill="1" applyBorder="1" applyAlignment="1">
      <alignment horizontal="center"/>
    </xf>
    <xf numFmtId="0" fontId="4" fillId="5" borderId="77" xfId="1" applyFont="1" applyFill="1" applyBorder="1" applyAlignment="1">
      <alignment horizontal="center" wrapText="1"/>
    </xf>
    <xf numFmtId="0" fontId="4" fillId="5" borderId="74" xfId="1" applyFont="1" applyFill="1" applyBorder="1" applyAlignment="1">
      <alignment horizontal="center" wrapText="1"/>
    </xf>
    <xf numFmtId="0" fontId="4" fillId="5" borderId="78" xfId="1" applyFont="1" applyFill="1" applyBorder="1" applyAlignment="1">
      <alignment horizontal="center" wrapText="1"/>
    </xf>
    <xf numFmtId="0" fontId="4" fillId="5" borderId="105" xfId="1" applyFont="1" applyFill="1" applyBorder="1" applyAlignment="1">
      <alignment horizontal="left" wrapText="1"/>
    </xf>
    <xf numFmtId="0" fontId="4" fillId="5" borderId="140" xfId="1" applyFont="1" applyFill="1" applyBorder="1" applyAlignment="1">
      <alignment horizontal="left" wrapText="1"/>
    </xf>
    <xf numFmtId="0" fontId="4" fillId="5" borderId="71" xfId="1" applyFont="1" applyFill="1" applyBorder="1" applyAlignment="1">
      <alignment horizontal="left" wrapText="1"/>
    </xf>
    <xf numFmtId="0" fontId="4" fillId="5" borderId="72" xfId="1" applyFont="1" applyFill="1" applyBorder="1" applyAlignment="1">
      <alignment horizontal="left" wrapText="1"/>
    </xf>
    <xf numFmtId="0" fontId="4" fillId="5" borderId="144" xfId="0" applyFont="1" applyFill="1" applyBorder="1" applyAlignment="1">
      <alignment horizontal="left"/>
    </xf>
    <xf numFmtId="0" fontId="4" fillId="5" borderId="145" xfId="0" applyFont="1" applyFill="1" applyBorder="1" applyAlignment="1">
      <alignment horizontal="left"/>
    </xf>
    <xf numFmtId="0" fontId="4" fillId="5" borderId="146" xfId="0" applyFont="1" applyFill="1" applyBorder="1" applyAlignment="1">
      <alignment horizontal="left"/>
    </xf>
    <xf numFmtId="0" fontId="4" fillId="5" borderId="137" xfId="0" quotePrefix="1" applyFont="1" applyFill="1" applyBorder="1" applyAlignment="1">
      <alignment wrapText="1"/>
    </xf>
    <xf numFmtId="0" fontId="4" fillId="5" borderId="136" xfId="0" applyFont="1" applyFill="1" applyBorder="1" applyAlignment="1">
      <alignment wrapText="1"/>
    </xf>
    <xf numFmtId="0" fontId="4" fillId="5" borderId="138" xfId="0" applyFont="1" applyFill="1" applyBorder="1" applyAlignment="1">
      <alignment wrapText="1"/>
    </xf>
    <xf numFmtId="0" fontId="4" fillId="5" borderId="137" xfId="0" quotePrefix="1" applyFont="1" applyFill="1" applyBorder="1" applyAlignment="1">
      <alignment horizontal="left" wrapText="1"/>
    </xf>
    <xf numFmtId="0" fontId="4" fillId="5" borderId="136" xfId="0" applyFont="1" applyFill="1" applyBorder="1" applyAlignment="1">
      <alignment horizontal="left" wrapText="1"/>
    </xf>
    <xf numFmtId="0" fontId="4" fillId="5" borderId="138" xfId="0" applyFont="1" applyFill="1" applyBorder="1" applyAlignment="1">
      <alignment horizontal="left" wrapText="1"/>
    </xf>
    <xf numFmtId="0" fontId="5" fillId="5" borderId="147" xfId="0" applyFont="1" applyFill="1" applyBorder="1" applyAlignment="1">
      <alignment horizontal="left" wrapText="1"/>
    </xf>
    <xf numFmtId="0" fontId="5" fillId="5" borderId="148" xfId="0" applyFont="1" applyFill="1" applyBorder="1" applyAlignment="1">
      <alignment horizontal="left" wrapText="1"/>
    </xf>
    <xf numFmtId="0" fontId="5" fillId="5" borderId="149" xfId="0" applyFont="1" applyFill="1" applyBorder="1" applyAlignment="1">
      <alignment horizontal="left" wrapText="1"/>
    </xf>
    <xf numFmtId="0" fontId="4" fillId="5" borderId="137" xfId="0" quotePrefix="1" applyFont="1" applyFill="1" applyBorder="1" applyAlignment="1">
      <alignment horizontal="left"/>
    </xf>
    <xf numFmtId="0" fontId="4" fillId="5" borderId="136" xfId="0" applyFont="1" applyFill="1" applyBorder="1" applyAlignment="1">
      <alignment horizontal="left"/>
    </xf>
    <xf numFmtId="0" fontId="4" fillId="5" borderId="138" xfId="0" applyFont="1" applyFill="1" applyBorder="1" applyAlignment="1">
      <alignment horizontal="left"/>
    </xf>
    <xf numFmtId="0" fontId="4" fillId="5" borderId="136" xfId="0" quotePrefix="1" applyFont="1" applyFill="1" applyBorder="1" applyAlignment="1">
      <alignment horizontal="left" wrapText="1"/>
    </xf>
    <xf numFmtId="0" fontId="4" fillId="5" borderId="138" xfId="0" quotePrefix="1" applyFont="1" applyFill="1" applyBorder="1" applyAlignment="1">
      <alignment horizontal="left" wrapText="1"/>
    </xf>
    <xf numFmtId="0" fontId="40" fillId="9" borderId="156" xfId="0" applyFont="1" applyFill="1" applyBorder="1" applyAlignment="1">
      <alignment horizontal="center"/>
    </xf>
    <xf numFmtId="0" fontId="40" fillId="9" borderId="71" xfId="0" applyFont="1" applyFill="1" applyBorder="1" applyAlignment="1">
      <alignment horizontal="center"/>
    </xf>
    <xf numFmtId="0" fontId="40" fillId="9" borderId="157" xfId="0" applyFont="1" applyFill="1" applyBorder="1" applyAlignment="1">
      <alignment horizontal="center"/>
    </xf>
    <xf numFmtId="0" fontId="4" fillId="5" borderId="102" xfId="0" applyFont="1" applyFill="1" applyBorder="1" applyAlignment="1">
      <alignment horizontal="justify" vertical="top" wrapText="1"/>
    </xf>
    <xf numFmtId="0" fontId="4" fillId="5" borderId="27" xfId="0" applyFont="1" applyFill="1" applyBorder="1" applyAlignment="1">
      <alignment horizontal="justify" vertical="top" wrapText="1"/>
    </xf>
    <xf numFmtId="0" fontId="4" fillId="5" borderId="88" xfId="0" applyFont="1" applyFill="1" applyBorder="1" applyAlignment="1">
      <alignment horizontal="justify" vertical="top" wrapText="1"/>
    </xf>
    <xf numFmtId="0" fontId="5" fillId="5" borderId="102" xfId="0" applyFont="1" applyFill="1" applyBorder="1" applyAlignment="1">
      <alignment horizontal="center" wrapText="1"/>
    </xf>
    <xf numFmtId="0" fontId="5" fillId="5" borderId="27" xfId="0" applyFont="1" applyFill="1" applyBorder="1" applyAlignment="1">
      <alignment horizontal="center" wrapText="1"/>
    </xf>
    <xf numFmtId="0" fontId="5" fillId="5" borderId="88" xfId="0" applyFont="1" applyFill="1" applyBorder="1" applyAlignment="1">
      <alignment horizontal="center" wrapText="1"/>
    </xf>
    <xf numFmtId="0" fontId="4" fillId="5" borderId="169" xfId="0" applyFont="1" applyFill="1" applyBorder="1" applyAlignment="1">
      <alignment horizontal="left" wrapText="1"/>
    </xf>
    <xf numFmtId="0" fontId="4" fillId="5" borderId="110" xfId="0" applyFont="1" applyFill="1" applyBorder="1" applyAlignment="1">
      <alignment horizontal="left" wrapText="1"/>
    </xf>
    <xf numFmtId="0" fontId="40" fillId="9" borderId="85" xfId="0" applyFont="1" applyFill="1" applyBorder="1" applyAlignment="1">
      <alignment horizontal="center" wrapText="1"/>
    </xf>
    <xf numFmtId="0" fontId="40" fillId="9" borderId="171" xfId="0" applyFont="1" applyFill="1" applyBorder="1" applyAlignment="1">
      <alignment horizontal="center" wrapText="1"/>
    </xf>
    <xf numFmtId="0" fontId="4" fillId="5" borderId="172" xfId="0" applyFont="1" applyFill="1" applyBorder="1" applyAlignment="1">
      <alignment horizontal="left" wrapText="1"/>
    </xf>
    <xf numFmtId="0" fontId="5" fillId="5" borderId="102" xfId="0" applyFont="1" applyFill="1" applyBorder="1" applyAlignment="1">
      <alignment horizontal="left"/>
    </xf>
    <xf numFmtId="0" fontId="5" fillId="5" borderId="27" xfId="0" applyFont="1" applyFill="1" applyBorder="1" applyAlignment="1">
      <alignment horizontal="left"/>
    </xf>
    <xf numFmtId="0" fontId="5" fillId="5" borderId="91" xfId="0" applyFont="1" applyFill="1" applyBorder="1" applyAlignment="1">
      <alignment horizontal="left"/>
    </xf>
    <xf numFmtId="0" fontId="4" fillId="5" borderId="169" xfId="0" applyFont="1" applyFill="1" applyBorder="1" applyAlignment="1">
      <alignment horizontal="left"/>
    </xf>
    <xf numFmtId="0" fontId="4" fillId="5" borderId="110" xfId="0" applyFont="1" applyFill="1" applyBorder="1" applyAlignment="1">
      <alignment horizontal="left"/>
    </xf>
    <xf numFmtId="0" fontId="4" fillId="5" borderId="170" xfId="0" applyFont="1" applyFill="1" applyBorder="1" applyAlignment="1">
      <alignment horizontal="left"/>
    </xf>
    <xf numFmtId="0" fontId="40" fillId="9" borderId="154" xfId="0" applyFont="1" applyFill="1" applyBorder="1" applyAlignment="1">
      <alignment horizontal="center"/>
    </xf>
    <xf numFmtId="0" fontId="40" fillId="9" borderId="124" xfId="0" applyFont="1" applyFill="1" applyBorder="1" applyAlignment="1">
      <alignment horizontal="center"/>
    </xf>
    <xf numFmtId="0" fontId="40" fillId="9" borderId="125" xfId="0" applyFont="1" applyFill="1" applyBorder="1" applyAlignment="1">
      <alignment horizontal="center"/>
    </xf>
    <xf numFmtId="0" fontId="5" fillId="5" borderId="88" xfId="0" applyFont="1" applyFill="1" applyBorder="1" applyAlignment="1">
      <alignment horizontal="left"/>
    </xf>
    <xf numFmtId="0" fontId="4" fillId="5" borderId="102" xfId="0" applyFont="1" applyFill="1" applyBorder="1" applyAlignment="1">
      <alignment horizontal="left" wrapText="1"/>
    </xf>
    <xf numFmtId="0" fontId="4" fillId="5" borderId="27" xfId="0" applyFont="1" applyFill="1" applyBorder="1" applyAlignment="1">
      <alignment horizontal="left" wrapText="1"/>
    </xf>
    <xf numFmtId="0" fontId="4" fillId="5" borderId="88" xfId="0" applyFont="1" applyFill="1" applyBorder="1" applyAlignment="1">
      <alignment horizontal="left" wrapText="1"/>
    </xf>
    <xf numFmtId="0" fontId="5" fillId="5" borderId="189" xfId="0" applyFont="1" applyFill="1" applyBorder="1" applyAlignment="1">
      <alignment horizontal="left"/>
    </xf>
    <xf numFmtId="0" fontId="5" fillId="5" borderId="0" xfId="0" applyFont="1" applyFill="1" applyBorder="1" applyAlignment="1">
      <alignment horizontal="left"/>
    </xf>
    <xf numFmtId="0" fontId="4" fillId="5" borderId="232" xfId="0" applyFont="1" applyFill="1" applyBorder="1" applyAlignment="1">
      <alignment horizontal="left"/>
    </xf>
    <xf numFmtId="0" fontId="4" fillId="5" borderId="196" xfId="0" applyFont="1" applyFill="1" applyBorder="1" applyAlignment="1">
      <alignment horizontal="left"/>
    </xf>
    <xf numFmtId="0" fontId="5" fillId="5" borderId="191" xfId="0" applyFont="1" applyFill="1" applyBorder="1" applyAlignment="1">
      <alignment horizontal="center" wrapText="1"/>
    </xf>
    <xf numFmtId="0" fontId="5" fillId="5" borderId="192" xfId="0" applyFont="1" applyFill="1" applyBorder="1" applyAlignment="1">
      <alignment horizontal="center" wrapText="1"/>
    </xf>
    <xf numFmtId="0" fontId="40" fillId="9" borderId="43" xfId="1" applyFont="1" applyFill="1" applyBorder="1" applyAlignment="1">
      <alignment horizontal="center"/>
    </xf>
    <xf numFmtId="0" fontId="40" fillId="9" borderId="0" xfId="1" applyFont="1" applyFill="1" applyBorder="1" applyAlignment="1">
      <alignment horizontal="center"/>
    </xf>
    <xf numFmtId="0" fontId="40" fillId="9" borderId="45" xfId="1" applyFont="1" applyFill="1" applyBorder="1" applyAlignment="1">
      <alignment horizontal="center"/>
    </xf>
    <xf numFmtId="0" fontId="40" fillId="9" borderId="156" xfId="1" applyFont="1" applyFill="1" applyBorder="1" applyAlignment="1">
      <alignment horizontal="center"/>
    </xf>
    <xf numFmtId="0" fontId="40" fillId="9" borderId="71" xfId="1" applyFont="1" applyFill="1" applyBorder="1" applyAlignment="1">
      <alignment horizontal="center"/>
    </xf>
    <xf numFmtId="0" fontId="40" fillId="9" borderId="157" xfId="1" applyFont="1" applyFill="1" applyBorder="1" applyAlignment="1">
      <alignment horizontal="center"/>
    </xf>
    <xf numFmtId="0" fontId="5" fillId="5" borderId="93" xfId="1" applyFont="1" applyFill="1" applyBorder="1" applyAlignment="1">
      <alignment horizontal="center"/>
    </xf>
    <xf numFmtId="0" fontId="5" fillId="5" borderId="54" xfId="1" applyFont="1" applyFill="1" applyBorder="1" applyAlignment="1">
      <alignment horizontal="center"/>
    </xf>
    <xf numFmtId="0" fontId="5" fillId="5" borderId="35" xfId="1" applyFont="1" applyFill="1" applyBorder="1" applyAlignment="1">
      <alignment horizontal="center"/>
    </xf>
    <xf numFmtId="0" fontId="5" fillId="5" borderId="158" xfId="1" applyFont="1" applyFill="1" applyBorder="1" applyAlignment="1">
      <alignment horizontal="center"/>
    </xf>
    <xf numFmtId="0" fontId="5" fillId="5" borderId="47" xfId="0" applyFont="1" applyFill="1" applyBorder="1" applyAlignment="1">
      <alignment horizontal="center" wrapText="1"/>
    </xf>
    <xf numFmtId="0" fontId="5" fillId="5" borderId="68" xfId="0" applyFont="1" applyFill="1" applyBorder="1" applyAlignment="1">
      <alignment horizontal="center" wrapText="1"/>
    </xf>
    <xf numFmtId="0" fontId="4" fillId="5" borderId="48" xfId="0" applyFont="1" applyFill="1" applyBorder="1" applyAlignment="1">
      <alignment horizontal="center" wrapText="1"/>
    </xf>
    <xf numFmtId="0" fontId="4" fillId="5" borderId="69" xfId="0" applyFont="1" applyFill="1" applyBorder="1" applyAlignment="1">
      <alignment horizontal="center" wrapText="1"/>
    </xf>
    <xf numFmtId="0" fontId="5" fillId="5" borderId="234" xfId="0" applyFont="1" applyFill="1" applyBorder="1" applyAlignment="1">
      <alignment horizontal="left" wrapText="1"/>
    </xf>
    <xf numFmtId="0" fontId="5" fillId="5" borderId="101" xfId="0" applyFont="1" applyFill="1" applyBorder="1" applyAlignment="1">
      <alignment horizontal="left" wrapText="1"/>
    </xf>
    <xf numFmtId="0" fontId="4" fillId="5" borderId="85" xfId="0" applyFont="1" applyFill="1" applyBorder="1" applyAlignment="1">
      <alignment horizontal="left" wrapText="1"/>
    </xf>
    <xf numFmtId="0" fontId="4" fillId="5" borderId="86" xfId="0" applyFont="1" applyFill="1" applyBorder="1" applyAlignment="1">
      <alignment horizontal="left" wrapText="1"/>
    </xf>
    <xf numFmtId="0" fontId="5" fillId="5" borderId="45" xfId="0" applyFont="1" applyFill="1" applyBorder="1" applyAlignment="1">
      <alignment horizontal="left"/>
    </xf>
    <xf numFmtId="0" fontId="4" fillId="5" borderId="55" xfId="0" applyFont="1" applyFill="1" applyBorder="1" applyAlignment="1">
      <alignment horizontal="left"/>
    </xf>
    <xf numFmtId="0" fontId="4" fillId="5" borderId="44" xfId="0" applyFont="1" applyFill="1" applyBorder="1" applyAlignment="1">
      <alignment horizontal="left"/>
    </xf>
    <xf numFmtId="0" fontId="4" fillId="5" borderId="46" xfId="0" applyFont="1" applyFill="1" applyBorder="1" applyAlignment="1">
      <alignment horizontal="left"/>
    </xf>
    <xf numFmtId="0" fontId="40" fillId="9" borderId="189" xfId="0" applyFont="1" applyFill="1" applyBorder="1" applyAlignment="1">
      <alignment horizontal="center"/>
    </xf>
    <xf numFmtId="0" fontId="40" fillId="9" borderId="0" xfId="0" applyFont="1" applyFill="1" applyBorder="1" applyAlignment="1">
      <alignment horizontal="center"/>
    </xf>
    <xf numFmtId="0" fontId="40" fillId="9" borderId="188" xfId="0" applyFont="1" applyFill="1" applyBorder="1" applyAlignment="1">
      <alignment horizontal="center"/>
    </xf>
    <xf numFmtId="0" fontId="4" fillId="5" borderId="43" xfId="1" applyFont="1" applyFill="1" applyBorder="1" applyAlignment="1">
      <alignment wrapText="1"/>
    </xf>
    <xf numFmtId="0" fontId="4" fillId="5" borderId="0" xfId="1" applyFont="1" applyFill="1" applyBorder="1" applyAlignment="1">
      <alignment wrapText="1"/>
    </xf>
    <xf numFmtId="0" fontId="4" fillId="5" borderId="45" xfId="1" applyFont="1" applyFill="1" applyBorder="1" applyAlignment="1">
      <alignment wrapText="1"/>
    </xf>
    <xf numFmtId="0" fontId="5" fillId="5" borderId="102" xfId="1" applyFont="1" applyFill="1" applyBorder="1" applyAlignment="1">
      <alignment horizontal="left"/>
    </xf>
    <xf numFmtId="0" fontId="5" fillId="5" borderId="27" xfId="1" applyFont="1" applyFill="1" applyBorder="1" applyAlignment="1">
      <alignment horizontal="left"/>
    </xf>
    <xf numFmtId="0" fontId="5" fillId="5" borderId="88" xfId="1" applyFont="1" applyFill="1" applyBorder="1" applyAlignment="1">
      <alignment horizontal="left"/>
    </xf>
    <xf numFmtId="0" fontId="4" fillId="5" borderId="79" xfId="1" applyFont="1" applyFill="1" applyBorder="1" applyAlignment="1">
      <alignment horizontal="center"/>
    </xf>
    <xf numFmtId="0" fontId="4" fillId="5" borderId="155" xfId="1" applyFont="1" applyFill="1" applyBorder="1" applyAlignment="1">
      <alignment horizontal="center"/>
    </xf>
    <xf numFmtId="0" fontId="4" fillId="5" borderId="43" xfId="1" applyFont="1" applyFill="1" applyBorder="1" applyAlignment="1">
      <alignment vertical="center" wrapText="1"/>
    </xf>
    <xf numFmtId="0" fontId="4" fillId="5" borderId="0" xfId="1" applyFont="1" applyFill="1" applyBorder="1" applyAlignment="1">
      <alignment vertical="center" wrapText="1"/>
    </xf>
    <xf numFmtId="0" fontId="4" fillId="5" borderId="45" xfId="1" applyFont="1" applyFill="1" applyBorder="1" applyAlignment="1">
      <alignment vertical="center" wrapText="1"/>
    </xf>
    <xf numFmtId="0" fontId="5" fillId="5" borderId="233" xfId="0" applyFont="1" applyFill="1" applyBorder="1" applyAlignment="1">
      <alignment horizontal="left"/>
    </xf>
    <xf numFmtId="0" fontId="5" fillId="5" borderId="86" xfId="0" applyFont="1" applyFill="1" applyBorder="1" applyAlignment="1">
      <alignment horizontal="left"/>
    </xf>
    <xf numFmtId="0" fontId="40" fillId="9" borderId="43" xfId="0" applyFont="1" applyFill="1" applyBorder="1" applyAlignment="1">
      <alignment horizontal="center" wrapText="1"/>
    </xf>
    <xf numFmtId="0" fontId="4" fillId="5" borderId="102" xfId="0" applyFont="1" applyFill="1" applyBorder="1" applyAlignment="1">
      <alignment wrapText="1"/>
    </xf>
    <xf numFmtId="0" fontId="4" fillId="5" borderId="27" xfId="0" applyFont="1" applyFill="1" applyBorder="1" applyAlignment="1">
      <alignment wrapText="1"/>
    </xf>
    <xf numFmtId="0" fontId="4" fillId="5" borderId="88" xfId="0" applyFont="1" applyFill="1" applyBorder="1" applyAlignment="1">
      <alignment wrapText="1"/>
    </xf>
    <xf numFmtId="0" fontId="5" fillId="5" borderId="159" xfId="1" applyFont="1" applyFill="1" applyBorder="1" applyAlignment="1">
      <alignment horizontal="center"/>
    </xf>
    <xf numFmtId="0" fontId="5" fillId="5" borderId="164" xfId="1" applyFont="1" applyFill="1" applyBorder="1" applyAlignment="1">
      <alignment horizontal="center"/>
    </xf>
    <xf numFmtId="0" fontId="5" fillId="5" borderId="100" xfId="1" applyFont="1" applyFill="1" applyBorder="1" applyAlignment="1">
      <alignment horizontal="center"/>
    </xf>
    <xf numFmtId="0" fontId="5" fillId="5" borderId="37" xfId="1" applyFont="1" applyFill="1" applyBorder="1" applyAlignment="1">
      <alignment horizontal="center"/>
    </xf>
    <xf numFmtId="0" fontId="5" fillId="5" borderId="168" xfId="1" applyFont="1" applyFill="1" applyBorder="1" applyAlignment="1">
      <alignment horizontal="center"/>
    </xf>
    <xf numFmtId="0" fontId="5" fillId="5" borderId="16" xfId="1" applyFont="1" applyFill="1" applyBorder="1" applyAlignment="1">
      <alignment horizontal="center"/>
    </xf>
    <xf numFmtId="0" fontId="5" fillId="5" borderId="11" xfId="1" applyFont="1" applyFill="1" applyBorder="1" applyAlignment="1">
      <alignment horizontal="center"/>
    </xf>
    <xf numFmtId="0" fontId="5" fillId="5" borderId="143" xfId="1" applyFont="1" applyFill="1" applyBorder="1" applyAlignment="1">
      <alignment horizontal="center"/>
    </xf>
    <xf numFmtId="0" fontId="5" fillId="5" borderId="143" xfId="1" applyFont="1" applyFill="1" applyBorder="1" applyAlignment="1">
      <alignment horizontal="center" wrapText="1"/>
    </xf>
    <xf numFmtId="0" fontId="5" fillId="5" borderId="56" xfId="1" applyFont="1" applyFill="1" applyBorder="1" applyAlignment="1">
      <alignment horizontal="center" wrapText="1"/>
    </xf>
    <xf numFmtId="0" fontId="5" fillId="5" borderId="105" xfId="1" applyFont="1" applyFill="1" applyBorder="1" applyAlignment="1">
      <alignment horizontal="center"/>
    </xf>
    <xf numFmtId="0" fontId="5" fillId="5" borderId="73" xfId="1" applyFont="1" applyFill="1" applyBorder="1" applyAlignment="1">
      <alignment horizontal="center"/>
    </xf>
    <xf numFmtId="0" fontId="4" fillId="5" borderId="30" xfId="1" applyFont="1" applyFill="1" applyBorder="1" applyAlignment="1">
      <alignment wrapText="1"/>
    </xf>
    <xf numFmtId="0" fontId="4" fillId="5" borderId="18" xfId="1" applyFont="1" applyFill="1" applyBorder="1" applyAlignment="1">
      <alignment wrapText="1"/>
    </xf>
    <xf numFmtId="0" fontId="4" fillId="5" borderId="4" xfId="1" applyFont="1" applyFill="1" applyBorder="1" applyAlignment="1">
      <alignment horizontal="left" wrapText="1"/>
    </xf>
    <xf numFmtId="0" fontId="4" fillId="5" borderId="0" xfId="1" applyFont="1" applyFill="1" applyAlignment="1">
      <alignment wrapText="1"/>
    </xf>
    <xf numFmtId="0" fontId="5" fillId="5" borderId="189" xfId="0" applyFont="1" applyFill="1" applyBorder="1" applyAlignment="1">
      <alignment horizontal="left" wrapText="1"/>
    </xf>
    <xf numFmtId="0" fontId="5" fillId="5" borderId="0" xfId="0" applyFont="1" applyFill="1" applyBorder="1" applyAlignment="1">
      <alignment horizontal="left" wrapText="1"/>
    </xf>
    <xf numFmtId="0" fontId="5" fillId="5" borderId="45" xfId="0" applyFont="1" applyFill="1" applyBorder="1" applyAlignment="1">
      <alignment horizontal="left" wrapText="1"/>
    </xf>
    <xf numFmtId="171" fontId="5" fillId="5" borderId="30" xfId="1" applyNumberFormat="1" applyFont="1" applyFill="1" applyBorder="1" applyAlignment="1">
      <alignment horizontal="center"/>
    </xf>
    <xf numFmtId="171" fontId="5" fillId="5" borderId="0" xfId="1" applyNumberFormat="1" applyFont="1" applyFill="1" applyBorder="1" applyAlignment="1">
      <alignment horizontal="center"/>
    </xf>
    <xf numFmtId="171" fontId="5" fillId="5" borderId="18" xfId="1" applyNumberFormat="1" applyFont="1" applyFill="1" applyBorder="1" applyAlignment="1">
      <alignment horizontal="center"/>
    </xf>
    <xf numFmtId="0" fontId="40" fillId="9" borderId="154" xfId="1" applyFont="1" applyFill="1" applyBorder="1" applyAlignment="1">
      <alignment horizontal="center"/>
    </xf>
    <xf numFmtId="0" fontId="40" fillId="9" borderId="124" xfId="1" applyFont="1" applyFill="1" applyBorder="1" applyAlignment="1">
      <alignment horizontal="center"/>
    </xf>
    <xf numFmtId="0" fontId="40" fillId="9" borderId="125" xfId="1" applyFont="1" applyFill="1" applyBorder="1" applyAlignment="1">
      <alignment horizontal="center"/>
    </xf>
    <xf numFmtId="0" fontId="40" fillId="9" borderId="22" xfId="1" applyFont="1" applyFill="1" applyBorder="1" applyAlignment="1">
      <alignment horizontal="center"/>
    </xf>
    <xf numFmtId="0" fontId="40" fillId="9" borderId="23" xfId="1" applyFont="1" applyFill="1" applyBorder="1" applyAlignment="1">
      <alignment horizontal="center"/>
    </xf>
    <xf numFmtId="0" fontId="40" fillId="9" borderId="163" xfId="1" applyFont="1" applyFill="1" applyBorder="1" applyAlignment="1">
      <alignment horizontal="center"/>
    </xf>
    <xf numFmtId="171" fontId="5" fillId="5" borderId="15" xfId="1" applyNumberFormat="1" applyFont="1" applyFill="1" applyBorder="1" applyAlignment="1">
      <alignment horizontal="center"/>
    </xf>
    <xf numFmtId="171" fontId="5" fillId="5" borderId="27" xfId="1" applyNumberFormat="1" applyFont="1" applyFill="1" applyBorder="1" applyAlignment="1">
      <alignment horizontal="center"/>
    </xf>
    <xf numFmtId="171" fontId="5" fillId="5" borderId="28" xfId="1" applyNumberFormat="1" applyFont="1" applyFill="1" applyBorder="1" applyAlignment="1">
      <alignment horizontal="center"/>
    </xf>
    <xf numFmtId="171" fontId="40" fillId="9" borderId="30" xfId="1" applyNumberFormat="1" applyFont="1" applyFill="1" applyBorder="1" applyAlignment="1">
      <alignment horizontal="center"/>
    </xf>
    <xf numFmtId="171" fontId="40" fillId="9" borderId="0" xfId="1" applyNumberFormat="1" applyFont="1" applyFill="1" applyBorder="1" applyAlignment="1">
      <alignment horizontal="center"/>
    </xf>
    <xf numFmtId="171" fontId="40" fillId="9" borderId="18" xfId="1" applyNumberFormat="1" applyFont="1" applyFill="1" applyBorder="1" applyAlignment="1">
      <alignment horizontal="center"/>
    </xf>
    <xf numFmtId="0" fontId="5" fillId="5" borderId="30" xfId="1" applyFont="1" applyFill="1" applyBorder="1" applyAlignment="1">
      <alignment horizontal="center"/>
    </xf>
    <xf numFmtId="0" fontId="5" fillId="5" borderId="101" xfId="1" applyFont="1" applyFill="1" applyBorder="1" applyAlignment="1">
      <alignment horizontal="center"/>
    </xf>
    <xf numFmtId="0" fontId="4" fillId="5" borderId="15" xfId="0" applyFont="1" applyFill="1" applyBorder="1" applyAlignment="1">
      <alignment horizontal="left" wrapText="1"/>
    </xf>
    <xf numFmtId="0" fontId="4" fillId="5" borderId="170" xfId="0" applyFont="1" applyFill="1" applyBorder="1" applyAlignment="1">
      <alignment horizontal="left" wrapText="1"/>
    </xf>
    <xf numFmtId="0" fontId="5" fillId="5" borderId="87" xfId="0" applyFont="1" applyFill="1" applyBorder="1" applyAlignment="1">
      <alignment horizontal="left"/>
    </xf>
    <xf numFmtId="0" fontId="4" fillId="5" borderId="103" xfId="0" applyFont="1" applyFill="1" applyBorder="1" applyAlignment="1">
      <alignment horizontal="left"/>
    </xf>
    <xf numFmtId="0" fontId="4" fillId="5" borderId="104" xfId="0" applyFont="1" applyFill="1" applyBorder="1" applyAlignment="1">
      <alignment horizontal="left"/>
    </xf>
    <xf numFmtId="0" fontId="4" fillId="5" borderId="27" xfId="0" applyFont="1" applyFill="1" applyBorder="1" applyAlignment="1">
      <alignment horizontal="left"/>
    </xf>
    <xf numFmtId="0" fontId="4" fillId="5" borderId="88" xfId="0" applyFont="1" applyFill="1" applyBorder="1" applyAlignment="1">
      <alignment horizontal="left"/>
    </xf>
    <xf numFmtId="0" fontId="5" fillId="5" borderId="92" xfId="0" applyFont="1" applyFill="1" applyBorder="1" applyAlignment="1">
      <alignment wrapText="1"/>
    </xf>
    <xf numFmtId="0" fontId="5" fillId="5" borderId="90" xfId="0" applyFont="1" applyFill="1" applyBorder="1" applyAlignment="1">
      <alignment wrapText="1"/>
    </xf>
    <xf numFmtId="171" fontId="35" fillId="9" borderId="167" xfId="1" applyNumberFormat="1" applyFont="1" applyFill="1" applyBorder="1" applyAlignment="1">
      <alignment horizontal="center" vertical="center"/>
    </xf>
    <xf numFmtId="171" fontId="11" fillId="5" borderId="26" xfId="1" applyNumberFormat="1" applyFont="1" applyFill="1" applyBorder="1" applyAlignment="1">
      <alignment horizontal="left"/>
    </xf>
    <xf numFmtId="171" fontId="11" fillId="5" borderId="27" xfId="1" applyNumberFormat="1" applyFont="1" applyFill="1" applyBorder="1" applyAlignment="1">
      <alignment horizontal="left"/>
    </xf>
    <xf numFmtId="171" fontId="11" fillId="5" borderId="121" xfId="1" applyNumberFormat="1" applyFont="1" applyFill="1" applyBorder="1" applyAlignment="1">
      <alignment horizontal="left"/>
    </xf>
    <xf numFmtId="0" fontId="40" fillId="9" borderId="30" xfId="1" applyFont="1" applyFill="1" applyBorder="1" applyAlignment="1">
      <alignment horizontal="center"/>
    </xf>
    <xf numFmtId="0" fontId="40" fillId="9" borderId="18" xfId="1" applyFont="1" applyFill="1" applyBorder="1" applyAlignment="1">
      <alignment horizontal="center"/>
    </xf>
    <xf numFmtId="171" fontId="40" fillId="9" borderId="22" xfId="1" applyNumberFormat="1" applyFont="1" applyFill="1" applyBorder="1" applyAlignment="1">
      <alignment horizontal="center"/>
    </xf>
    <xf numFmtId="171" fontId="40" fillId="9" borderId="23" xfId="1" applyNumberFormat="1" applyFont="1" applyFill="1" applyBorder="1" applyAlignment="1">
      <alignment horizontal="center"/>
    </xf>
    <xf numFmtId="171" fontId="40" fillId="9" borderId="163" xfId="1" applyNumberFormat="1" applyFont="1" applyFill="1" applyBorder="1" applyAlignment="1">
      <alignment horizontal="center"/>
    </xf>
    <xf numFmtId="171" fontId="35" fillId="9" borderId="252" xfId="1" applyNumberFormat="1" applyFont="1" applyFill="1" applyBorder="1" applyAlignment="1">
      <alignment horizontal="center"/>
    </xf>
    <xf numFmtId="171" fontId="35" fillId="9" borderId="253" xfId="1" applyNumberFormat="1" applyFont="1" applyFill="1" applyBorder="1" applyAlignment="1">
      <alignment horizontal="center"/>
    </xf>
    <xf numFmtId="0" fontId="5" fillId="5" borderId="160" xfId="1" applyFont="1" applyFill="1" applyBorder="1" applyAlignment="1">
      <alignment horizontal="center"/>
    </xf>
    <xf numFmtId="0" fontId="5" fillId="5" borderId="151" xfId="1" applyFont="1" applyFill="1" applyBorder="1" applyAlignment="1">
      <alignment horizontal="center"/>
    </xf>
    <xf numFmtId="0" fontId="4" fillId="5" borderId="161" xfId="1" applyFont="1" applyFill="1" applyBorder="1" applyAlignment="1">
      <alignment horizontal="left"/>
    </xf>
    <xf numFmtId="0" fontId="4" fillId="5" borderId="104" xfId="1" applyFont="1" applyFill="1" applyBorder="1" applyAlignment="1">
      <alignment horizontal="left"/>
    </xf>
    <xf numFmtId="0" fontId="4" fillId="5" borderId="162" xfId="1" applyFont="1" applyFill="1" applyBorder="1" applyAlignment="1">
      <alignment horizontal="left"/>
    </xf>
    <xf numFmtId="0" fontId="4" fillId="5" borderId="70" xfId="1" applyFont="1" applyFill="1" applyBorder="1" applyAlignment="1">
      <alignment horizontal="left"/>
    </xf>
    <xf numFmtId="0" fontId="4" fillId="5" borderId="71" xfId="1" applyFont="1" applyFill="1" applyBorder="1" applyAlignment="1">
      <alignment horizontal="left"/>
    </xf>
    <xf numFmtId="0" fontId="4" fillId="5" borderId="72" xfId="1" applyFont="1" applyFill="1" applyBorder="1" applyAlignment="1">
      <alignment horizontal="left"/>
    </xf>
    <xf numFmtId="171" fontId="36" fillId="9" borderId="255" xfId="1" applyNumberFormat="1" applyFont="1" applyFill="1" applyBorder="1" applyAlignment="1">
      <alignment horizontal="center" vertical="center"/>
    </xf>
    <xf numFmtId="171" fontId="36" fillId="9" borderId="256" xfId="1" applyNumberFormat="1" applyFont="1" applyFill="1" applyBorder="1" applyAlignment="1">
      <alignment horizontal="center" vertical="center"/>
    </xf>
    <xf numFmtId="171" fontId="36" fillId="9" borderId="257" xfId="1" applyNumberFormat="1" applyFont="1" applyFill="1" applyBorder="1" applyAlignment="1">
      <alignment horizontal="center" vertical="center"/>
    </xf>
    <xf numFmtId="0" fontId="5" fillId="5" borderId="64" xfId="1" applyFont="1" applyFill="1" applyBorder="1" applyAlignment="1">
      <alignment horizontal="center" vertical="center" wrapText="1"/>
    </xf>
    <xf numFmtId="0" fontId="5" fillId="5" borderId="165" xfId="1" applyFont="1" applyFill="1" applyBorder="1" applyAlignment="1">
      <alignment horizontal="center" vertical="center" wrapText="1"/>
    </xf>
    <xf numFmtId="0" fontId="4" fillId="5" borderId="143" xfId="1" applyFont="1" applyFill="1" applyBorder="1" applyAlignment="1">
      <alignment horizontal="left" wrapText="1"/>
    </xf>
    <xf numFmtId="0" fontId="4" fillId="5" borderId="16" xfId="1" applyFont="1" applyFill="1" applyBorder="1" applyAlignment="1">
      <alignment horizontal="left" wrapText="1"/>
    </xf>
    <xf numFmtId="0" fontId="4" fillId="5" borderId="15" xfId="1" applyFont="1" applyFill="1" applyBorder="1" applyAlignment="1">
      <alignment horizontal="left" wrapText="1"/>
    </xf>
    <xf numFmtId="0" fontId="4" fillId="5" borderId="121" xfId="1" applyFont="1" applyFill="1" applyBorder="1" applyAlignment="1">
      <alignment horizontal="left" wrapText="1"/>
    </xf>
    <xf numFmtId="0" fontId="5" fillId="5" borderId="150" xfId="1" applyFont="1" applyFill="1" applyBorder="1" applyAlignment="1">
      <alignment horizontal="center"/>
    </xf>
    <xf numFmtId="0" fontId="5" fillId="5" borderId="325" xfId="12" applyFont="1" applyFill="1" applyBorder="1" applyAlignment="1">
      <alignment horizontal="center" vertical="center" wrapText="1"/>
    </xf>
    <xf numFmtId="199" fontId="5" fillId="5" borderId="325" xfId="5" applyNumberFormat="1" applyFont="1" applyFill="1" applyBorder="1" applyAlignment="1">
      <alignment horizontal="center" vertical="center" wrapText="1"/>
    </xf>
    <xf numFmtId="171" fontId="5" fillId="5" borderId="166" xfId="1" applyNumberFormat="1" applyFont="1" applyFill="1" applyBorder="1" applyAlignment="1">
      <alignment vertical="center"/>
    </xf>
    <xf numFmtId="171" fontId="5" fillId="5" borderId="41" xfId="1" applyNumberFormat="1" applyFont="1" applyFill="1" applyBorder="1" applyAlignment="1">
      <alignment vertical="center"/>
    </xf>
    <xf numFmtId="0" fontId="5" fillId="5" borderId="325" xfId="12" applyFont="1" applyFill="1" applyBorder="1" applyAlignment="1">
      <alignment horizontal="center" wrapText="1"/>
    </xf>
    <xf numFmtId="0" fontId="49" fillId="5" borderId="71" xfId="0" applyFont="1" applyFill="1" applyBorder="1" applyAlignment="1" applyProtection="1">
      <alignment horizontal="left" vertical="center"/>
      <protection locked="0"/>
    </xf>
    <xf numFmtId="0" fontId="4" fillId="5" borderId="71" xfId="0" applyFont="1" applyFill="1" applyBorder="1" applyAlignment="1">
      <alignment horizontal="left" vertical="top" wrapText="1"/>
    </xf>
    <xf numFmtId="198" fontId="49" fillId="5" borderId="90" xfId="0" applyNumberFormat="1" applyFont="1" applyFill="1" applyBorder="1" applyAlignment="1" applyProtection="1">
      <alignment horizontal="left"/>
      <protection locked="0"/>
    </xf>
    <xf numFmtId="198" fontId="49" fillId="5" borderId="27" xfId="0" applyNumberFormat="1" applyFont="1" applyFill="1" applyBorder="1" applyAlignment="1" applyProtection="1">
      <alignment horizontal="left"/>
      <protection locked="0"/>
    </xf>
    <xf numFmtId="0" fontId="49" fillId="5" borderId="331" xfId="0" applyFont="1" applyFill="1" applyBorder="1" applyAlignment="1" applyProtection="1">
      <alignment horizontal="left" vertical="center"/>
      <protection locked="0"/>
    </xf>
    <xf numFmtId="0" fontId="49" fillId="5" borderId="332" xfId="0" applyFont="1" applyFill="1" applyBorder="1" applyAlignment="1" applyProtection="1">
      <alignment horizontal="left" vertical="center"/>
      <protection locked="0"/>
    </xf>
    <xf numFmtId="0" fontId="49" fillId="5" borderId="90" xfId="43" applyFont="1" applyFill="1" applyBorder="1" applyAlignment="1" applyProtection="1">
      <alignment horizontal="left" vertical="center"/>
      <protection locked="0"/>
    </xf>
    <xf numFmtId="199" fontId="5" fillId="5" borderId="75" xfId="44" applyNumberFormat="1" applyFont="1" applyFill="1" applyBorder="1" applyAlignment="1">
      <alignment horizontal="center" vertical="center" wrapText="1"/>
    </xf>
    <xf numFmtId="199" fontId="5" fillId="5" borderId="129" xfId="44" applyNumberFormat="1" applyFont="1" applyFill="1" applyBorder="1" applyAlignment="1">
      <alignment horizontal="center" vertical="center" wrapText="1"/>
    </xf>
    <xf numFmtId="199" fontId="5" fillId="5" borderId="100" xfId="44" applyNumberFormat="1" applyFont="1" applyFill="1" applyBorder="1" applyAlignment="1">
      <alignment horizontal="center" vertical="center" wrapText="1"/>
    </xf>
    <xf numFmtId="199" fontId="5" fillId="5" borderId="150" xfId="44" applyNumberFormat="1" applyFont="1" applyFill="1" applyBorder="1" applyAlignment="1">
      <alignment horizontal="center" vertical="center" wrapText="1"/>
    </xf>
    <xf numFmtId="199" fontId="5" fillId="5" borderId="151" xfId="44" applyNumberFormat="1" applyFont="1" applyFill="1" applyBorder="1" applyAlignment="1">
      <alignment horizontal="center" vertical="center" wrapText="1"/>
    </xf>
    <xf numFmtId="199" fontId="5" fillId="5" borderId="105" xfId="44" applyNumberFormat="1" applyFont="1" applyFill="1" applyBorder="1" applyAlignment="1">
      <alignment horizontal="center" vertical="center" wrapText="1"/>
    </xf>
    <xf numFmtId="199" fontId="5" fillId="5" borderId="73" xfId="44" applyNumberFormat="1" applyFont="1" applyFill="1" applyBorder="1" applyAlignment="1">
      <alignment horizontal="center" vertical="center" wrapText="1"/>
    </xf>
    <xf numFmtId="0" fontId="48" fillId="12" borderId="105" xfId="43" applyFont="1" applyFill="1" applyBorder="1" applyAlignment="1" applyProtection="1">
      <alignment horizontal="left" vertical="center"/>
    </xf>
    <xf numFmtId="0" fontId="48" fillId="12" borderId="101" xfId="43" applyFont="1" applyFill="1" applyBorder="1" applyAlignment="1" applyProtection="1">
      <alignment horizontal="left" vertical="center"/>
    </xf>
    <xf numFmtId="0" fontId="48" fillId="12" borderId="73" xfId="43" applyFont="1" applyFill="1" applyBorder="1" applyAlignment="1" applyProtection="1">
      <alignment horizontal="left" vertical="center"/>
    </xf>
    <xf numFmtId="198" fontId="49" fillId="5" borderId="150" xfId="43" applyNumberFormat="1" applyFont="1" applyFill="1" applyBorder="1" applyAlignment="1" applyProtection="1">
      <alignment horizontal="left" vertical="top"/>
      <protection locked="0"/>
    </xf>
    <xf numFmtId="198" fontId="49" fillId="5" borderId="100" xfId="43" applyNumberFormat="1" applyFont="1" applyFill="1" applyBorder="1" applyAlignment="1" applyProtection="1">
      <alignment horizontal="left" vertical="top"/>
      <protection locked="0"/>
    </xf>
    <xf numFmtId="198" fontId="49" fillId="5" borderId="151" xfId="43" applyNumberFormat="1" applyFont="1" applyFill="1" applyBorder="1" applyAlignment="1" applyProtection="1">
      <alignment horizontal="left" vertical="top"/>
      <protection locked="0"/>
    </xf>
    <xf numFmtId="0" fontId="4" fillId="5" borderId="71" xfId="43" applyFont="1" applyFill="1" applyBorder="1" applyAlignment="1">
      <alignment horizontal="left" vertical="top" wrapText="1"/>
    </xf>
    <xf numFmtId="15" fontId="49" fillId="5" borderId="90" xfId="0" applyNumberFormat="1" applyFont="1" applyFill="1" applyBorder="1" applyAlignment="1" applyProtection="1">
      <alignment horizontal="left" vertical="center"/>
      <protection locked="0"/>
    </xf>
    <xf numFmtId="175" fontId="0" fillId="2" borderId="267" xfId="1" applyNumberFormat="1" applyFont="1" applyFill="1" applyBorder="1" applyAlignment="1">
      <alignment horizontal="left" vertical="center"/>
    </xf>
    <xf numFmtId="175" fontId="0" fillId="2" borderId="4" xfId="1" applyNumberFormat="1" applyFont="1" applyFill="1" applyBorder="1" applyAlignment="1">
      <alignment horizontal="left" vertical="center"/>
    </xf>
    <xf numFmtId="0" fontId="49" fillId="5" borderId="110" xfId="43" applyFont="1" applyFill="1" applyBorder="1" applyAlignment="1" applyProtection="1">
      <alignment horizontal="left" vertical="center" wrapText="1"/>
      <protection locked="0"/>
    </xf>
    <xf numFmtId="0" fontId="33" fillId="9" borderId="258" xfId="0" applyFont="1" applyFill="1" applyBorder="1" applyAlignment="1">
      <alignment horizontal="center"/>
    </xf>
    <xf numFmtId="0" fontId="33" fillId="9" borderId="259" xfId="0" applyFont="1" applyFill="1" applyBorder="1" applyAlignment="1">
      <alignment horizontal="center"/>
    </xf>
    <xf numFmtId="0" fontId="33" fillId="9" borderId="260" xfId="0" applyFont="1" applyFill="1" applyBorder="1" applyAlignment="1">
      <alignment horizontal="center"/>
    </xf>
    <xf numFmtId="0" fontId="40" fillId="9" borderId="258" xfId="1" applyFont="1" applyFill="1" applyBorder="1" applyAlignment="1">
      <alignment horizontal="center"/>
    </xf>
    <xf numFmtId="0" fontId="40" fillId="9" borderId="259" xfId="1" applyFont="1" applyFill="1" applyBorder="1" applyAlignment="1">
      <alignment horizontal="center"/>
    </xf>
    <xf numFmtId="0" fontId="40" fillId="9" borderId="260" xfId="1" applyFont="1" applyFill="1" applyBorder="1" applyAlignment="1">
      <alignment horizontal="center"/>
    </xf>
    <xf numFmtId="175" fontId="0" fillId="2" borderId="267" xfId="1" applyNumberFormat="1" applyFont="1" applyFill="1" applyBorder="1" applyAlignment="1">
      <alignment horizontal="center" vertical="center"/>
    </xf>
    <xf numFmtId="0" fontId="37" fillId="9" borderId="258" xfId="1" applyFont="1" applyFill="1" applyBorder="1" applyAlignment="1">
      <alignment horizontal="center"/>
    </xf>
    <xf numFmtId="0" fontId="37" fillId="9" borderId="259" xfId="1" applyFont="1" applyFill="1" applyBorder="1" applyAlignment="1">
      <alignment horizontal="center"/>
    </xf>
    <xf numFmtId="0" fontId="37" fillId="9" borderId="260" xfId="1" applyFont="1" applyFill="1" applyBorder="1" applyAlignment="1">
      <alignment horizontal="center"/>
    </xf>
    <xf numFmtId="0" fontId="5" fillId="5" borderId="261" xfId="1" applyFont="1" applyFill="1" applyBorder="1" applyAlignment="1">
      <alignment horizontal="left"/>
    </xf>
    <xf numFmtId="0" fontId="5" fillId="5" borderId="0" xfId="1" applyFont="1" applyFill="1" applyBorder="1" applyAlignment="1">
      <alignment horizontal="left"/>
    </xf>
    <xf numFmtId="0" fontId="40" fillId="9" borderId="261" xfId="1" applyFont="1" applyFill="1" applyBorder="1" applyAlignment="1">
      <alignment horizontal="center"/>
    </xf>
    <xf numFmtId="0" fontId="40" fillId="9" borderId="262" xfId="1" applyFont="1" applyFill="1" applyBorder="1" applyAlignment="1">
      <alignment horizontal="center"/>
    </xf>
    <xf numFmtId="175" fontId="5" fillId="2" borderId="267" xfId="1" applyNumberFormat="1" applyFont="1" applyFill="1" applyBorder="1" applyAlignment="1">
      <alignment horizontal="left" vertical="center"/>
    </xf>
    <xf numFmtId="175" fontId="5" fillId="2" borderId="4" xfId="1" applyNumberFormat="1" applyFont="1" applyFill="1" applyBorder="1" applyAlignment="1">
      <alignment horizontal="left" vertical="center"/>
    </xf>
    <xf numFmtId="175" fontId="5" fillId="2" borderId="270" xfId="1" applyNumberFormat="1" applyFont="1" applyFill="1" applyBorder="1" applyAlignment="1">
      <alignment horizontal="left" vertical="center"/>
    </xf>
    <xf numFmtId="0" fontId="5" fillId="2" borderId="4" xfId="1" applyFont="1" applyFill="1" applyBorder="1" applyAlignment="1">
      <alignment horizontal="center" vertical="center"/>
    </xf>
    <xf numFmtId="0" fontId="0" fillId="2" borderId="267" xfId="1" applyFont="1" applyFill="1" applyBorder="1" applyAlignment="1">
      <alignment horizontal="center" vertical="center"/>
    </xf>
    <xf numFmtId="0" fontId="0" fillId="2" borderId="4" xfId="1" applyFont="1" applyFill="1" applyBorder="1" applyAlignment="1">
      <alignment vertical="center" wrapText="1"/>
    </xf>
    <xf numFmtId="0" fontId="0" fillId="2" borderId="4" xfId="1" applyFont="1" applyFill="1" applyBorder="1" applyAlignment="1"/>
    <xf numFmtId="176" fontId="0" fillId="2" borderId="270" xfId="1" applyNumberFormat="1" applyFont="1" applyFill="1" applyBorder="1" applyAlignment="1">
      <alignment horizontal="right" vertical="center"/>
    </xf>
    <xf numFmtId="0" fontId="0" fillId="2" borderId="4" xfId="1" applyFont="1" applyFill="1" applyBorder="1" applyAlignment="1">
      <alignment vertical="center"/>
    </xf>
    <xf numFmtId="0" fontId="0" fillId="2" borderId="267" xfId="1" applyFont="1" applyFill="1" applyBorder="1" applyAlignment="1">
      <alignment horizontal="center" vertical="center" wrapText="1"/>
    </xf>
    <xf numFmtId="198" fontId="49" fillId="5" borderId="150" xfId="43" applyNumberFormat="1" applyFont="1" applyFill="1" applyBorder="1" applyAlignment="1" applyProtection="1">
      <alignment horizontal="left"/>
      <protection locked="0"/>
    </xf>
    <xf numFmtId="198" fontId="49" fillId="5" borderId="100" xfId="43" applyNumberFormat="1" applyFont="1" applyFill="1" applyBorder="1" applyAlignment="1" applyProtection="1">
      <alignment horizontal="left"/>
      <protection locked="0"/>
    </xf>
    <xf numFmtId="198" fontId="49" fillId="5" borderId="151" xfId="43" applyNumberFormat="1" applyFont="1" applyFill="1" applyBorder="1" applyAlignment="1" applyProtection="1">
      <alignment horizontal="left"/>
      <protection locked="0"/>
    </xf>
    <xf numFmtId="198" fontId="49" fillId="5" borderId="150" xfId="43" applyNumberFormat="1" applyFont="1" applyFill="1" applyBorder="1" applyAlignment="1" applyProtection="1">
      <alignment horizontal="left" vertical="top" wrapText="1"/>
      <protection locked="0"/>
    </xf>
    <xf numFmtId="0" fontId="0" fillId="2" borderId="119" xfId="1" applyFont="1" applyFill="1" applyBorder="1" applyAlignment="1">
      <alignment horizontal="center"/>
    </xf>
    <xf numFmtId="0" fontId="0" fillId="2" borderId="4" xfId="1" applyFont="1" applyFill="1" applyBorder="1" applyAlignment="1">
      <alignment horizontal="center"/>
    </xf>
    <xf numFmtId="0" fontId="40" fillId="9" borderId="126" xfId="1" applyFont="1" applyFill="1" applyBorder="1" applyAlignment="1">
      <alignment horizontal="center"/>
    </xf>
    <xf numFmtId="0" fontId="40" fillId="9" borderId="127" xfId="1" applyFont="1" applyFill="1" applyBorder="1" applyAlignment="1">
      <alignment horizontal="center"/>
    </xf>
    <xf numFmtId="0" fontId="40" fillId="9" borderId="128" xfId="1" applyFont="1" applyFill="1" applyBorder="1" applyAlignment="1">
      <alignment horizontal="center"/>
    </xf>
    <xf numFmtId="0" fontId="5" fillId="2" borderId="119" xfId="1" applyFont="1" applyFill="1" applyBorder="1" applyAlignment="1">
      <alignment horizontal="center" vertical="center" wrapText="1"/>
    </xf>
    <xf numFmtId="0" fontId="5" fillId="2" borderId="4" xfId="1" applyFont="1" applyFill="1" applyBorder="1" applyAlignment="1">
      <alignment horizontal="center" vertical="center" wrapText="1"/>
    </xf>
    <xf numFmtId="0" fontId="5" fillId="2" borderId="4" xfId="1" applyFont="1" applyFill="1" applyBorder="1" applyAlignment="1">
      <alignment horizontal="center"/>
    </xf>
    <xf numFmtId="0" fontId="0" fillId="5" borderId="119" xfId="1" applyFont="1" applyFill="1" applyBorder="1" applyAlignment="1">
      <alignment horizontal="center"/>
    </xf>
    <xf numFmtId="0" fontId="0" fillId="5" borderId="4" xfId="1" applyFont="1" applyFill="1" applyBorder="1" applyAlignment="1">
      <alignment horizontal="center"/>
    </xf>
    <xf numFmtId="176" fontId="0" fillId="5" borderId="4" xfId="1" applyNumberFormat="1" applyFont="1" applyFill="1" applyBorder="1" applyAlignment="1">
      <alignment horizontal="center"/>
    </xf>
    <xf numFmtId="176" fontId="0" fillId="5" borderId="116" xfId="1" applyNumberFormat="1" applyFont="1" applyFill="1" applyBorder="1" applyAlignment="1">
      <alignment horizontal="center"/>
    </xf>
    <xf numFmtId="0" fontId="47" fillId="9" borderId="173" xfId="1" applyFont="1" applyFill="1" applyBorder="1" applyAlignment="1">
      <alignment horizontal="center"/>
    </xf>
    <xf numFmtId="0" fontId="47" fillId="9" borderId="90" xfId="1" applyFont="1" applyFill="1" applyBorder="1" applyAlignment="1">
      <alignment horizontal="center"/>
    </xf>
    <xf numFmtId="0" fontId="47" fillId="9" borderId="174" xfId="1" applyFont="1" applyFill="1" applyBorder="1" applyAlignment="1">
      <alignment horizontal="center"/>
    </xf>
    <xf numFmtId="0" fontId="5" fillId="5" borderId="119" xfId="1" applyFont="1" applyFill="1" applyBorder="1" applyAlignment="1">
      <alignment horizontal="center" vertical="center"/>
    </xf>
    <xf numFmtId="0" fontId="5" fillId="5" borderId="4" xfId="1" applyFont="1" applyFill="1" applyBorder="1" applyAlignment="1">
      <alignment horizontal="center" vertical="center"/>
    </xf>
    <xf numFmtId="0" fontId="5" fillId="5" borderId="4" xfId="1" applyFont="1" applyFill="1" applyBorder="1" applyAlignment="1">
      <alignment horizontal="center" vertical="center" wrapText="1"/>
    </xf>
    <xf numFmtId="0" fontId="5" fillId="5" borderId="116" xfId="1" applyFont="1" applyFill="1" applyBorder="1" applyAlignment="1">
      <alignment horizontal="center" vertical="center" wrapText="1"/>
    </xf>
    <xf numFmtId="0" fontId="6" fillId="5" borderId="132" xfId="7" applyFill="1" applyBorder="1" applyAlignment="1">
      <alignment horizontal="left"/>
    </xf>
    <xf numFmtId="0" fontId="6" fillId="5" borderId="109" xfId="7" applyFill="1" applyBorder="1" applyAlignment="1">
      <alignment horizontal="left"/>
    </xf>
    <xf numFmtId="0" fontId="6" fillId="5" borderId="175" xfId="7" applyFill="1" applyBorder="1" applyAlignment="1">
      <alignment horizontal="left"/>
    </xf>
    <xf numFmtId="0" fontId="6" fillId="5" borderId="152" xfId="7" applyFill="1" applyBorder="1" applyAlignment="1">
      <alignment horizontal="left"/>
    </xf>
    <xf numFmtId="0" fontId="0" fillId="5" borderId="111" xfId="0" applyFill="1" applyBorder="1" applyAlignment="1">
      <alignment horizontal="left"/>
    </xf>
    <xf numFmtId="0" fontId="0" fillId="5" borderId="95" xfId="0" applyFill="1" applyBorder="1" applyAlignment="1">
      <alignment horizontal="left"/>
    </xf>
    <xf numFmtId="0" fontId="40" fillId="9" borderId="150" xfId="0" applyFont="1" applyFill="1" applyBorder="1" applyAlignment="1">
      <alignment horizontal="center" wrapText="1"/>
    </xf>
    <xf numFmtId="0" fontId="40" fillId="9" borderId="151" xfId="0" applyFont="1" applyFill="1" applyBorder="1" applyAlignment="1">
      <alignment horizontal="center"/>
    </xf>
    <xf numFmtId="0" fontId="5" fillId="5" borderId="178" xfId="0" applyFont="1" applyFill="1" applyBorder="1" applyAlignment="1">
      <alignment horizontal="left" wrapText="1"/>
    </xf>
    <xf numFmtId="0" fontId="5" fillId="5" borderId="151" xfId="0" applyFont="1" applyFill="1" applyBorder="1" applyAlignment="1">
      <alignment horizontal="left" wrapText="1"/>
    </xf>
    <xf numFmtId="0" fontId="40" fillId="9" borderId="105" xfId="7" applyFont="1" applyFill="1" applyBorder="1" applyAlignment="1">
      <alignment horizontal="center"/>
    </xf>
    <xf numFmtId="0" fontId="40" fillId="9" borderId="153" xfId="7" applyFont="1" applyFill="1" applyBorder="1" applyAlignment="1">
      <alignment horizontal="center"/>
    </xf>
    <xf numFmtId="0" fontId="38" fillId="9" borderId="150" xfId="7" applyFont="1" applyFill="1" applyBorder="1" applyAlignment="1">
      <alignment horizontal="center" wrapText="1"/>
    </xf>
    <xf numFmtId="0" fontId="38" fillId="9" borderId="100" xfId="7" applyFont="1" applyFill="1" applyBorder="1" applyAlignment="1">
      <alignment horizontal="center" wrapText="1"/>
    </xf>
    <xf numFmtId="0" fontId="38" fillId="9" borderId="151" xfId="7" applyFont="1" applyFill="1" applyBorder="1" applyAlignment="1">
      <alignment horizontal="center" wrapText="1"/>
    </xf>
    <xf numFmtId="0" fontId="6" fillId="5" borderId="177" xfId="0" applyFont="1" applyFill="1" applyBorder="1" applyAlignment="1">
      <alignment horizontal="left"/>
    </xf>
    <xf numFmtId="0" fontId="6" fillId="5" borderId="72" xfId="0" applyFont="1" applyFill="1" applyBorder="1" applyAlignment="1">
      <alignment horizontal="left"/>
    </xf>
    <xf numFmtId="164" fontId="6" fillId="5" borderId="48" xfId="6" applyNumberFormat="1" applyFont="1" applyFill="1" applyBorder="1" applyAlignment="1">
      <alignment horizontal="left"/>
    </xf>
    <xf numFmtId="164" fontId="6" fillId="5" borderId="69" xfId="6" applyNumberFormat="1" applyFont="1" applyFill="1" applyBorder="1" applyAlignment="1">
      <alignment horizontal="left"/>
    </xf>
    <xf numFmtId="0" fontId="40" fillId="9" borderId="240" xfId="0" applyFont="1" applyFill="1" applyBorder="1" applyAlignment="1">
      <alignment horizontal="center"/>
    </xf>
    <xf numFmtId="0" fontId="40" fillId="9" borderId="210" xfId="0" applyFont="1" applyFill="1" applyBorder="1" applyAlignment="1">
      <alignment horizontal="center"/>
    </xf>
    <xf numFmtId="0" fontId="6" fillId="5" borderId="111" xfId="0" applyFont="1" applyFill="1" applyBorder="1" applyAlignment="1">
      <alignment horizontal="left" wrapText="1"/>
    </xf>
    <xf numFmtId="0" fontId="6" fillId="5" borderId="95" xfId="0" applyFont="1" applyFill="1" applyBorder="1" applyAlignment="1">
      <alignment horizontal="left" wrapText="1"/>
    </xf>
    <xf numFmtId="0" fontId="6" fillId="5" borderId="216" xfId="0" applyFont="1" applyFill="1" applyBorder="1" applyAlignment="1">
      <alignment horizontal="left" wrapText="1"/>
    </xf>
    <xf numFmtId="0" fontId="6" fillId="5" borderId="0" xfId="0" applyFont="1" applyFill="1" applyBorder="1" applyAlignment="1">
      <alignment horizontal="left" wrapText="1"/>
    </xf>
    <xf numFmtId="0" fontId="6" fillId="5" borderId="215" xfId="0" applyFont="1" applyFill="1" applyBorder="1" applyAlignment="1">
      <alignment horizontal="left" wrapText="1"/>
    </xf>
    <xf numFmtId="0" fontId="6" fillId="5" borderId="241" xfId="0" applyFont="1" applyFill="1" applyBorder="1" applyAlignment="1">
      <alignment horizontal="center"/>
    </xf>
    <xf numFmtId="0" fontId="6" fillId="5" borderId="242" xfId="0" applyFont="1" applyFill="1" applyBorder="1" applyAlignment="1">
      <alignment horizontal="center"/>
    </xf>
    <xf numFmtId="0" fontId="5" fillId="2" borderId="205" xfId="1" applyFont="1" applyFill="1" applyBorder="1" applyAlignment="1">
      <alignment horizontal="center"/>
    </xf>
    <xf numFmtId="0" fontId="5" fillId="2" borderId="243" xfId="1" applyFont="1" applyFill="1" applyBorder="1" applyAlignment="1">
      <alignment horizontal="center"/>
    </xf>
    <xf numFmtId="0" fontId="6" fillId="2" borderId="4" xfId="1" applyFont="1" applyFill="1" applyBorder="1" applyAlignment="1">
      <alignment wrapText="1"/>
    </xf>
    <xf numFmtId="0" fontId="0" fillId="0" borderId="244" xfId="0" applyBorder="1" applyAlignment="1">
      <alignment wrapText="1"/>
    </xf>
    <xf numFmtId="0" fontId="6" fillId="2" borderId="15" xfId="1" applyFont="1" applyFill="1" applyBorder="1" applyAlignment="1">
      <alignment wrapText="1"/>
    </xf>
    <xf numFmtId="0" fontId="0" fillId="0" borderId="245" xfId="0" applyBorder="1" applyAlignment="1">
      <alignment wrapText="1"/>
    </xf>
    <xf numFmtId="0" fontId="6" fillId="5" borderId="235" xfId="0" applyFont="1" applyFill="1" applyBorder="1" applyAlignment="1">
      <alignment horizontal="left"/>
    </xf>
    <xf numFmtId="0" fontId="6" fillId="5" borderId="104" xfId="0" applyFont="1" applyFill="1" applyBorder="1" applyAlignment="1">
      <alignment horizontal="left"/>
    </xf>
    <xf numFmtId="0" fontId="6" fillId="5" borderId="236" xfId="0" applyFont="1" applyFill="1" applyBorder="1" applyAlignment="1">
      <alignment horizontal="left"/>
    </xf>
    <xf numFmtId="0" fontId="40" fillId="9" borderId="237" xfId="1" applyFont="1" applyFill="1" applyBorder="1" applyAlignment="1">
      <alignment horizontal="center"/>
    </xf>
    <xf numFmtId="0" fontId="40" fillId="9" borderId="238" xfId="1" applyFont="1" applyFill="1" applyBorder="1" applyAlignment="1">
      <alignment horizontal="center"/>
    </xf>
    <xf numFmtId="0" fontId="40" fillId="9" borderId="239" xfId="1" applyFont="1" applyFill="1" applyBorder="1" applyAlignment="1">
      <alignment horizontal="center"/>
    </xf>
    <xf numFmtId="0" fontId="40" fillId="9" borderId="176" xfId="1" applyFont="1" applyFill="1" applyBorder="1" applyAlignment="1">
      <alignment horizontal="center"/>
    </xf>
    <xf numFmtId="0" fontId="49" fillId="5" borderId="328" xfId="0" applyFont="1" applyFill="1" applyBorder="1" applyAlignment="1" applyProtection="1">
      <alignment horizontal="center" vertical="center" wrapText="1"/>
      <protection locked="0"/>
    </xf>
    <xf numFmtId="0" fontId="49" fillId="5" borderId="171" xfId="0" applyFont="1" applyFill="1" applyBorder="1" applyAlignment="1" applyProtection="1">
      <alignment horizontal="center" vertical="center" wrapText="1"/>
      <protection locked="0"/>
    </xf>
    <xf numFmtId="0" fontId="49" fillId="5" borderId="90" xfId="0" applyFont="1" applyFill="1" applyBorder="1" applyAlignment="1" applyProtection="1">
      <alignment horizontal="center" vertical="center"/>
      <protection locked="0"/>
    </xf>
    <xf numFmtId="3" fontId="49" fillId="5" borderId="47" xfId="0" applyNumberFormat="1" applyFont="1" applyFill="1" applyBorder="1" applyAlignment="1" applyProtection="1">
      <alignment horizontal="center" vertical="center" wrapText="1"/>
      <protection locked="0"/>
    </xf>
    <xf numFmtId="14" fontId="49" fillId="5" borderId="90" xfId="0" applyNumberFormat="1" applyFont="1" applyFill="1" applyBorder="1" applyAlignment="1" applyProtection="1">
      <alignment horizontal="left"/>
      <protection locked="0"/>
    </xf>
    <xf numFmtId="14" fontId="49" fillId="5" borderId="27" xfId="0" applyNumberFormat="1" applyFont="1" applyFill="1" applyBorder="1" applyAlignment="1" applyProtection="1">
      <alignment horizontal="left"/>
      <protection locked="0"/>
    </xf>
    <xf numFmtId="0" fontId="49" fillId="5" borderId="150" xfId="0" applyFont="1" applyFill="1" applyBorder="1" applyAlignment="1" applyProtection="1">
      <alignment horizontal="center" vertical="center" wrapText="1"/>
      <protection locked="0"/>
    </xf>
    <xf numFmtId="0" fontId="49" fillId="5" borderId="15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left" vertical="center" wrapText="1"/>
      <protection locked="0"/>
    </xf>
    <xf numFmtId="0" fontId="49" fillId="5" borderId="48" xfId="0" applyFont="1" applyFill="1" applyBorder="1" applyAlignment="1" applyProtection="1">
      <alignment horizontal="left" vertical="center" wrapText="1"/>
      <protection locked="0"/>
    </xf>
    <xf numFmtId="0" fontId="49" fillId="5" borderId="77" xfId="0" applyFont="1" applyFill="1" applyBorder="1" applyAlignment="1" applyProtection="1">
      <alignment horizontal="left" vertical="center" wrapText="1"/>
      <protection locked="0"/>
    </xf>
    <xf numFmtId="0" fontId="49" fillId="5" borderId="47" xfId="0" applyFont="1" applyFill="1" applyBorder="1" applyAlignment="1" applyProtection="1">
      <alignment horizontal="left" vertical="center" wrapText="1"/>
      <protection locked="0"/>
    </xf>
    <xf numFmtId="204" fontId="49" fillId="5" borderId="27" xfId="0" applyNumberFormat="1" applyFont="1" applyFill="1" applyBorder="1" applyAlignment="1" applyProtection="1">
      <alignment horizontal="left"/>
      <protection locked="0"/>
    </xf>
    <xf numFmtId="204" fontId="49" fillId="5" borderId="90" xfId="0" applyNumberFormat="1" applyFont="1" applyFill="1" applyBorder="1" applyAlignment="1" applyProtection="1">
      <alignment horizontal="left"/>
      <protection locked="0"/>
    </xf>
    <xf numFmtId="0" fontId="49" fillId="5" borderId="182" xfId="0" applyFont="1" applyFill="1" applyBorder="1" applyAlignment="1" applyProtection="1">
      <alignment horizontal="center" vertical="center" wrapText="1"/>
      <protection locked="0"/>
    </xf>
    <xf numFmtId="0" fontId="49" fillId="5" borderId="183" xfId="0" applyFont="1" applyFill="1" applyBorder="1" applyAlignment="1" applyProtection="1">
      <alignment horizontal="center" vertical="center" wrapText="1"/>
      <protection locked="0"/>
    </xf>
    <xf numFmtId="3" fontId="49" fillId="5" borderId="150" xfId="0" applyNumberFormat="1" applyFont="1" applyFill="1" applyBorder="1" applyAlignment="1" applyProtection="1">
      <alignment horizontal="center" vertical="center" wrapText="1"/>
      <protection locked="0"/>
    </xf>
    <xf numFmtId="3" fontId="49" fillId="5" borderId="151" xfId="0" applyNumberFormat="1" applyFont="1" applyFill="1" applyBorder="1" applyAlignment="1" applyProtection="1">
      <alignment horizontal="center" vertical="center" wrapText="1"/>
      <protection locked="0"/>
    </xf>
    <xf numFmtId="0" fontId="49" fillId="5" borderId="328" xfId="0" applyFont="1" applyFill="1" applyBorder="1" applyAlignment="1" applyProtection="1">
      <alignment horizontal="left" vertical="center" wrapText="1"/>
      <protection locked="0"/>
    </xf>
    <xf numFmtId="0" fontId="49" fillId="5" borderId="171" xfId="0" applyFont="1" applyFill="1" applyBorder="1" applyAlignment="1" applyProtection="1">
      <alignment horizontal="left" vertical="center" wrapText="1"/>
      <protection locked="0"/>
    </xf>
    <xf numFmtId="14" fontId="49" fillId="5" borderId="90" xfId="0" applyNumberFormat="1" applyFont="1" applyFill="1" applyBorder="1" applyAlignment="1" applyProtection="1">
      <alignment horizontal="left" vertical="top"/>
      <protection locked="0"/>
    </xf>
    <xf numFmtId="0" fontId="49" fillId="5" borderId="90" xfId="0" applyFont="1" applyFill="1" applyBorder="1" applyAlignment="1" applyProtection="1">
      <alignment horizontal="left" vertical="top"/>
      <protection locked="0"/>
    </xf>
    <xf numFmtId="0" fontId="49" fillId="5" borderId="27" xfId="0" applyFont="1" applyFill="1" applyBorder="1" applyAlignment="1" applyProtection="1">
      <alignment horizontal="left" vertical="center" wrapText="1"/>
      <protection locked="0"/>
    </xf>
    <xf numFmtId="0" fontId="9" fillId="5" borderId="187" xfId="0" applyFont="1" applyFill="1" applyBorder="1" applyAlignment="1">
      <alignment wrapText="1"/>
    </xf>
    <xf numFmtId="0" fontId="0" fillId="0" borderId="27" xfId="0" applyBorder="1" applyAlignment="1">
      <alignment wrapText="1"/>
    </xf>
    <xf numFmtId="0" fontId="0" fillId="0" borderId="142" xfId="0" applyBorder="1" applyAlignment="1">
      <alignment wrapText="1"/>
    </xf>
    <xf numFmtId="0" fontId="36" fillId="9" borderId="179" xfId="1" applyFont="1" applyFill="1" applyBorder="1" applyAlignment="1">
      <alignment horizontal="center"/>
    </xf>
    <xf numFmtId="0" fontId="36" fillId="9" borderId="33" xfId="1" applyFont="1" applyFill="1" applyBorder="1" applyAlignment="1">
      <alignment horizontal="center"/>
    </xf>
    <xf numFmtId="0" fontId="36" fillId="9" borderId="180" xfId="1" applyFont="1" applyFill="1" applyBorder="1" applyAlignment="1">
      <alignment horizontal="center"/>
    </xf>
    <xf numFmtId="178" fontId="9" fillId="0" borderId="4" xfId="6" applyNumberFormat="1" applyFont="1" applyBorder="1" applyAlignment="1">
      <alignment horizontal="center" vertical="center" wrapText="1"/>
    </xf>
    <xf numFmtId="178" fontId="9" fillId="0" borderId="4" xfId="1" applyNumberFormat="1" applyFont="1" applyBorder="1" applyAlignment="1">
      <alignment horizontal="center" vertical="center" wrapText="1"/>
    </xf>
    <xf numFmtId="0" fontId="11" fillId="0" borderId="140" xfId="0" applyFont="1" applyBorder="1" applyAlignment="1">
      <alignment horizontal="center" wrapText="1"/>
    </xf>
    <xf numFmtId="0" fontId="11" fillId="0" borderId="181" xfId="0" applyFont="1" applyBorder="1" applyAlignment="1">
      <alignment horizontal="center" wrapText="1"/>
    </xf>
    <xf numFmtId="0" fontId="11" fillId="0" borderId="3" xfId="1" applyFont="1" applyBorder="1" applyAlignment="1">
      <alignment horizontal="center" vertical="center" wrapText="1"/>
    </xf>
    <xf numFmtId="0" fontId="9" fillId="0" borderId="3" xfId="1" applyFont="1" applyBorder="1" applyAlignment="1">
      <alignment horizontal="center" vertical="center" wrapText="1"/>
    </xf>
    <xf numFmtId="0" fontId="9" fillId="0" borderId="3" xfId="1" applyFont="1" applyBorder="1" applyAlignment="1">
      <alignment vertical="center" wrapText="1"/>
    </xf>
    <xf numFmtId="0" fontId="11" fillId="0" borderId="0" xfId="1" applyFont="1" applyFill="1" applyBorder="1" applyAlignment="1">
      <alignment horizontal="center" vertical="center" wrapText="1"/>
    </xf>
    <xf numFmtId="0" fontId="9" fillId="0" borderId="0" xfId="1" applyFont="1" applyFill="1" applyBorder="1" applyAlignment="1">
      <alignment horizontal="center" vertical="center"/>
    </xf>
    <xf numFmtId="0" fontId="11" fillId="0" borderId="4" xfId="1" applyFont="1" applyBorder="1" applyAlignment="1">
      <alignment horizontal="center" vertical="center" wrapText="1"/>
    </xf>
    <xf numFmtId="0" fontId="11" fillId="0" borderId="1" xfId="1" applyFont="1" applyBorder="1" applyAlignment="1">
      <alignment horizontal="center"/>
    </xf>
    <xf numFmtId="0" fontId="11" fillId="0" borderId="0" xfId="1" applyFont="1" applyBorder="1" applyAlignment="1">
      <alignment horizontal="center"/>
    </xf>
    <xf numFmtId="0" fontId="9" fillId="0" borderId="4" xfId="1" applyFont="1" applyBorder="1" applyAlignment="1">
      <alignment horizontal="center" vertical="center"/>
    </xf>
    <xf numFmtId="0" fontId="9" fillId="5" borderId="1" xfId="0" applyFont="1" applyFill="1" applyBorder="1" applyAlignment="1">
      <alignment horizontal="left" wrapText="1"/>
    </xf>
    <xf numFmtId="0" fontId="9" fillId="5" borderId="0" xfId="0" applyFont="1" applyFill="1" applyBorder="1" applyAlignment="1">
      <alignment horizontal="left" wrapText="1"/>
    </xf>
    <xf numFmtId="0" fontId="9" fillId="5" borderId="2" xfId="0" applyFont="1" applyFill="1" applyBorder="1" applyAlignment="1">
      <alignment horizontal="left" wrapText="1"/>
    </xf>
    <xf numFmtId="0" fontId="11" fillId="0" borderId="5" xfId="1" applyFont="1" applyBorder="1" applyAlignment="1">
      <alignment horizontal="center" vertical="center" wrapText="1"/>
    </xf>
    <xf numFmtId="0" fontId="11" fillId="0" borderId="5" xfId="1" applyFont="1" applyBorder="1" applyAlignment="1">
      <alignment horizontal="center" vertical="center"/>
    </xf>
    <xf numFmtId="0" fontId="9" fillId="5" borderId="6" xfId="0" applyFont="1" applyFill="1" applyBorder="1" applyAlignment="1">
      <alignment horizontal="left" wrapText="1"/>
    </xf>
    <xf numFmtId="0" fontId="9" fillId="5" borderId="7" xfId="0" applyFont="1" applyFill="1" applyBorder="1" applyAlignment="1">
      <alignment horizontal="left" wrapText="1"/>
    </xf>
    <xf numFmtId="0" fontId="9" fillId="5" borderId="8" xfId="0" applyFont="1" applyFill="1" applyBorder="1" applyAlignment="1">
      <alignment horizontal="left" wrapText="1"/>
    </xf>
    <xf numFmtId="0" fontId="11" fillId="0" borderId="5" xfId="1" applyFont="1" applyFill="1" applyBorder="1" applyAlignment="1">
      <alignment horizontal="center" vertical="center"/>
    </xf>
    <xf numFmtId="0" fontId="11" fillId="0" borderId="12" xfId="1" applyFont="1" applyFill="1" applyBorder="1" applyAlignment="1">
      <alignment horizontal="center" vertical="center"/>
    </xf>
    <xf numFmtId="0" fontId="11" fillId="0" borderId="4" xfId="1" applyFont="1" applyFill="1" applyBorder="1" applyAlignment="1">
      <alignment horizontal="center"/>
    </xf>
    <xf numFmtId="0" fontId="11" fillId="0" borderId="0" xfId="1" applyFont="1" applyFill="1" applyBorder="1" applyAlignment="1">
      <alignment horizontal="center"/>
    </xf>
    <xf numFmtId="0" fontId="11" fillId="0" borderId="3" xfId="1" applyFont="1" applyBorder="1" applyAlignment="1">
      <alignment horizontal="center" vertical="center"/>
    </xf>
    <xf numFmtId="0" fontId="9" fillId="0" borderId="4" xfId="1" applyFont="1" applyBorder="1" applyAlignment="1">
      <alignment horizontal="center" vertical="center" wrapText="1"/>
    </xf>
    <xf numFmtId="0" fontId="9" fillId="0" borderId="3" xfId="1" applyFont="1" applyBorder="1" applyAlignment="1">
      <alignment vertical="center"/>
    </xf>
    <xf numFmtId="0" fontId="11" fillId="3" borderId="4" xfId="1" applyFont="1" applyFill="1" applyBorder="1" applyAlignment="1">
      <alignment horizontal="center" vertical="center" wrapText="1"/>
    </xf>
    <xf numFmtId="0" fontId="9" fillId="3" borderId="4" xfId="1" applyFont="1" applyFill="1" applyBorder="1" applyAlignment="1">
      <alignment horizontal="center" vertical="center"/>
    </xf>
    <xf numFmtId="0" fontId="36" fillId="9" borderId="1" xfId="1" applyFont="1" applyFill="1" applyBorder="1" applyAlignment="1">
      <alignment horizontal="center"/>
    </xf>
    <xf numFmtId="0" fontId="36" fillId="9" borderId="0" xfId="1" applyFont="1" applyFill="1" applyBorder="1" applyAlignment="1">
      <alignment horizontal="center"/>
    </xf>
    <xf numFmtId="0" fontId="36" fillId="9" borderId="2" xfId="1" applyFont="1" applyFill="1" applyBorder="1" applyAlignment="1">
      <alignment horizontal="center"/>
    </xf>
    <xf numFmtId="192" fontId="9" fillId="0" borderId="81" xfId="6" applyNumberFormat="1" applyFont="1" applyBorder="1" applyAlignment="1"/>
    <xf numFmtId="192" fontId="9" fillId="0" borderId="186" xfId="6" applyNumberFormat="1" applyFont="1" applyBorder="1" applyAlignment="1"/>
    <xf numFmtId="0" fontId="9" fillId="0" borderId="4" xfId="1" applyFont="1" applyBorder="1" applyAlignment="1">
      <alignment vertical="center"/>
    </xf>
    <xf numFmtId="0" fontId="9" fillId="5" borderId="184" xfId="0" applyFont="1" applyFill="1" applyBorder="1" applyAlignment="1">
      <alignment horizontal="left"/>
    </xf>
    <xf numFmtId="0" fontId="9" fillId="5" borderId="110" xfId="0" applyFont="1" applyFill="1" applyBorder="1" applyAlignment="1">
      <alignment horizontal="left"/>
    </xf>
    <xf numFmtId="0" fontId="9" fillId="5" borderId="185" xfId="0" applyFont="1" applyFill="1" applyBorder="1" applyAlignment="1">
      <alignment horizontal="left"/>
    </xf>
    <xf numFmtId="0" fontId="6" fillId="2" borderId="33" xfId="1" applyFont="1" applyFill="1" applyBorder="1" applyAlignment="1">
      <alignment horizontal="left"/>
    </xf>
    <xf numFmtId="0" fontId="9" fillId="5" borderId="187" xfId="0" applyFont="1" applyFill="1" applyBorder="1" applyAlignment="1">
      <alignment horizontal="left" wrapText="1"/>
    </xf>
    <xf numFmtId="0" fontId="9" fillId="5" borderId="27" xfId="0" applyFont="1" applyFill="1" applyBorder="1" applyAlignment="1">
      <alignment horizontal="left" wrapText="1"/>
    </xf>
    <xf numFmtId="0" fontId="9" fillId="5" borderId="142" xfId="0" applyFont="1" applyFill="1" applyBorder="1" applyAlignment="1">
      <alignment horizontal="left" wrapText="1"/>
    </xf>
    <xf numFmtId="0" fontId="4" fillId="2" borderId="0" xfId="1" applyFont="1" applyFill="1" applyAlignment="1">
      <alignment horizontal="left"/>
    </xf>
    <xf numFmtId="0" fontId="9" fillId="5" borderId="182" xfId="0" applyFont="1" applyFill="1" applyBorder="1" applyAlignment="1">
      <alignment horizontal="left" wrapText="1"/>
    </xf>
    <xf numFmtId="0" fontId="9" fillId="5" borderId="183" xfId="0" applyFont="1" applyFill="1" applyBorder="1" applyAlignment="1">
      <alignment horizontal="left" wrapText="1"/>
    </xf>
    <xf numFmtId="0" fontId="9" fillId="5" borderId="175" xfId="0" applyFont="1" applyFill="1" applyBorder="1" applyAlignment="1">
      <alignment horizontal="left"/>
    </xf>
    <xf numFmtId="0" fontId="9" fillId="5" borderId="172" xfId="0" applyFont="1" applyFill="1" applyBorder="1" applyAlignment="1">
      <alignment horizontal="left"/>
    </xf>
    <xf numFmtId="0" fontId="4" fillId="2" borderId="33" xfId="1" applyFont="1" applyFill="1" applyBorder="1" applyAlignment="1">
      <alignment horizontal="left"/>
    </xf>
    <xf numFmtId="0" fontId="9" fillId="5" borderId="15" xfId="0" applyFont="1" applyFill="1" applyBorder="1" applyAlignment="1">
      <alignment horizontal="left" wrapText="1"/>
    </xf>
    <xf numFmtId="0" fontId="49" fillId="5" borderId="90" xfId="0" applyFont="1" applyFill="1" applyBorder="1" applyAlignment="1" applyProtection="1">
      <alignment horizontal="left" vertical="center" wrapText="1"/>
      <protection locked="0"/>
    </xf>
    <xf numFmtId="0" fontId="4" fillId="5" borderId="150" xfId="43" applyFont="1" applyFill="1" applyBorder="1" applyAlignment="1">
      <alignment horizontal="left" vertical="top" wrapText="1"/>
    </xf>
    <xf numFmtId="0" fontId="4" fillId="5" borderId="100" xfId="43" applyFont="1" applyFill="1" applyBorder="1" applyAlignment="1">
      <alignment horizontal="left" vertical="top" wrapText="1"/>
    </xf>
    <xf numFmtId="0" fontId="4" fillId="5" borderId="151" xfId="43" applyFont="1" applyFill="1" applyBorder="1" applyAlignment="1">
      <alignment horizontal="left" vertical="top" wrapText="1"/>
    </xf>
    <xf numFmtId="0" fontId="49" fillId="5" borderId="150" xfId="0" applyFont="1" applyFill="1" applyBorder="1" applyAlignment="1" applyProtection="1">
      <alignment horizontal="left" vertical="center"/>
      <protection locked="0"/>
    </xf>
    <xf numFmtId="0" fontId="49" fillId="5" borderId="151" xfId="0" applyFont="1" applyFill="1" applyBorder="1" applyAlignment="1" applyProtection="1">
      <alignment horizontal="left" vertical="center"/>
      <protection locked="0"/>
    </xf>
    <xf numFmtId="0" fontId="49" fillId="5" borderId="140" xfId="43" applyFont="1" applyFill="1" applyBorder="1" applyAlignment="1" applyProtection="1">
      <alignment horizontal="left" vertical="center"/>
    </xf>
    <xf numFmtId="0" fontId="49" fillId="5" borderId="71" xfId="43" applyFont="1" applyFill="1" applyBorder="1" applyAlignment="1" applyProtection="1">
      <alignment horizontal="left" vertical="center"/>
    </xf>
    <xf numFmtId="0" fontId="49" fillId="5" borderId="71" xfId="43" applyFont="1" applyFill="1" applyBorder="1" applyAlignment="1" applyProtection="1">
      <alignment horizontal="left" vertical="center"/>
      <protection locked="0"/>
    </xf>
    <xf numFmtId="0" fontId="49" fillId="5" borderId="328" xfId="0" applyFont="1" applyFill="1" applyBorder="1" applyAlignment="1" applyProtection="1">
      <alignment horizontal="left" vertical="center"/>
      <protection locked="0"/>
    </xf>
    <xf numFmtId="0" fontId="49" fillId="5" borderId="171" xfId="0" applyFont="1" applyFill="1" applyBorder="1" applyAlignment="1" applyProtection="1">
      <alignment horizontal="left" vertical="center"/>
      <protection locked="0"/>
    </xf>
    <xf numFmtId="0" fontId="49" fillId="5" borderId="182" xfId="0" applyFont="1" applyFill="1" applyBorder="1" applyAlignment="1" applyProtection="1">
      <alignment horizontal="left" vertical="center"/>
      <protection locked="0"/>
    </xf>
    <xf numFmtId="0" fontId="49" fillId="5" borderId="183" xfId="0" applyFont="1" applyFill="1" applyBorder="1" applyAlignment="1" applyProtection="1">
      <alignment horizontal="left" vertical="center"/>
      <protection locked="0"/>
    </xf>
    <xf numFmtId="0" fontId="49" fillId="5" borderId="175" xfId="0" applyFont="1" applyFill="1" applyBorder="1" applyAlignment="1" applyProtection="1">
      <alignment horizontal="left" vertical="center"/>
      <protection locked="0"/>
    </xf>
    <xf numFmtId="0" fontId="49" fillId="5" borderId="172" xfId="0" applyFont="1" applyFill="1" applyBorder="1" applyAlignment="1" applyProtection="1">
      <alignment horizontal="left" vertical="center"/>
      <protection locked="0"/>
    </xf>
    <xf numFmtId="199" fontId="5" fillId="5" borderId="325" xfId="44" applyNumberFormat="1" applyFont="1" applyFill="1" applyBorder="1" applyAlignment="1">
      <alignment horizontal="center" vertical="center" wrapText="1"/>
    </xf>
    <xf numFmtId="0" fontId="49" fillId="5" borderId="71" xfId="43" applyFont="1" applyFill="1" applyBorder="1" applyAlignment="1" applyProtection="1">
      <alignment horizontal="left" vertical="center" wrapText="1"/>
      <protection locked="0"/>
    </xf>
    <xf numFmtId="0" fontId="49" fillId="5" borderId="100" xfId="0" applyFont="1" applyFill="1" applyBorder="1" applyAlignment="1" applyProtection="1">
      <alignment horizontal="left" vertical="center"/>
      <protection locked="0"/>
    </xf>
    <xf numFmtId="0" fontId="49" fillId="5" borderId="105" xfId="43" applyFont="1" applyFill="1" applyBorder="1" applyAlignment="1" applyProtection="1">
      <alignment horizontal="center" vertical="center"/>
      <protection locked="0"/>
    </xf>
    <xf numFmtId="0" fontId="49" fillId="5" borderId="132" xfId="43" applyFont="1" applyFill="1" applyBorder="1" applyAlignment="1" applyProtection="1">
      <alignment horizontal="center" vertical="center"/>
      <protection locked="0"/>
    </xf>
    <xf numFmtId="0" fontId="49" fillId="5" borderId="140" xfId="43" applyFont="1" applyFill="1" applyBorder="1" applyAlignment="1" applyProtection="1">
      <alignment horizontal="center" vertical="center"/>
      <protection locked="0"/>
    </xf>
    <xf numFmtId="0" fontId="4" fillId="0" borderId="290" xfId="9" applyBorder="1" applyAlignment="1">
      <alignment horizontal="left"/>
    </xf>
    <xf numFmtId="0" fontId="4" fillId="0" borderId="0" xfId="9" applyBorder="1" applyAlignment="1">
      <alignment horizontal="left"/>
    </xf>
    <xf numFmtId="0" fontId="4" fillId="0" borderId="291" xfId="9" applyBorder="1" applyAlignment="1">
      <alignment horizontal="left"/>
    </xf>
    <xf numFmtId="172" fontId="32" fillId="0" borderId="15" xfId="11" applyNumberFormat="1" applyFont="1" applyBorder="1" applyAlignment="1">
      <alignment horizontal="center"/>
    </xf>
    <xf numFmtId="172" fontId="32" fillId="0" borderId="315" xfId="11" applyNumberFormat="1" applyFont="1" applyBorder="1" applyAlignment="1">
      <alignment horizontal="center"/>
    </xf>
    <xf numFmtId="0" fontId="4" fillId="0" borderId="290" xfId="9" applyBorder="1" applyAlignment="1">
      <alignment wrapText="1"/>
    </xf>
    <xf numFmtId="0" fontId="4" fillId="0" borderId="0" xfId="9" applyBorder="1" applyAlignment="1">
      <alignment wrapText="1"/>
    </xf>
    <xf numFmtId="0" fontId="4" fillId="0" borderId="291" xfId="9" applyBorder="1" applyAlignment="1">
      <alignment wrapText="1"/>
    </xf>
    <xf numFmtId="0" fontId="4" fillId="5" borderId="290" xfId="9" applyFont="1" applyFill="1" applyBorder="1" applyAlignment="1">
      <alignment horizontal="justify" wrapText="1"/>
    </xf>
    <xf numFmtId="0" fontId="4" fillId="5" borderId="0" xfId="9" applyFont="1" applyFill="1" applyBorder="1" applyAlignment="1">
      <alignment horizontal="justify" wrapText="1"/>
    </xf>
    <xf numFmtId="0" fontId="4" fillId="5" borderId="291" xfId="9" applyFont="1" applyFill="1" applyBorder="1" applyAlignment="1">
      <alignment horizontal="justify" wrapText="1"/>
    </xf>
    <xf numFmtId="0" fontId="4" fillId="0" borderId="280" xfId="9" applyFont="1" applyFill="1" applyBorder="1" applyAlignment="1">
      <alignment wrapText="1"/>
    </xf>
    <xf numFmtId="0" fontId="4" fillId="0" borderId="71" xfId="9" applyFont="1" applyFill="1" applyBorder="1" applyAlignment="1">
      <alignment wrapText="1"/>
    </xf>
    <xf numFmtId="0" fontId="4" fillId="0" borderId="281" xfId="9" applyFont="1" applyFill="1" applyBorder="1" applyAlignment="1">
      <alignment wrapText="1"/>
    </xf>
    <xf numFmtId="0" fontId="4" fillId="0" borderId="303" xfId="9" applyFont="1" applyBorder="1" applyAlignment="1">
      <alignment wrapText="1"/>
    </xf>
    <xf numFmtId="0" fontId="4" fillId="0" borderId="101" xfId="9" applyFont="1" applyBorder="1" applyAlignment="1">
      <alignment wrapText="1"/>
    </xf>
    <xf numFmtId="0" fontId="4" fillId="0" borderId="304" xfId="9" applyFont="1" applyBorder="1" applyAlignment="1">
      <alignment wrapText="1"/>
    </xf>
    <xf numFmtId="0" fontId="5" fillId="0" borderId="290" xfId="9" applyFont="1" applyBorder="1" applyAlignment="1">
      <alignment horizontal="left"/>
    </xf>
    <xf numFmtId="0" fontId="5" fillId="0" borderId="0" xfId="9" applyFont="1" applyBorder="1" applyAlignment="1">
      <alignment horizontal="left"/>
    </xf>
    <xf numFmtId="0" fontId="5" fillId="0" borderId="291" xfId="9" applyFont="1" applyBorder="1" applyAlignment="1">
      <alignment horizontal="left"/>
    </xf>
    <xf numFmtId="0" fontId="4" fillId="0" borderId="290" xfId="9" applyFont="1" applyBorder="1" applyAlignment="1">
      <alignment wrapText="1"/>
    </xf>
    <xf numFmtId="0" fontId="4" fillId="0" borderId="0" xfId="9" applyFont="1" applyBorder="1" applyAlignment="1">
      <alignment wrapText="1"/>
    </xf>
    <xf numFmtId="0" fontId="4" fillId="0" borderId="291" xfId="9" applyFont="1" applyBorder="1" applyAlignment="1">
      <alignment wrapText="1"/>
    </xf>
    <xf numFmtId="0" fontId="4" fillId="0" borderId="290" xfId="9" applyFont="1" applyBorder="1" applyAlignment="1">
      <alignment horizontal="left" vertical="top" wrapText="1"/>
    </xf>
    <xf numFmtId="0" fontId="4" fillId="0" borderId="0" xfId="9" applyFont="1" applyBorder="1" applyAlignment="1">
      <alignment horizontal="left" vertical="top" wrapText="1"/>
    </xf>
    <xf numFmtId="0" fontId="4" fillId="0" borderId="291" xfId="9" applyFont="1" applyBorder="1" applyAlignment="1">
      <alignment horizontal="left" vertical="top" wrapText="1"/>
    </xf>
    <xf numFmtId="0" fontId="4" fillId="0" borderId="290" xfId="9" applyFont="1" applyBorder="1" applyAlignment="1">
      <alignment horizontal="justify" wrapText="1"/>
    </xf>
    <xf numFmtId="0" fontId="4" fillId="0" borderId="0" xfId="9" applyFont="1" applyBorder="1" applyAlignment="1">
      <alignment horizontal="justify" wrapText="1"/>
    </xf>
    <xf numFmtId="0" fontId="4" fillId="0" borderId="291" xfId="9" applyFont="1" applyBorder="1" applyAlignment="1">
      <alignment horizontal="justify" wrapText="1"/>
    </xf>
    <xf numFmtId="0" fontId="5" fillId="0" borderId="290" xfId="9" applyFont="1" applyFill="1" applyBorder="1" applyAlignment="1">
      <alignment horizontal="left"/>
    </xf>
    <xf numFmtId="0" fontId="5" fillId="0" borderId="0" xfId="9" applyFont="1" applyFill="1" applyBorder="1" applyAlignment="1">
      <alignment horizontal="left"/>
    </xf>
    <xf numFmtId="0" fontId="5" fillId="0" borderId="291" xfId="9" applyFont="1" applyFill="1" applyBorder="1" applyAlignment="1">
      <alignment horizontal="left"/>
    </xf>
    <xf numFmtId="165" fontId="6" fillId="0" borderId="15" xfId="5" applyFont="1" applyBorder="1" applyAlignment="1">
      <alignment horizontal="center"/>
    </xf>
    <xf numFmtId="165" fontId="6" fillId="0" borderId="315" xfId="5" applyFont="1" applyBorder="1" applyAlignment="1">
      <alignment horizontal="center"/>
    </xf>
    <xf numFmtId="49" fontId="0" fillId="0" borderId="15" xfId="5" applyNumberFormat="1" applyFont="1" applyBorder="1" applyAlignment="1">
      <alignment horizontal="center"/>
    </xf>
    <xf numFmtId="49" fontId="0" fillId="0" borderId="315" xfId="5" applyNumberFormat="1" applyFont="1" applyBorder="1" applyAlignment="1">
      <alignment horizontal="center"/>
    </xf>
    <xf numFmtId="0" fontId="0" fillId="0" borderId="15" xfId="5" applyNumberFormat="1" applyFont="1" applyBorder="1" applyAlignment="1">
      <alignment horizontal="center"/>
    </xf>
    <xf numFmtId="0" fontId="0" fillId="0" borderId="315" xfId="5" applyNumberFormat="1" applyFont="1" applyBorder="1" applyAlignment="1">
      <alignment horizontal="center"/>
    </xf>
    <xf numFmtId="174" fontId="0" fillId="0" borderId="15" xfId="8" applyNumberFormat="1" applyFont="1" applyBorder="1" applyAlignment="1">
      <alignment horizontal="center"/>
    </xf>
    <xf numFmtId="174" fontId="0" fillId="0" borderId="315" xfId="8" applyNumberFormat="1" applyFont="1" applyBorder="1" applyAlignment="1">
      <alignment horizontal="center"/>
    </xf>
    <xf numFmtId="0" fontId="4" fillId="0" borderId="124" xfId="1" applyFont="1" applyFill="1" applyBorder="1" applyAlignment="1">
      <alignment horizontal="left" wrapText="1"/>
    </xf>
    <xf numFmtId="166" fontId="6" fillId="2" borderId="90" xfId="0" applyNumberFormat="1" applyFont="1" applyFill="1" applyBorder="1" applyAlignment="1">
      <alignment horizontal="center"/>
    </xf>
    <xf numFmtId="166" fontId="6" fillId="2" borderId="318" xfId="0" applyNumberFormat="1" applyFont="1" applyFill="1" applyBorder="1" applyAlignment="1">
      <alignment horizontal="center"/>
    </xf>
    <xf numFmtId="166" fontId="6" fillId="0" borderId="90" xfId="0" applyNumberFormat="1" applyFont="1" applyBorder="1" applyAlignment="1">
      <alignment horizontal="center"/>
    </xf>
    <xf numFmtId="166" fontId="6" fillId="0" borderId="318" xfId="0" applyNumberFormat="1" applyFont="1" applyBorder="1" applyAlignment="1">
      <alignment horizontal="center"/>
    </xf>
    <xf numFmtId="165" fontId="0" fillId="0" borderId="82" xfId="5" applyFont="1" applyBorder="1" applyAlignment="1">
      <alignment horizontal="center"/>
    </xf>
    <xf numFmtId="165" fontId="0" fillId="0" borderId="302" xfId="5" applyFont="1" applyBorder="1" applyAlignment="1">
      <alignment horizontal="center"/>
    </xf>
    <xf numFmtId="0" fontId="6" fillId="0" borderId="90" xfId="0" applyFont="1" applyBorder="1" applyAlignment="1">
      <alignment horizontal="center"/>
    </xf>
    <xf numFmtId="0" fontId="6" fillId="0" borderId="318" xfId="0" applyFont="1" applyBorder="1" applyAlignment="1">
      <alignment horizontal="center"/>
    </xf>
    <xf numFmtId="165" fontId="0" fillId="0" borderId="15" xfId="5" applyFont="1" applyBorder="1" applyAlignment="1">
      <alignment horizontal="center"/>
    </xf>
    <xf numFmtId="165" fontId="0" fillId="0" borderId="315" xfId="5" applyFont="1" applyBorder="1" applyAlignment="1">
      <alignment horizontal="center"/>
    </xf>
    <xf numFmtId="170" fontId="6" fillId="0" borderId="101" xfId="0" applyNumberFormat="1" applyFont="1" applyBorder="1" applyAlignment="1">
      <alignment horizontal="center"/>
    </xf>
    <xf numFmtId="170" fontId="6" fillId="0" borderId="304" xfId="0" applyNumberFormat="1" applyFont="1" applyBorder="1" applyAlignment="1">
      <alignment horizontal="center"/>
    </xf>
    <xf numFmtId="170" fontId="6" fillId="0" borderId="143" xfId="0" applyNumberFormat="1" applyFont="1" applyBorder="1" applyAlignment="1">
      <alignment horizontal="center"/>
    </xf>
    <xf numFmtId="170" fontId="6" fillId="0" borderId="318" xfId="0" applyNumberFormat="1" applyFont="1" applyBorder="1" applyAlignment="1">
      <alignment horizontal="center"/>
    </xf>
    <xf numFmtId="10" fontId="0" fillId="0" borderId="15" xfId="5" applyNumberFormat="1" applyFont="1" applyBorder="1" applyAlignment="1">
      <alignment horizontal="center"/>
    </xf>
    <xf numFmtId="10" fontId="0" fillId="0" borderId="315" xfId="5" applyNumberFormat="1" applyFont="1" applyBorder="1" applyAlignment="1">
      <alignment horizontal="center"/>
    </xf>
    <xf numFmtId="165" fontId="0" fillId="0" borderId="321" xfId="5" applyFont="1" applyBorder="1" applyAlignment="1">
      <alignment horizontal="center"/>
    </xf>
    <xf numFmtId="165" fontId="0" fillId="0" borderId="322" xfId="5" applyFont="1" applyBorder="1" applyAlignment="1">
      <alignment horizontal="center"/>
    </xf>
    <xf numFmtId="0" fontId="40" fillId="9" borderId="277" xfId="0" applyFont="1" applyFill="1" applyBorder="1" applyAlignment="1">
      <alignment horizontal="center"/>
    </xf>
    <xf numFmtId="0" fontId="40" fillId="9" borderId="278" xfId="0" applyFont="1" applyFill="1" applyBorder="1" applyAlignment="1">
      <alignment horizontal="center"/>
    </xf>
    <xf numFmtId="0" fontId="40" fillId="9" borderId="279" xfId="0" applyFont="1" applyFill="1" applyBorder="1" applyAlignment="1">
      <alignment horizontal="center"/>
    </xf>
    <xf numFmtId="0" fontId="6" fillId="0" borderId="280" xfId="0" applyFont="1" applyBorder="1" applyAlignment="1">
      <alignment wrapText="1"/>
    </xf>
    <xf numFmtId="0" fontId="6" fillId="0" borderId="71" xfId="0" applyFont="1" applyBorder="1" applyAlignment="1">
      <alignment wrapText="1"/>
    </xf>
    <xf numFmtId="0" fontId="6" fillId="0" borderId="281" xfId="0" applyFont="1" applyBorder="1" applyAlignment="1">
      <alignment wrapText="1"/>
    </xf>
    <xf numFmtId="0" fontId="12" fillId="0" borderId="290" xfId="0" applyFont="1" applyFill="1" applyBorder="1" applyAlignment="1">
      <alignment horizontal="center" wrapText="1"/>
    </xf>
    <xf numFmtId="0" fontId="12" fillId="0" borderId="0" xfId="0" applyFont="1" applyFill="1" applyBorder="1" applyAlignment="1">
      <alignment horizontal="center" wrapText="1"/>
    </xf>
    <xf numFmtId="0" fontId="12" fillId="0" borderId="291" xfId="0" applyFont="1" applyFill="1" applyBorder="1" applyAlignment="1">
      <alignment horizontal="center" wrapText="1"/>
    </xf>
    <xf numFmtId="49" fontId="6" fillId="0" borderId="15" xfId="5" applyNumberFormat="1" applyFont="1" applyBorder="1" applyAlignment="1">
      <alignment horizontal="center"/>
    </xf>
    <xf numFmtId="49" fontId="6" fillId="0" borderId="315" xfId="5" applyNumberFormat="1" applyFont="1" applyBorder="1" applyAlignment="1">
      <alignment horizontal="center"/>
    </xf>
    <xf numFmtId="0" fontId="0" fillId="0" borderId="290" xfId="0" applyBorder="1" applyAlignment="1">
      <alignment wrapText="1"/>
    </xf>
    <xf numFmtId="0" fontId="0" fillId="0" borderId="0" xfId="0" applyBorder="1" applyAlignment="1">
      <alignment wrapText="1"/>
    </xf>
    <xf numFmtId="0" fontId="0" fillId="0" borderId="291" xfId="0" applyBorder="1" applyAlignment="1">
      <alignment wrapText="1"/>
    </xf>
    <xf numFmtId="0" fontId="6" fillId="5" borderId="292" xfId="0" applyFont="1" applyFill="1" applyBorder="1" applyAlignment="1">
      <alignment wrapText="1"/>
    </xf>
    <xf numFmtId="0" fontId="0" fillId="0" borderId="293" xfId="0" applyBorder="1" applyAlignment="1">
      <alignment wrapText="1"/>
    </xf>
    <xf numFmtId="0" fontId="0" fillId="0" borderId="294" xfId="0" applyBorder="1" applyAlignment="1">
      <alignment wrapText="1"/>
    </xf>
    <xf numFmtId="2" fontId="5" fillId="0" borderId="307" xfId="0" applyNumberFormat="1" applyFont="1" applyFill="1" applyBorder="1" applyAlignment="1">
      <alignment horizontal="justify" vertical="justify" wrapText="1"/>
    </xf>
    <xf numFmtId="2" fontId="5" fillId="0" borderId="104" xfId="0" applyNumberFormat="1" applyFont="1" applyFill="1" applyBorder="1" applyAlignment="1">
      <alignment horizontal="justify" vertical="justify" wrapText="1"/>
    </xf>
    <xf numFmtId="2" fontId="5" fillId="0" borderId="308" xfId="0" applyNumberFormat="1" applyFont="1" applyFill="1" applyBorder="1" applyAlignment="1">
      <alignment horizontal="justify" vertical="justify" wrapText="1"/>
    </xf>
    <xf numFmtId="2" fontId="5" fillId="0" borderId="317" xfId="0" applyNumberFormat="1" applyFont="1" applyFill="1" applyBorder="1" applyAlignment="1">
      <alignment horizontal="justify" vertical="justify" wrapText="1"/>
    </xf>
    <xf numFmtId="2" fontId="5" fillId="0" borderId="90" xfId="0" applyNumberFormat="1" applyFont="1" applyFill="1" applyBorder="1" applyAlignment="1">
      <alignment horizontal="justify" vertical="justify" wrapText="1"/>
    </xf>
    <xf numFmtId="2" fontId="5" fillId="0" borderId="318" xfId="0" applyNumberFormat="1" applyFont="1" applyFill="1" applyBorder="1" applyAlignment="1">
      <alignment horizontal="justify" vertical="justify" wrapText="1"/>
    </xf>
    <xf numFmtId="0" fontId="6" fillId="0" borderId="290" xfId="0" applyFont="1" applyFill="1" applyBorder="1" applyAlignment="1">
      <alignment wrapText="1"/>
    </xf>
    <xf numFmtId="0" fontId="6" fillId="0" borderId="0" xfId="0" applyFont="1" applyFill="1" applyBorder="1" applyAlignment="1">
      <alignment wrapText="1"/>
    </xf>
    <xf numFmtId="0" fontId="6" fillId="0" borderId="291" xfId="0" applyFont="1" applyFill="1" applyBorder="1" applyAlignment="1">
      <alignment wrapText="1"/>
    </xf>
    <xf numFmtId="0" fontId="5" fillId="0" borderId="290" xfId="9" applyFont="1" applyBorder="1" applyAlignment="1">
      <alignment horizontal="left" wrapText="1"/>
    </xf>
    <xf numFmtId="0" fontId="5" fillId="0" borderId="0" xfId="9" applyFont="1" applyBorder="1" applyAlignment="1">
      <alignment horizontal="left" wrapText="1"/>
    </xf>
    <xf numFmtId="0" fontId="5" fillId="0" borderId="291" xfId="9" applyFont="1" applyBorder="1" applyAlignment="1">
      <alignment horizontal="left" wrapText="1"/>
    </xf>
    <xf numFmtId="0" fontId="40" fillId="9" borderId="277" xfId="0" applyFont="1" applyFill="1" applyBorder="1" applyAlignment="1">
      <alignment horizontal="center" wrapText="1"/>
    </xf>
    <xf numFmtId="0" fontId="40" fillId="9" borderId="278" xfId="0" applyFont="1" applyFill="1" applyBorder="1" applyAlignment="1">
      <alignment horizontal="center" wrapText="1"/>
    </xf>
    <xf numFmtId="0" fontId="40" fillId="9" borderId="279" xfId="0" applyFont="1" applyFill="1" applyBorder="1" applyAlignment="1">
      <alignment horizontal="center" wrapText="1"/>
    </xf>
    <xf numFmtId="2" fontId="5" fillId="0" borderId="317" xfId="0" applyNumberFormat="1" applyFont="1" applyFill="1" applyBorder="1" applyAlignment="1">
      <alignment horizontal="left" wrapText="1"/>
    </xf>
    <xf numFmtId="2" fontId="5" fillId="0" borderId="90" xfId="0" applyNumberFormat="1" applyFont="1" applyFill="1" applyBorder="1" applyAlignment="1">
      <alignment horizontal="left" wrapText="1"/>
    </xf>
    <xf numFmtId="2" fontId="5" fillId="0" borderId="318" xfId="0" applyNumberFormat="1" applyFont="1" applyFill="1" applyBorder="1" applyAlignment="1">
      <alignment horizontal="left" wrapText="1"/>
    </xf>
    <xf numFmtId="0" fontId="4" fillId="5" borderId="292" xfId="9" applyFont="1" applyFill="1" applyBorder="1" applyAlignment="1">
      <alignment horizontal="left" wrapText="1"/>
    </xf>
    <xf numFmtId="0" fontId="4" fillId="5" borderId="293" xfId="9" applyFont="1" applyFill="1" applyBorder="1" applyAlignment="1">
      <alignment horizontal="left" wrapText="1"/>
    </xf>
    <xf numFmtId="0" fontId="4" fillId="5" borderId="294" xfId="9" applyFont="1" applyFill="1" applyBorder="1" applyAlignment="1">
      <alignment horizontal="left" wrapText="1"/>
    </xf>
    <xf numFmtId="0" fontId="6" fillId="0" borderId="290" xfId="0" applyFont="1" applyBorder="1" applyAlignment="1">
      <alignment wrapText="1"/>
    </xf>
    <xf numFmtId="0" fontId="6" fillId="0" borderId="0" xfId="0" applyFont="1" applyBorder="1" applyAlignment="1">
      <alignment wrapText="1"/>
    </xf>
    <xf numFmtId="0" fontId="6" fillId="0" borderId="291" xfId="0" applyFont="1" applyBorder="1" applyAlignment="1">
      <alignment wrapText="1"/>
    </xf>
    <xf numFmtId="0" fontId="40" fillId="9" borderId="277" xfId="9" applyFont="1" applyFill="1" applyBorder="1" applyAlignment="1">
      <alignment horizontal="center"/>
    </xf>
    <xf numFmtId="0" fontId="40" fillId="9" borderId="278" xfId="9" applyFont="1" applyFill="1" applyBorder="1" applyAlignment="1">
      <alignment horizontal="center"/>
    </xf>
    <xf numFmtId="0" fontId="40" fillId="9" borderId="279" xfId="9" applyFont="1" applyFill="1" applyBorder="1" applyAlignment="1">
      <alignment horizontal="center"/>
    </xf>
    <xf numFmtId="0" fontId="4" fillId="0" borderId="280" xfId="9" applyBorder="1" applyAlignment="1">
      <alignment wrapText="1"/>
    </xf>
    <xf numFmtId="0" fontId="4" fillId="0" borderId="71" xfId="9" applyBorder="1" applyAlignment="1">
      <alignment wrapText="1"/>
    </xf>
    <xf numFmtId="0" fontId="4" fillId="0" borderId="281" xfId="9" applyBorder="1" applyAlignment="1">
      <alignment wrapText="1"/>
    </xf>
    <xf numFmtId="0" fontId="4" fillId="0" borderId="314" xfId="9" applyFont="1" applyFill="1" applyBorder="1" applyAlignment="1">
      <alignment horizontal="left"/>
    </xf>
    <xf numFmtId="0" fontId="4" fillId="0" borderId="27" xfId="9" applyFont="1" applyFill="1" applyBorder="1" applyAlignment="1">
      <alignment horizontal="left"/>
    </xf>
    <xf numFmtId="0" fontId="4" fillId="0" borderId="315" xfId="9" applyFont="1" applyFill="1" applyBorder="1" applyAlignment="1">
      <alignment horizontal="left"/>
    </xf>
    <xf numFmtId="0" fontId="4" fillId="0" borderId="314" xfId="9" applyFill="1" applyBorder="1" applyAlignment="1">
      <alignment horizontal="left"/>
    </xf>
    <xf numFmtId="0" fontId="4" fillId="0" borderId="27" xfId="9" applyFill="1" applyBorder="1" applyAlignment="1">
      <alignment horizontal="left"/>
    </xf>
    <xf numFmtId="0" fontId="4" fillId="0" borderId="315" xfId="9" applyFill="1" applyBorder="1" applyAlignment="1">
      <alignment horizontal="left"/>
    </xf>
    <xf numFmtId="164" fontId="5" fillId="0" borderId="15" xfId="11" applyFont="1" applyBorder="1" applyAlignment="1">
      <alignment horizontal="center"/>
    </xf>
    <xf numFmtId="164" fontId="5" fillId="0" borderId="315" xfId="11" applyFont="1" applyBorder="1" applyAlignment="1">
      <alignment horizontal="center"/>
    </xf>
    <xf numFmtId="0" fontId="5" fillId="0" borderId="290" xfId="0" applyFont="1" applyBorder="1" applyAlignment="1">
      <alignment horizontal="left" wrapText="1"/>
    </xf>
    <xf numFmtId="0" fontId="5" fillId="0" borderId="0" xfId="0" applyFont="1" applyBorder="1" applyAlignment="1">
      <alignment horizontal="left" wrapText="1"/>
    </xf>
    <xf numFmtId="0" fontId="6" fillId="5" borderId="280" xfId="0" applyFont="1" applyFill="1" applyBorder="1" applyAlignment="1">
      <alignment wrapText="1"/>
    </xf>
    <xf numFmtId="0" fontId="6" fillId="5" borderId="71" xfId="0" applyFont="1" applyFill="1" applyBorder="1" applyAlignment="1">
      <alignment wrapText="1"/>
    </xf>
    <xf numFmtId="0" fontId="6" fillId="5" borderId="281" xfId="0" applyFont="1" applyFill="1" applyBorder="1" applyAlignment="1">
      <alignment wrapText="1"/>
    </xf>
    <xf numFmtId="0" fontId="40" fillId="9" borderId="290" xfId="0" applyFont="1" applyFill="1" applyBorder="1" applyAlignment="1">
      <alignment horizontal="center"/>
    </xf>
    <xf numFmtId="0" fontId="40" fillId="9" borderId="291" xfId="0" applyFont="1" applyFill="1" applyBorder="1" applyAlignment="1">
      <alignment horizontal="center"/>
    </xf>
    <xf numFmtId="0" fontId="6" fillId="0" borderId="303" xfId="0" applyFont="1" applyFill="1" applyBorder="1" applyAlignment="1">
      <alignment wrapText="1"/>
    </xf>
    <xf numFmtId="0" fontId="6" fillId="0" borderId="101" xfId="0" applyFont="1" applyFill="1" applyBorder="1" applyAlignment="1">
      <alignment wrapText="1"/>
    </xf>
    <xf numFmtId="0" fontId="5" fillId="0" borderId="290" xfId="0" applyFont="1" applyFill="1" applyBorder="1" applyAlignment="1">
      <alignment horizontal="center"/>
    </xf>
    <xf numFmtId="0" fontId="5" fillId="0" borderId="0" xfId="0" applyFont="1" applyFill="1" applyBorder="1" applyAlignment="1">
      <alignment horizontal="center"/>
    </xf>
    <xf numFmtId="0" fontId="6" fillId="5" borderId="290" xfId="0" applyFont="1" applyFill="1" applyBorder="1" applyAlignment="1">
      <alignment horizontal="justify" wrapText="1"/>
    </xf>
    <xf numFmtId="0" fontId="6" fillId="5" borderId="0" xfId="0" applyFont="1" applyFill="1" applyBorder="1" applyAlignment="1">
      <alignment horizontal="justify" wrapText="1"/>
    </xf>
    <xf numFmtId="0" fontId="6" fillId="5" borderId="291" xfId="0" applyFont="1" applyFill="1" applyBorder="1" applyAlignment="1">
      <alignment horizontal="justify" wrapText="1"/>
    </xf>
    <xf numFmtId="0" fontId="6" fillId="0" borderId="290" xfId="0" applyFont="1" applyBorder="1" applyAlignment="1">
      <alignment horizontal="justify" wrapText="1"/>
    </xf>
    <xf numFmtId="0" fontId="6" fillId="0" borderId="0" xfId="0" applyFont="1" applyBorder="1" applyAlignment="1">
      <alignment horizontal="justify" wrapText="1"/>
    </xf>
    <xf numFmtId="0" fontId="6" fillId="0" borderId="291" xfId="0" applyFont="1" applyBorder="1" applyAlignment="1">
      <alignment horizontal="justify" wrapText="1"/>
    </xf>
    <xf numFmtId="0" fontId="6" fillId="0" borderId="292" xfId="0" applyFont="1" applyFill="1" applyBorder="1" applyAlignment="1">
      <alignment wrapText="1"/>
    </xf>
    <xf numFmtId="0" fontId="6" fillId="5" borderId="290" xfId="0" applyFont="1" applyFill="1" applyBorder="1" applyAlignment="1">
      <alignment wrapText="1"/>
    </xf>
    <xf numFmtId="0" fontId="6" fillId="5" borderId="0" xfId="0" applyFont="1" applyFill="1" applyBorder="1" applyAlignment="1">
      <alignment wrapText="1"/>
    </xf>
    <xf numFmtId="0" fontId="6" fillId="5" borderId="291" xfId="0" applyFont="1" applyFill="1" applyBorder="1" applyAlignment="1">
      <alignment wrapText="1"/>
    </xf>
    <xf numFmtId="2" fontId="5" fillId="0" borderId="290" xfId="0" applyNumberFormat="1" applyFont="1" applyFill="1" applyBorder="1" applyAlignment="1">
      <alignment horizontal="center" wrapText="1"/>
    </xf>
    <xf numFmtId="2" fontId="5" fillId="0" borderId="0" xfId="0" applyNumberFormat="1" applyFont="1" applyFill="1" applyBorder="1" applyAlignment="1">
      <alignment horizontal="center" wrapText="1"/>
    </xf>
    <xf numFmtId="0" fontId="6" fillId="0" borderId="290" xfId="0" applyFont="1" applyFill="1" applyBorder="1" applyAlignment="1">
      <alignment horizontal="justify" wrapText="1"/>
    </xf>
    <xf numFmtId="0" fontId="6" fillId="0" borderId="0" xfId="0" applyFont="1" applyFill="1" applyBorder="1" applyAlignment="1">
      <alignment horizontal="justify" wrapText="1"/>
    </xf>
    <xf numFmtId="0" fontId="6" fillId="0" borderId="291" xfId="0" applyFont="1" applyFill="1" applyBorder="1" applyAlignment="1">
      <alignment horizontal="justify" wrapText="1"/>
    </xf>
    <xf numFmtId="0" fontId="6" fillId="5" borderId="338" xfId="0" applyFont="1" applyFill="1" applyBorder="1" applyAlignment="1">
      <alignment wrapText="1"/>
    </xf>
    <xf numFmtId="0" fontId="6" fillId="5" borderId="339" xfId="0" applyFont="1" applyFill="1" applyBorder="1" applyAlignment="1">
      <alignment wrapText="1"/>
    </xf>
    <xf numFmtId="0" fontId="6" fillId="5" borderId="340" xfId="0" applyFont="1" applyFill="1" applyBorder="1" applyAlignment="1">
      <alignment wrapText="1"/>
    </xf>
    <xf numFmtId="0" fontId="0" fillId="0" borderId="307" xfId="0" applyBorder="1" applyAlignment="1">
      <alignment horizontal="left"/>
    </xf>
    <xf numFmtId="0" fontId="0" fillId="0" borderId="104" xfId="0" applyBorder="1" applyAlignment="1">
      <alignment horizontal="left"/>
    </xf>
    <xf numFmtId="0" fontId="0" fillId="0" borderId="308" xfId="0" applyBorder="1" applyAlignment="1">
      <alignment horizontal="left"/>
    </xf>
    <xf numFmtId="0" fontId="6" fillId="5" borderId="293" xfId="0" applyFont="1" applyFill="1" applyBorder="1" applyAlignment="1">
      <alignment wrapText="1"/>
    </xf>
    <xf numFmtId="0" fontId="6" fillId="5" borderId="294" xfId="0" applyFont="1" applyFill="1" applyBorder="1" applyAlignment="1">
      <alignment wrapText="1"/>
    </xf>
    <xf numFmtId="0" fontId="0" fillId="0" borderId="280" xfId="0" applyBorder="1" applyAlignment="1">
      <alignment wrapText="1"/>
    </xf>
    <xf numFmtId="0" fontId="0" fillId="0" borderId="71" xfId="0" applyBorder="1" applyAlignment="1">
      <alignment wrapText="1"/>
    </xf>
    <xf numFmtId="0" fontId="0" fillId="0" borderId="281" xfId="0" applyBorder="1" applyAlignment="1">
      <alignment wrapText="1"/>
    </xf>
    <xf numFmtId="2" fontId="5" fillId="0" borderId="290" xfId="0" applyNumberFormat="1" applyFont="1" applyFill="1" applyBorder="1" applyAlignment="1">
      <alignment horizontal="left" wrapText="1"/>
    </xf>
    <xf numFmtId="2" fontId="5" fillId="0" borderId="0" xfId="0" applyNumberFormat="1" applyFont="1" applyFill="1" applyBorder="1" applyAlignment="1">
      <alignment horizontal="left" wrapText="1"/>
    </xf>
    <xf numFmtId="2" fontId="5" fillId="0" borderId="291" xfId="0" applyNumberFormat="1" applyFont="1" applyFill="1" applyBorder="1" applyAlignment="1">
      <alignment horizontal="left" wrapText="1"/>
    </xf>
    <xf numFmtId="0" fontId="0" fillId="0" borderId="314" xfId="0" applyBorder="1" applyAlignment="1">
      <alignment horizontal="left"/>
    </xf>
    <xf numFmtId="0" fontId="0" fillId="0" borderId="27" xfId="0" applyBorder="1" applyAlignment="1">
      <alignment horizontal="left"/>
    </xf>
    <xf numFmtId="0" fontId="0" fillId="0" borderId="315" xfId="0" applyBorder="1" applyAlignment="1">
      <alignment horizontal="left"/>
    </xf>
    <xf numFmtId="0" fontId="0" fillId="0" borderId="303" xfId="0" applyFill="1" applyBorder="1" applyAlignment="1">
      <alignment wrapText="1"/>
    </xf>
    <xf numFmtId="0" fontId="0" fillId="0" borderId="101" xfId="0" applyFill="1" applyBorder="1" applyAlignment="1">
      <alignment wrapText="1"/>
    </xf>
    <xf numFmtId="0" fontId="6" fillId="5" borderId="309" xfId="0" applyFont="1" applyFill="1" applyBorder="1" applyAlignment="1">
      <alignment wrapText="1"/>
    </xf>
    <xf numFmtId="0" fontId="6" fillId="5" borderId="32" xfId="0" applyFont="1" applyFill="1" applyBorder="1" applyAlignment="1">
      <alignment wrapText="1"/>
    </xf>
    <xf numFmtId="0" fontId="6" fillId="5" borderId="310" xfId="0" applyFont="1" applyFill="1" applyBorder="1" applyAlignment="1">
      <alignment wrapText="1"/>
    </xf>
    <xf numFmtId="0" fontId="40" fillId="9" borderId="311" xfId="0" applyFont="1" applyFill="1" applyBorder="1" applyAlignment="1">
      <alignment horizontal="center"/>
    </xf>
    <xf numFmtId="0" fontId="40" fillId="9" borderId="31" xfId="0" applyFont="1" applyFill="1" applyBorder="1" applyAlignment="1">
      <alignment horizontal="center"/>
    </xf>
    <xf numFmtId="0" fontId="40" fillId="9" borderId="312" xfId="0" applyFont="1" applyFill="1" applyBorder="1" applyAlignment="1">
      <alignment horizontal="center"/>
    </xf>
    <xf numFmtId="0" fontId="0" fillId="0" borderId="290" xfId="0" applyBorder="1" applyAlignment="1"/>
    <xf numFmtId="0" fontId="0" fillId="0" borderId="0" xfId="0" applyBorder="1" applyAlignment="1"/>
    <xf numFmtId="0" fontId="0" fillId="0" borderId="291" xfId="0" applyBorder="1" applyAlignment="1"/>
    <xf numFmtId="0" fontId="5" fillId="0" borderId="290" xfId="0" applyFont="1" applyBorder="1" applyAlignment="1">
      <alignment wrapText="1"/>
    </xf>
    <xf numFmtId="0" fontId="5" fillId="0" borderId="0" xfId="0" applyFont="1" applyBorder="1" applyAlignment="1">
      <alignment wrapText="1"/>
    </xf>
    <xf numFmtId="0" fontId="4" fillId="0" borderId="280" xfId="0" applyFont="1" applyBorder="1" applyAlignment="1">
      <alignment wrapText="1"/>
    </xf>
    <xf numFmtId="2" fontId="5" fillId="0" borderId="303" xfId="0" applyNumberFormat="1" applyFont="1" applyFill="1" applyBorder="1" applyAlignment="1">
      <alignment horizontal="left" wrapText="1"/>
    </xf>
    <xf numFmtId="2" fontId="5" fillId="0" borderId="101" xfId="0" applyNumberFormat="1" applyFont="1" applyFill="1" applyBorder="1" applyAlignment="1">
      <alignment horizontal="left" wrapText="1"/>
    </xf>
    <xf numFmtId="2" fontId="5" fillId="0" borderId="304" xfId="0" applyNumberFormat="1" applyFont="1" applyFill="1" applyBorder="1" applyAlignment="1">
      <alignment horizontal="left" wrapText="1"/>
    </xf>
    <xf numFmtId="0" fontId="6" fillId="0" borderId="307" xfId="0" applyFont="1" applyBorder="1" applyAlignment="1">
      <alignment horizontal="left"/>
    </xf>
    <xf numFmtId="0" fontId="6" fillId="0" borderId="104" xfId="0" applyFont="1" applyBorder="1" applyAlignment="1">
      <alignment horizontal="left"/>
    </xf>
    <xf numFmtId="0" fontId="6" fillId="0" borderId="308" xfId="0" applyFont="1" applyBorder="1" applyAlignment="1">
      <alignment horizontal="left"/>
    </xf>
    <xf numFmtId="0" fontId="6" fillId="0" borderId="301" xfId="0" applyFont="1" applyBorder="1" applyAlignment="1">
      <alignment horizontal="left"/>
    </xf>
    <xf numFmtId="0" fontId="6" fillId="0" borderId="110" xfId="0" applyFont="1" applyBorder="1" applyAlignment="1">
      <alignment horizontal="left"/>
    </xf>
    <xf numFmtId="0" fontId="6" fillId="0" borderId="302" xfId="0" applyFont="1" applyBorder="1" applyAlignment="1">
      <alignment horizontal="left"/>
    </xf>
    <xf numFmtId="0" fontId="0" fillId="0" borderId="290" xfId="0" applyBorder="1" applyAlignment="1">
      <alignment horizontal="left" wrapText="1"/>
    </xf>
    <xf numFmtId="0" fontId="0" fillId="0" borderId="0" xfId="0" applyBorder="1" applyAlignment="1">
      <alignment horizontal="left" wrapText="1"/>
    </xf>
    <xf numFmtId="0" fontId="0" fillId="0" borderId="291" xfId="0" applyBorder="1" applyAlignment="1">
      <alignment horizontal="left" wrapText="1"/>
    </xf>
    <xf numFmtId="0" fontId="0" fillId="0" borderId="290" xfId="0" applyFill="1" applyBorder="1" applyAlignment="1">
      <alignment vertical="center" wrapText="1"/>
    </xf>
    <xf numFmtId="0" fontId="0" fillId="0" borderId="0" xfId="0" applyFill="1" applyBorder="1" applyAlignment="1">
      <alignment vertical="center" wrapText="1"/>
    </xf>
    <xf numFmtId="0" fontId="0" fillId="0" borderId="291" xfId="0" applyFill="1" applyBorder="1" applyAlignment="1">
      <alignment vertical="center" wrapText="1"/>
    </xf>
    <xf numFmtId="0" fontId="6" fillId="5" borderId="290" xfId="0" applyFont="1" applyFill="1" applyBorder="1" applyAlignment="1">
      <alignment horizontal="justify" vertical="justify" wrapText="1"/>
    </xf>
    <xf numFmtId="0" fontId="6" fillId="5" borderId="0" xfId="0" applyFont="1" applyFill="1" applyBorder="1" applyAlignment="1">
      <alignment horizontal="justify" vertical="justify" wrapText="1"/>
    </xf>
    <xf numFmtId="0" fontId="6" fillId="5" borderId="291" xfId="0" applyFont="1" applyFill="1" applyBorder="1" applyAlignment="1">
      <alignment horizontal="justify" vertical="justify" wrapText="1"/>
    </xf>
    <xf numFmtId="0" fontId="6" fillId="5" borderId="290" xfId="0" applyFont="1" applyFill="1" applyBorder="1" applyAlignment="1">
      <alignment horizontal="left" wrapText="1"/>
    </xf>
    <xf numFmtId="0" fontId="6" fillId="5" borderId="291" xfId="0" applyFont="1" applyFill="1" applyBorder="1" applyAlignment="1">
      <alignment horizontal="left" wrapText="1"/>
    </xf>
    <xf numFmtId="0" fontId="0" fillId="0" borderId="290" xfId="0" applyBorder="1" applyAlignment="1">
      <alignment vertical="center" wrapText="1"/>
    </xf>
    <xf numFmtId="0" fontId="0" fillId="0" borderId="0" xfId="0" applyBorder="1" applyAlignment="1">
      <alignment vertical="center" wrapText="1"/>
    </xf>
    <xf numFmtId="0" fontId="0" fillId="0" borderId="291" xfId="0" applyBorder="1" applyAlignment="1">
      <alignment vertical="center" wrapText="1"/>
    </xf>
    <xf numFmtId="0" fontId="6" fillId="0" borderId="290" xfId="0" applyFont="1" applyBorder="1" applyAlignment="1">
      <alignment horizontal="left" wrapText="1"/>
    </xf>
    <xf numFmtId="0" fontId="6" fillId="0" borderId="0" xfId="0" applyFont="1" applyBorder="1" applyAlignment="1">
      <alignment horizontal="left" wrapText="1"/>
    </xf>
    <xf numFmtId="0" fontId="6" fillId="0" borderId="291" xfId="0" applyFont="1" applyBorder="1" applyAlignment="1">
      <alignment horizontal="left" wrapText="1"/>
    </xf>
    <xf numFmtId="0" fontId="0" fillId="5" borderId="290" xfId="0" applyFill="1" applyBorder="1" applyAlignment="1">
      <alignment horizontal="justify" wrapText="1"/>
    </xf>
    <xf numFmtId="0" fontId="0" fillId="5" borderId="0" xfId="0" applyFill="1" applyBorder="1" applyAlignment="1">
      <alignment horizontal="justify" wrapText="1"/>
    </xf>
    <xf numFmtId="0" fontId="0" fillId="5" borderId="291" xfId="0" applyFill="1" applyBorder="1" applyAlignment="1">
      <alignment horizontal="justify" wrapText="1"/>
    </xf>
    <xf numFmtId="0" fontId="0" fillId="0" borderId="0" xfId="0" applyAlignment="1">
      <alignment wrapText="1"/>
    </xf>
    <xf numFmtId="0" fontId="0" fillId="0" borderId="290" xfId="0" applyFill="1" applyBorder="1" applyAlignment="1">
      <alignment wrapText="1"/>
    </xf>
    <xf numFmtId="0" fontId="0" fillId="0" borderId="0" xfId="0" applyFill="1" applyBorder="1" applyAlignment="1">
      <alignment wrapText="1"/>
    </xf>
    <xf numFmtId="0" fontId="0" fillId="0" borderId="291" xfId="0" applyFill="1" applyBorder="1" applyAlignment="1">
      <alignment wrapText="1"/>
    </xf>
    <xf numFmtId="0" fontId="6" fillId="0" borderId="280" xfId="0" applyFont="1" applyFill="1" applyBorder="1" applyAlignment="1">
      <alignment wrapText="1"/>
    </xf>
    <xf numFmtId="0" fontId="6" fillId="0" borderId="71" xfId="0" applyFont="1" applyFill="1" applyBorder="1" applyAlignment="1">
      <alignment wrapText="1"/>
    </xf>
    <xf numFmtId="0" fontId="6" fillId="0" borderId="281" xfId="0" applyFont="1" applyFill="1" applyBorder="1" applyAlignment="1">
      <alignment wrapText="1"/>
    </xf>
    <xf numFmtId="0" fontId="6" fillId="5" borderId="290" xfId="0" applyFont="1" applyFill="1" applyBorder="1" applyAlignment="1">
      <alignment horizontal="left"/>
    </xf>
    <xf numFmtId="0" fontId="6" fillId="5" borderId="0" xfId="0" applyFont="1" applyFill="1" applyBorder="1" applyAlignment="1">
      <alignment horizontal="left"/>
    </xf>
    <xf numFmtId="0" fontId="6" fillId="5" borderId="291" xfId="0" applyFont="1" applyFill="1" applyBorder="1" applyAlignment="1">
      <alignment horizontal="left"/>
    </xf>
    <xf numFmtId="0" fontId="6" fillId="0" borderId="290" xfId="0" applyFont="1" applyBorder="1" applyAlignment="1">
      <alignment horizontal="justify" vertical="justify" wrapText="1"/>
    </xf>
    <xf numFmtId="0" fontId="6" fillId="0" borderId="0" xfId="0" applyFont="1" applyBorder="1" applyAlignment="1">
      <alignment horizontal="justify" vertical="justify" wrapText="1"/>
    </xf>
    <xf numFmtId="0" fontId="6" fillId="0" borderId="291" xfId="0" applyFont="1" applyBorder="1" applyAlignment="1">
      <alignment horizontal="justify" vertical="justify" wrapText="1"/>
    </xf>
    <xf numFmtId="14" fontId="49" fillId="5" borderId="150" xfId="0" applyNumberFormat="1" applyFont="1" applyFill="1" applyBorder="1" applyAlignment="1" applyProtection="1">
      <alignment horizontal="left" vertical="center"/>
      <protection locked="0"/>
    </xf>
    <xf numFmtId="14" fontId="49" fillId="5" borderId="71" xfId="0" applyNumberFormat="1" applyFont="1" applyFill="1" applyBorder="1" applyAlignment="1" applyProtection="1">
      <alignment horizontal="left" vertical="center"/>
      <protection locked="0"/>
    </xf>
    <xf numFmtId="0" fontId="57" fillId="5" borderId="0" xfId="43" applyFont="1" applyFill="1" applyBorder="1" applyAlignment="1" applyProtection="1">
      <alignment horizontal="left" vertical="center"/>
      <protection locked="0"/>
    </xf>
    <xf numFmtId="0" fontId="57" fillId="5" borderId="0" xfId="43" applyFont="1" applyFill="1" applyBorder="1" applyAlignment="1" applyProtection="1">
      <alignment horizontal="left" vertical="center" wrapText="1"/>
      <protection locked="0"/>
    </xf>
    <xf numFmtId="0" fontId="49" fillId="5" borderId="27" xfId="43" applyFont="1" applyFill="1" applyBorder="1" applyAlignment="1" applyProtection="1">
      <alignment horizontal="left" vertical="center" wrapText="1"/>
      <protection locked="0"/>
    </xf>
    <xf numFmtId="0" fontId="49" fillId="5" borderId="90" xfId="43" applyFont="1" applyFill="1" applyBorder="1" applyAlignment="1" applyProtection="1">
      <alignment horizontal="center" vertical="center" wrapText="1"/>
      <protection locked="0"/>
    </xf>
    <xf numFmtId="0" fontId="49" fillId="5" borderId="182" xfId="0" applyFont="1" applyFill="1" applyBorder="1" applyAlignment="1" applyProtection="1">
      <alignment horizontal="center" vertical="center"/>
      <protection locked="0"/>
    </xf>
    <xf numFmtId="0" fontId="49" fillId="5" borderId="183" xfId="0" applyFont="1" applyFill="1" applyBorder="1" applyAlignment="1" applyProtection="1">
      <alignment horizontal="center" vertical="center"/>
      <protection locked="0"/>
    </xf>
    <xf numFmtId="0" fontId="49" fillId="0" borderId="182" xfId="0" applyFont="1" applyFill="1" applyBorder="1" applyAlignment="1" applyProtection="1">
      <alignment horizontal="left" vertical="center"/>
      <protection locked="0"/>
    </xf>
    <xf numFmtId="0" fontId="49" fillId="0" borderId="183" xfId="0" applyFont="1" applyFill="1" applyBorder="1" applyAlignment="1" applyProtection="1">
      <alignment horizontal="left" vertical="center"/>
      <protection locked="0"/>
    </xf>
    <xf numFmtId="0" fontId="49" fillId="0" borderId="182" xfId="0" applyFont="1" applyFill="1" applyBorder="1" applyAlignment="1" applyProtection="1">
      <alignment vertical="center"/>
      <protection locked="0"/>
    </xf>
    <xf numFmtId="0" fontId="49" fillId="0" borderId="183" xfId="0" applyFont="1" applyFill="1" applyBorder="1" applyAlignment="1" applyProtection="1">
      <alignment vertical="center"/>
      <protection locked="0"/>
    </xf>
    <xf numFmtId="0" fontId="49" fillId="5" borderId="27" xfId="43" applyFont="1" applyFill="1" applyBorder="1" applyAlignment="1" applyProtection="1">
      <alignment horizontal="left" vertical="center"/>
      <protection locked="0"/>
    </xf>
    <xf numFmtId="0" fontId="6" fillId="5" borderId="0" xfId="1" applyFont="1" applyFill="1" applyBorder="1" applyAlignment="1">
      <alignment horizontal="left" wrapText="1"/>
    </xf>
    <xf numFmtId="0" fontId="13" fillId="5" borderId="0" xfId="1" applyFont="1" applyFill="1" applyAlignment="1">
      <alignment horizontal="left"/>
    </xf>
    <xf numFmtId="0" fontId="40" fillId="10" borderId="277" xfId="1" applyFont="1" applyFill="1" applyBorder="1" applyAlignment="1">
      <alignment horizontal="center" wrapText="1"/>
    </xf>
    <xf numFmtId="0" fontId="40" fillId="10" borderId="278" xfId="1" applyFont="1" applyFill="1" applyBorder="1" applyAlignment="1">
      <alignment horizontal="center"/>
    </xf>
    <xf numFmtId="0" fontId="40" fillId="10" borderId="279" xfId="1" applyFont="1" applyFill="1" applyBorder="1" applyAlignment="1">
      <alignment horizontal="center"/>
    </xf>
    <xf numFmtId="0" fontId="0" fillId="5" borderId="290" xfId="0" applyFill="1" applyBorder="1" applyAlignment="1">
      <alignment horizontal="left" wrapText="1"/>
    </xf>
    <xf numFmtId="0" fontId="0" fillId="5" borderId="0" xfId="0" applyFill="1" applyBorder="1" applyAlignment="1">
      <alignment horizontal="left" wrapText="1"/>
    </xf>
    <xf numFmtId="0" fontId="0" fillId="5" borderId="291" xfId="0" applyFill="1" applyBorder="1" applyAlignment="1">
      <alignment horizontal="left" wrapText="1"/>
    </xf>
    <xf numFmtId="0" fontId="40" fillId="10" borderId="277" xfId="0" applyFont="1" applyFill="1" applyBorder="1" applyAlignment="1">
      <alignment horizontal="center" wrapText="1"/>
    </xf>
    <xf numFmtId="0" fontId="40" fillId="10" borderId="278" xfId="0" applyFont="1" applyFill="1" applyBorder="1" applyAlignment="1">
      <alignment horizontal="center"/>
    </xf>
    <xf numFmtId="0" fontId="40" fillId="10" borderId="279" xfId="0" applyFont="1" applyFill="1" applyBorder="1" applyAlignment="1">
      <alignment horizontal="center"/>
    </xf>
    <xf numFmtId="0" fontId="6" fillId="5" borderId="290" xfId="1" applyFont="1" applyFill="1" applyBorder="1" applyAlignment="1">
      <alignment horizontal="left" wrapText="1"/>
    </xf>
    <xf numFmtId="0" fontId="6" fillId="5" borderId="291" xfId="1" applyFont="1" applyFill="1" applyBorder="1" applyAlignment="1">
      <alignment horizontal="left" wrapText="1"/>
    </xf>
    <xf numFmtId="0" fontId="40" fillId="10" borderId="277" xfId="0" applyFont="1" applyFill="1" applyBorder="1" applyAlignment="1">
      <alignment horizontal="center"/>
    </xf>
    <xf numFmtId="0" fontId="40" fillId="10" borderId="277" xfId="1" applyFont="1" applyFill="1" applyBorder="1" applyAlignment="1">
      <alignment horizontal="center"/>
    </xf>
  </cellXfs>
  <cellStyles count="52">
    <cellStyle name="%" xfId="12"/>
    <cellStyle name="=C:\WINNT\SYSTEM32\COMMAND.COM" xfId="1"/>
    <cellStyle name="=C:\WINNT\SYSTEM32\COMMAND.COM 2" xfId="51"/>
    <cellStyle name="ANCLAS,REZONES Y SUS PARTES,DE FUNDICION,DE HIERRO O DE ACERO" xfId="2"/>
    <cellStyle name="Euro" xfId="3"/>
    <cellStyle name="Hipervínculo" xfId="4" builtinId="8"/>
    <cellStyle name="Millares" xfId="5" builtinId="3"/>
    <cellStyle name="Millares 2" xfId="10"/>
    <cellStyle name="Millares 2 2" xfId="15"/>
    <cellStyle name="Millares 3" xfId="25"/>
    <cellStyle name="Millares 4" xfId="44"/>
    <cellStyle name="Millares 5" xfId="46"/>
    <cellStyle name="Millares 6" xfId="48"/>
    <cellStyle name="Millares 7" xfId="50"/>
    <cellStyle name="Moneda" xfId="6" builtinId="4"/>
    <cellStyle name="Moneda 2" xfId="11"/>
    <cellStyle name="Moneda 2 2" xfId="16"/>
    <cellStyle name="Moneda 3" xfId="26"/>
    <cellStyle name="Normal" xfId="0" builtinId="0"/>
    <cellStyle name="Normal 10" xfId="24"/>
    <cellStyle name="Normal 11" xfId="29"/>
    <cellStyle name="Normal 12" xfId="28"/>
    <cellStyle name="Normal 13" xfId="30"/>
    <cellStyle name="Normal 14" xfId="31"/>
    <cellStyle name="Normal 15" xfId="32"/>
    <cellStyle name="Normal 16" xfId="33"/>
    <cellStyle name="Normal 17" xfId="34"/>
    <cellStyle name="Normal 18" xfId="35"/>
    <cellStyle name="Normal 19" xfId="36"/>
    <cellStyle name="Normal 2" xfId="7"/>
    <cellStyle name="Normal 2 2" xfId="14"/>
    <cellStyle name="Normal 20" xfId="37"/>
    <cellStyle name="Normal 21" xfId="38"/>
    <cellStyle name="Normal 22" xfId="39"/>
    <cellStyle name="Normal 23" xfId="40"/>
    <cellStyle name="Normal 24" xfId="41"/>
    <cellStyle name="Normal 25" xfId="42"/>
    <cellStyle name="Normal 26" xfId="43"/>
    <cellStyle name="Normal 27" xfId="45"/>
    <cellStyle name="Normal 28" xfId="47"/>
    <cellStyle name="Normal 29" xfId="49"/>
    <cellStyle name="Normal 3" xfId="9"/>
    <cellStyle name="Normal 3 2" xfId="17"/>
    <cellStyle name="Normal 4" xfId="19"/>
    <cellStyle name="Normal 5" xfId="20"/>
    <cellStyle name="Normal 6" xfId="21"/>
    <cellStyle name="Normal 7" xfId="18"/>
    <cellStyle name="Normal 8" xfId="22"/>
    <cellStyle name="Normal 9" xfId="23"/>
    <cellStyle name="Porcentaje 2" xfId="8"/>
    <cellStyle name="Porcentaje 2 2" xfId="27"/>
    <cellStyle name="Porcentaje 3" xfId="13"/>
  </cellStyles>
  <dxfs count="0"/>
  <tableStyles count="0" defaultTableStyle="TableStyleMedium9" defaultPivotStyle="PivotStyleLight16"/>
  <colors>
    <mruColors>
      <color rgb="FF6E97C8"/>
      <color rgb="FF7BA8DF"/>
      <color rgb="FF99CCFF"/>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716894492234711E-2"/>
          <c:y val="7.853107344632769E-2"/>
          <c:w val="0.9005937119131785"/>
          <c:h val="0.69435028248587571"/>
        </c:manualLayout>
      </c:layout>
      <c:barChart>
        <c:barDir val="col"/>
        <c:grouping val="clustered"/>
        <c:varyColors val="0"/>
        <c:ser>
          <c:idx val="0"/>
          <c:order val="0"/>
          <c:tx>
            <c:strRef>
              <c:f>Resumen!$C$24</c:f>
              <c:strCache>
                <c:ptCount val="1"/>
                <c:pt idx="0">
                  <c:v>ON NET</c:v>
                </c:pt>
              </c:strCache>
            </c:strRef>
          </c:tx>
          <c:invertIfNegative val="0"/>
          <c:dLbls>
            <c:dLbl>
              <c:idx val="2"/>
              <c:layout>
                <c:manualLayout>
                  <c:x val="2.4405908798972288E-2"/>
                  <c:y val="-4.764943872007482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3121387283236899E-2"/>
                  <c:y val="-4.7649438720074824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Resumen!$B$25:$B$30</c:f>
              <c:strCache>
                <c:ptCount val="6"/>
                <c:pt idx="0">
                  <c:v>CNT E.P. </c:v>
                </c:pt>
                <c:pt idx="1">
                  <c:v>Etapa E.P. </c:v>
                </c:pt>
                <c:pt idx="2">
                  <c:v>Setel S.A.</c:v>
                </c:pt>
                <c:pt idx="3">
                  <c:v>Linkotel S.A.</c:v>
                </c:pt>
                <c:pt idx="4">
                  <c:v>Ecuadortelecom S.A.</c:v>
                </c:pt>
                <c:pt idx="5">
                  <c:v>Level 3 Ecuador S.A.</c:v>
                </c:pt>
              </c:strCache>
            </c:strRef>
          </c:cat>
          <c:val>
            <c:numRef>
              <c:f>Resumen!$C$25:$C$30</c:f>
              <c:numCache>
                <c:formatCode>_-"$"* #,##0.0000_-;\-"$"* #,##0.0000_-;_-"$"* "-"??_-;_-@_-</c:formatCode>
                <c:ptCount val="6"/>
                <c:pt idx="0">
                  <c:v>0.01</c:v>
                </c:pt>
                <c:pt idx="1">
                  <c:v>6.0000000000000001E-3</c:v>
                </c:pt>
                <c:pt idx="2">
                  <c:v>0.01</c:v>
                </c:pt>
                <c:pt idx="3">
                  <c:v>1.8499999999999999E-2</c:v>
                </c:pt>
                <c:pt idx="4">
                  <c:v>0.01</c:v>
                </c:pt>
                <c:pt idx="5">
                  <c:v>1.9E-2</c:v>
                </c:pt>
              </c:numCache>
            </c:numRef>
          </c:val>
        </c:ser>
        <c:ser>
          <c:idx val="1"/>
          <c:order val="1"/>
          <c:tx>
            <c:strRef>
              <c:f>Resumen!$D$24</c:f>
              <c:strCache>
                <c:ptCount val="1"/>
                <c:pt idx="0">
                  <c:v>OFF NET</c:v>
                </c:pt>
              </c:strCache>
            </c:strRef>
          </c:tx>
          <c:invertIfNegative val="0"/>
          <c:dLbls>
            <c:dLbl>
              <c:idx val="2"/>
              <c:delete val="1"/>
              <c:extLst>
                <c:ext xmlns:c15="http://schemas.microsoft.com/office/drawing/2012/chart" uri="{CE6537A1-D6FC-4f65-9D91-7224C49458BB}"/>
              </c:extLst>
            </c:dLbl>
            <c:dLbl>
              <c:idx val="3"/>
              <c:spPr/>
              <c:txPr>
                <a:bodyPr/>
                <a:lstStyle/>
                <a:p>
                  <a:pPr>
                    <a:defRPr sz="800">
                      <a:solidFill>
                        <a:schemeClr val="bg1"/>
                      </a:solidFill>
                    </a:defRPr>
                  </a:pPr>
                  <a:endParaRPr lang="es-EC"/>
                </a:p>
              </c:txPr>
              <c:showLegendKey val="0"/>
              <c:showVal val="1"/>
              <c:showCatName val="0"/>
              <c:showSerName val="0"/>
              <c:showPercent val="0"/>
              <c:showBubbleSize val="0"/>
            </c:dLbl>
            <c:dLbl>
              <c:idx val="4"/>
              <c:delete val="1"/>
              <c:extLst>
                <c:ext xmlns:c15="http://schemas.microsoft.com/office/drawing/2012/chart" uri="{CE6537A1-D6FC-4f65-9D91-7224C49458BB}"/>
              </c:extLst>
            </c:dLbl>
            <c:dLbl>
              <c:idx val="5"/>
              <c:spPr/>
              <c:txPr>
                <a:bodyPr/>
                <a:lstStyle/>
                <a:p>
                  <a:pPr>
                    <a:defRPr sz="800">
                      <a:solidFill>
                        <a:schemeClr val="bg1"/>
                      </a:solidFill>
                    </a:defRPr>
                  </a:pPr>
                  <a:endParaRPr lang="es-EC"/>
                </a:p>
              </c:txPr>
              <c:showLegendKey val="0"/>
              <c:showVal val="1"/>
              <c:showCatName val="0"/>
              <c:showSerName val="0"/>
              <c:showPercent val="0"/>
              <c:showBubbleSize val="0"/>
            </c:dLbl>
            <c:spPr>
              <a:noFill/>
              <a:ln>
                <a:noFill/>
              </a:ln>
              <a:effectLst/>
            </c:spPr>
            <c:txPr>
              <a:bodyPr/>
              <a:lstStyle/>
              <a:p>
                <a:pPr>
                  <a:defRPr sz="800">
                    <a:solidFill>
                      <a:sysClr val="windowText" lastClr="000000"/>
                    </a:solidFil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Resumen!$D$25:$D$30</c:f>
              <c:numCache>
                <c:formatCode>_-"$"* #,##0.0000_-;\-"$"* #,##0.0000_-;_-"$"* "-"??_-;_-@_-</c:formatCode>
                <c:ptCount val="6"/>
                <c:pt idx="0">
                  <c:v>1.7000000000000001E-2</c:v>
                </c:pt>
                <c:pt idx="1">
                  <c:v>1.7000000000000001E-2</c:v>
                </c:pt>
                <c:pt idx="2">
                  <c:v>0.01</c:v>
                </c:pt>
                <c:pt idx="3">
                  <c:v>0</c:v>
                </c:pt>
                <c:pt idx="4">
                  <c:v>0.01</c:v>
                </c:pt>
                <c:pt idx="5">
                  <c:v>0</c:v>
                </c:pt>
              </c:numCache>
            </c:numRef>
          </c:val>
        </c:ser>
        <c:dLbls>
          <c:showLegendKey val="0"/>
          <c:showVal val="0"/>
          <c:showCatName val="0"/>
          <c:showSerName val="0"/>
          <c:showPercent val="0"/>
          <c:showBubbleSize val="0"/>
        </c:dLbls>
        <c:gapWidth val="150"/>
        <c:axId val="204696912"/>
        <c:axId val="204697472"/>
      </c:barChart>
      <c:catAx>
        <c:axId val="204696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EC"/>
          </a:p>
        </c:txPr>
        <c:crossAx val="204697472"/>
        <c:crosses val="autoZero"/>
        <c:auto val="1"/>
        <c:lblAlgn val="ctr"/>
        <c:lblOffset val="100"/>
        <c:tickLblSkip val="1"/>
        <c:tickMarkSkip val="1"/>
        <c:noMultiLvlLbl val="0"/>
      </c:catAx>
      <c:valAx>
        <c:axId val="204697472"/>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s-EC"/>
                  <a:t>USD</a:t>
                </a:r>
              </a:p>
            </c:rich>
          </c:tx>
          <c:layout>
            <c:manualLayout>
              <c:xMode val="edge"/>
              <c:yMode val="edge"/>
              <c:x val="1.2409503748981194E-2"/>
              <c:y val="0.43050847457627117"/>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s-EC"/>
          </a:p>
        </c:txPr>
        <c:crossAx val="204696912"/>
        <c:crosses val="autoZero"/>
        <c:crossBetween val="between"/>
      </c:valAx>
      <c:spPr>
        <a:gradFill rotWithShape="0">
          <a:gsLst>
            <a:gs pos="0">
              <a:schemeClr val="bg1"/>
            </a:gs>
            <a:gs pos="100000">
              <a:schemeClr val="bg1"/>
            </a:gs>
          </a:gsLst>
          <a:path path="rect">
            <a:fillToRect l="50000" t="50000" r="50000" b="50000"/>
          </a:path>
        </a:gradFill>
        <a:ln w="12700">
          <a:solidFill>
            <a:srgbClr val="FFFFFF"/>
          </a:solidFill>
          <a:prstDash val="solid"/>
        </a:ln>
      </c:spPr>
    </c:plotArea>
    <c:legend>
      <c:legendPos val="b"/>
      <c:layout>
        <c:manualLayout>
          <c:xMode val="edge"/>
          <c:yMode val="edge"/>
          <c:x val="0.14270945588364395"/>
          <c:y val="0.84463276836158196"/>
          <c:w val="0.80001274407173095"/>
          <c:h val="4.4348871595728895E-2"/>
        </c:manualLayout>
      </c:layout>
      <c:overlay val="0"/>
      <c:spPr>
        <a:solidFill>
          <a:srgbClr val="FFFFFF"/>
        </a:solidFill>
        <a:ln w="3175">
          <a:noFill/>
          <a:prstDash val="sysDash"/>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solidFill>
      <a:srgbClr val="FFFFFF"/>
    </a:solidFill>
    <a:ln w="9525">
      <a:solidFill>
        <a:sysClr val="windowText" lastClr="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95771617408897E-2"/>
          <c:y val="3.7908726223029737E-2"/>
          <c:w val="0.79727901346499397"/>
          <c:h val="0.68806077569832391"/>
        </c:manualLayout>
      </c:layout>
      <c:barChart>
        <c:barDir val="col"/>
        <c:grouping val="clustered"/>
        <c:varyColors val="0"/>
        <c:ser>
          <c:idx val="0"/>
          <c:order val="0"/>
          <c:tx>
            <c:strRef>
              <c:f>Resumen!$E$24</c:f>
              <c:strCache>
                <c:ptCount val="1"/>
                <c:pt idx="0">
                  <c:v>ON NET</c:v>
                </c:pt>
              </c:strCache>
            </c:strRef>
          </c:tx>
          <c:invertIfNegative val="0"/>
          <c:dLbls>
            <c:dLbl>
              <c:idx val="0"/>
              <c:layout>
                <c:manualLayout>
                  <c:x val="-1.1681268251981659E-2"/>
                  <c:y val="-1.1462674343573531E-16"/>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0012515644555695E-2"/>
                  <c:y val="3.1262200258270084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1693783896537276E-2"/>
                  <c:y val="-5.7313371717867657E-17"/>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8356278681685441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Resumen!$B$25:$B$30</c:f>
              <c:strCache>
                <c:ptCount val="6"/>
                <c:pt idx="0">
                  <c:v>CNT E.P. </c:v>
                </c:pt>
                <c:pt idx="1">
                  <c:v>Etapa E.P. </c:v>
                </c:pt>
                <c:pt idx="2">
                  <c:v>Setel S.A.</c:v>
                </c:pt>
                <c:pt idx="3">
                  <c:v>Linkotel S.A.</c:v>
                </c:pt>
                <c:pt idx="4">
                  <c:v>Ecuadortelecom S.A.</c:v>
                </c:pt>
                <c:pt idx="5">
                  <c:v>Level 3 Ecuador S.A.</c:v>
                </c:pt>
              </c:strCache>
            </c:strRef>
          </c:cat>
          <c:val>
            <c:numRef>
              <c:f>Resumen!$E$25:$E$30</c:f>
              <c:numCache>
                <c:formatCode>_-"$"* #,##0.0000_-;\-"$"* #,##0.0000_-;_-"$"* "-"??_-;_-@_-</c:formatCode>
                <c:ptCount val="6"/>
                <c:pt idx="0">
                  <c:v>0.02</c:v>
                </c:pt>
                <c:pt idx="1">
                  <c:v>0.02</c:v>
                </c:pt>
                <c:pt idx="2">
                  <c:v>2.1999999999999999E-2</c:v>
                </c:pt>
                <c:pt idx="3">
                  <c:v>3.5000000000000003E-2</c:v>
                </c:pt>
                <c:pt idx="4">
                  <c:v>0.02</c:v>
                </c:pt>
                <c:pt idx="5">
                  <c:v>0.04</c:v>
                </c:pt>
              </c:numCache>
            </c:numRef>
          </c:val>
        </c:ser>
        <c:ser>
          <c:idx val="1"/>
          <c:order val="1"/>
          <c:tx>
            <c:strRef>
              <c:f>Resumen!$F$24</c:f>
              <c:strCache>
                <c:ptCount val="1"/>
                <c:pt idx="0">
                  <c:v>OFF NET</c:v>
                </c:pt>
              </c:strCache>
            </c:strRef>
          </c:tx>
          <c:invertIfNegative val="0"/>
          <c:dLbls>
            <c:dLbl>
              <c:idx val="1"/>
              <c:layout>
                <c:manualLayout>
                  <c:x val="8.3437630371296836E-3"/>
                  <c:y val="6.2524400516540167E-3"/>
                </c:manualLayout>
              </c:layout>
              <c:showLegendKey val="0"/>
              <c:showVal val="1"/>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spPr/>
              <c:txPr>
                <a:bodyPr/>
                <a:lstStyle/>
                <a:p>
                  <a:pPr>
                    <a:defRPr sz="800">
                      <a:solidFill>
                        <a:schemeClr val="bg1"/>
                      </a:solidFill>
                    </a:defRPr>
                  </a:pPr>
                  <a:endParaRPr lang="es-EC"/>
                </a:p>
              </c:txPr>
              <c:showLegendKey val="0"/>
              <c:showVal val="1"/>
              <c:showCatName val="0"/>
              <c:showSerName val="0"/>
              <c:showPercent val="0"/>
              <c:showBubbleSize val="0"/>
            </c:dLbl>
            <c:dLbl>
              <c:idx val="4"/>
              <c:delete val="1"/>
              <c:extLst>
                <c:ext xmlns:c15="http://schemas.microsoft.com/office/drawing/2012/chart" uri="{CE6537A1-D6FC-4f65-9D91-7224C49458BB}"/>
              </c:extLst>
            </c:dLbl>
            <c:dLbl>
              <c:idx val="5"/>
              <c:spPr/>
              <c:txPr>
                <a:bodyPr/>
                <a:lstStyle/>
                <a:p>
                  <a:pPr>
                    <a:defRPr sz="800">
                      <a:solidFill>
                        <a:schemeClr val="bg1"/>
                      </a:solidFill>
                    </a:defRPr>
                  </a:pPr>
                  <a:endParaRPr lang="es-EC"/>
                </a:p>
              </c:txPr>
              <c:showLegendKey val="0"/>
              <c:showVal val="1"/>
              <c:showCatName val="0"/>
              <c:showSerName val="0"/>
              <c:showPercent val="0"/>
              <c:showBubbleSize val="0"/>
            </c:dLbl>
            <c:spPr>
              <a:noFill/>
              <a:ln>
                <a:noFill/>
              </a:ln>
              <a:effectLst/>
            </c:spPr>
            <c:txPr>
              <a:bodyPr/>
              <a:lstStyle/>
              <a:p>
                <a:pPr>
                  <a:defRPr sz="800"/>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Resumen!$B$25:$B$30</c:f>
              <c:strCache>
                <c:ptCount val="6"/>
                <c:pt idx="0">
                  <c:v>CNT E.P. </c:v>
                </c:pt>
                <c:pt idx="1">
                  <c:v>Etapa E.P. </c:v>
                </c:pt>
                <c:pt idx="2">
                  <c:v>Setel S.A.</c:v>
                </c:pt>
                <c:pt idx="3">
                  <c:v>Linkotel S.A.</c:v>
                </c:pt>
                <c:pt idx="4">
                  <c:v>Ecuadortelecom S.A.</c:v>
                </c:pt>
                <c:pt idx="5">
                  <c:v>Level 3 Ecuador S.A.</c:v>
                </c:pt>
              </c:strCache>
            </c:strRef>
          </c:cat>
          <c:val>
            <c:numRef>
              <c:f>Resumen!$F$25:$F$30</c:f>
              <c:numCache>
                <c:formatCode>_-"$"* #,##0.0000_-;\-"$"* #,##0.0000_-;_-"$"* "-"??_-;_-@_-</c:formatCode>
                <c:ptCount val="6"/>
                <c:pt idx="0">
                  <c:v>0.04</c:v>
                </c:pt>
                <c:pt idx="1">
                  <c:v>1.7000000000000001E-2</c:v>
                </c:pt>
                <c:pt idx="2">
                  <c:v>2.1999999999999999E-2</c:v>
                </c:pt>
                <c:pt idx="3">
                  <c:v>0</c:v>
                </c:pt>
                <c:pt idx="4">
                  <c:v>0.02</c:v>
                </c:pt>
                <c:pt idx="5">
                  <c:v>0</c:v>
                </c:pt>
              </c:numCache>
            </c:numRef>
          </c:val>
        </c:ser>
        <c:dLbls>
          <c:showLegendKey val="0"/>
          <c:showVal val="0"/>
          <c:showCatName val="0"/>
          <c:showSerName val="0"/>
          <c:showPercent val="0"/>
          <c:showBubbleSize val="0"/>
        </c:dLbls>
        <c:gapWidth val="150"/>
        <c:axId val="204700832"/>
        <c:axId val="204701392"/>
      </c:barChart>
      <c:catAx>
        <c:axId val="204700832"/>
        <c:scaling>
          <c:orientation val="minMax"/>
        </c:scaling>
        <c:delete val="0"/>
        <c:axPos val="b"/>
        <c:numFmt formatCode="General" sourceLinked="0"/>
        <c:majorTickMark val="out"/>
        <c:minorTickMark val="none"/>
        <c:tickLblPos val="nextTo"/>
        <c:crossAx val="204701392"/>
        <c:crosses val="autoZero"/>
        <c:auto val="1"/>
        <c:lblAlgn val="ctr"/>
        <c:lblOffset val="100"/>
        <c:noMultiLvlLbl val="0"/>
      </c:catAx>
      <c:valAx>
        <c:axId val="204701392"/>
        <c:scaling>
          <c:orientation val="minMax"/>
        </c:scaling>
        <c:delete val="0"/>
        <c:axPos val="l"/>
        <c:majorGridlines>
          <c:spPr>
            <a:ln>
              <a:noFill/>
            </a:ln>
          </c:spPr>
        </c:majorGridlines>
        <c:numFmt formatCode="_-&quot;$&quot;* #,##0.0000_-;\-&quot;$&quot;* #,##0.0000_-;_-&quot;$&quot;* &quot;-&quot;??_-;_-@_-" sourceLinked="1"/>
        <c:majorTickMark val="out"/>
        <c:minorTickMark val="none"/>
        <c:tickLblPos val="nextTo"/>
        <c:crossAx val="204700832"/>
        <c:crosses val="autoZero"/>
        <c:crossBetween val="between"/>
      </c:valAx>
    </c:plotArea>
    <c:legend>
      <c:legendPos val="r"/>
      <c:layout>
        <c:manualLayout>
          <c:xMode val="edge"/>
          <c:yMode val="edge"/>
          <c:x val="0.31703014595015422"/>
          <c:y val="0.84115931306060765"/>
          <c:w val="0.4727070255141762"/>
          <c:h val="0.12348552081952664"/>
        </c:manualLayout>
      </c:layout>
      <c:overlay val="0"/>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282913865795663E-2"/>
          <c:y val="3.7288135593220341E-2"/>
          <c:w val="0.90072388831437433"/>
          <c:h val="0.73680389951256098"/>
        </c:manualLayout>
      </c:layout>
      <c:barChart>
        <c:barDir val="col"/>
        <c:grouping val="clustered"/>
        <c:varyColors val="0"/>
        <c:ser>
          <c:idx val="0"/>
          <c:order val="0"/>
          <c:tx>
            <c:strRef>
              <c:f>Resumen!$A$37</c:f>
              <c:strCache>
                <c:ptCount val="1"/>
                <c:pt idx="0">
                  <c:v>Pensión Básica Mensual</c:v>
                </c:pt>
              </c:strCache>
            </c:strRef>
          </c:tx>
          <c:invertIfNegative val="0"/>
          <c:dPt>
            <c:idx val="0"/>
            <c:invertIfNegative val="0"/>
            <c:bubble3D val="0"/>
            <c:spPr>
              <a:solidFill>
                <a:schemeClr val="accent1"/>
              </a:solidFill>
            </c:spPr>
          </c:dPt>
          <c:dPt>
            <c:idx val="1"/>
            <c:invertIfNegative val="0"/>
            <c:bubble3D val="0"/>
            <c:spPr>
              <a:solidFill>
                <a:schemeClr val="accent2"/>
              </a:solidFill>
            </c:spPr>
          </c:dPt>
          <c:dPt>
            <c:idx val="2"/>
            <c:invertIfNegative val="0"/>
            <c:bubble3D val="0"/>
            <c:spPr>
              <a:solidFill>
                <a:schemeClr val="accent3"/>
              </a:solidFill>
            </c:spPr>
          </c:dPt>
          <c:dPt>
            <c:idx val="3"/>
            <c:invertIfNegative val="0"/>
            <c:bubble3D val="0"/>
            <c:spPr>
              <a:solidFill>
                <a:schemeClr val="accent4"/>
              </a:solidFill>
            </c:spPr>
          </c:dPt>
          <c:dPt>
            <c:idx val="4"/>
            <c:invertIfNegative val="0"/>
            <c:bubble3D val="0"/>
            <c:spPr>
              <a:solidFill>
                <a:schemeClr val="accent5"/>
              </a:solidFill>
            </c:spPr>
          </c:dPt>
          <c:dPt>
            <c:idx val="5"/>
            <c:invertIfNegative val="0"/>
            <c:bubble3D val="0"/>
            <c:spPr>
              <a:solidFill>
                <a:schemeClr val="accent6"/>
              </a:solidFill>
            </c:spPr>
          </c:dPt>
          <c:dLbls>
            <c:spPr>
              <a:noFill/>
              <a:ln>
                <a:noFill/>
              </a:ln>
              <a:effectLst/>
            </c:spPr>
            <c:txPr>
              <a:bodyPr/>
              <a:lstStyle/>
              <a:p>
                <a:pPr>
                  <a:defRPr sz="800"/>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Resumen!$C$36:$H$36</c:f>
              <c:strCache>
                <c:ptCount val="6"/>
                <c:pt idx="0">
                  <c:v>CNT E.P. </c:v>
                </c:pt>
                <c:pt idx="1">
                  <c:v>Etapa EP. </c:v>
                </c:pt>
                <c:pt idx="2">
                  <c:v>Setel S.A.</c:v>
                </c:pt>
                <c:pt idx="3">
                  <c:v>Linkotel S.A.</c:v>
                </c:pt>
                <c:pt idx="4">
                  <c:v>Ecuadortelecom S.A.</c:v>
                </c:pt>
                <c:pt idx="5">
                  <c:v>Level 3 Ecuador S.A.</c:v>
                </c:pt>
              </c:strCache>
            </c:strRef>
          </c:cat>
          <c:val>
            <c:numRef>
              <c:f>Resumen!$C$37:$H$37</c:f>
              <c:numCache>
                <c:formatCode>[$$-409]#,##0.00</c:formatCode>
                <c:ptCount val="6"/>
                <c:pt idx="0" formatCode="_-&quot;$&quot;* #,##0.00_-;\-&quot;$&quot;* #,##0.00_-;_-&quot;$&quot;* &quot;-&quot;??_-;_-@_-">
                  <c:v>6.2</c:v>
                </c:pt>
                <c:pt idx="1">
                  <c:v>3.39</c:v>
                </c:pt>
                <c:pt idx="2" formatCode="_-&quot;$&quot;* #,##0.00_-;\-&quot;$&quot;* #,##0.00_-;_-&quot;$&quot;* &quot;-&quot;??_-;_-@_-">
                  <c:v>6.2</c:v>
                </c:pt>
                <c:pt idx="3" formatCode="_-&quot;$&quot;* #,##0.00_-;\-&quot;$&quot;* #,##0.00_-;_-&quot;$&quot;* &quot;-&quot;??_-;_-@_-">
                  <c:v>7.48</c:v>
                </c:pt>
                <c:pt idx="4" formatCode="_-&quot;$&quot;* #,##0.00_-;\-&quot;$&quot;* #,##0.00_-;_-&quot;$&quot;* &quot;-&quot;??_-;_-@_-">
                  <c:v>6.2</c:v>
                </c:pt>
                <c:pt idx="5" formatCode="0.00">
                  <c:v>8.5</c:v>
                </c:pt>
              </c:numCache>
            </c:numRef>
          </c:val>
        </c:ser>
        <c:dLbls>
          <c:showLegendKey val="0"/>
          <c:showVal val="0"/>
          <c:showCatName val="0"/>
          <c:showSerName val="0"/>
          <c:showPercent val="0"/>
          <c:showBubbleSize val="0"/>
        </c:dLbls>
        <c:gapWidth val="150"/>
        <c:axId val="204704192"/>
        <c:axId val="204704752"/>
      </c:barChart>
      <c:catAx>
        <c:axId val="204704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204704752"/>
        <c:crosses val="autoZero"/>
        <c:auto val="1"/>
        <c:lblAlgn val="ctr"/>
        <c:lblOffset val="100"/>
        <c:tickLblSkip val="1"/>
        <c:tickMarkSkip val="1"/>
        <c:noMultiLvlLbl val="0"/>
      </c:catAx>
      <c:valAx>
        <c:axId val="204704752"/>
        <c:scaling>
          <c:orientation val="minMax"/>
        </c:scaling>
        <c:delete val="0"/>
        <c:axPos val="l"/>
        <c:majorGridlines>
          <c:spPr>
            <a:ln w="3175">
              <a:solidFill>
                <a:sysClr val="windowText" lastClr="000000">
                  <a:alpha val="2000"/>
                </a:sysClr>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C"/>
                  <a:t> USD</a:t>
                </a:r>
              </a:p>
            </c:rich>
          </c:tx>
          <c:layout>
            <c:manualLayout>
              <c:xMode val="edge"/>
              <c:yMode val="edge"/>
              <c:x val="9.3070974823799193E-3"/>
              <c:y val="0.42033906475976218"/>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204704192"/>
        <c:crosses val="autoZero"/>
        <c:crossBetween val="between"/>
      </c:valAx>
      <c:spPr>
        <a:noFill/>
        <a:ln w="12700">
          <a:solidFill>
            <a:srgbClr val="FFFFFF"/>
          </a:solidFill>
          <a:prstDash val="solid"/>
        </a:ln>
      </c:spPr>
    </c:plotArea>
    <c:plotVisOnly val="1"/>
    <c:dispBlanksAs val="gap"/>
    <c:showDLblsOverMax val="0"/>
  </c:chart>
  <c:spPr>
    <a:solidFill>
      <a:srgbClr val="FFFFFF"/>
    </a:solidFill>
    <a:ln w="9525">
      <a:solidFill>
        <a:sysClr val="windowText" lastClr="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129386978696967E-2"/>
          <c:y val="5.867910711787986E-2"/>
          <c:w val="0.90796277145811788"/>
          <c:h val="0.70376410928260458"/>
        </c:manualLayout>
      </c:layout>
      <c:lineChart>
        <c:grouping val="standard"/>
        <c:varyColors val="0"/>
        <c:ser>
          <c:idx val="0"/>
          <c:order val="0"/>
          <c:tx>
            <c:strRef>
              <c:f>Resumen!$B$45</c:f>
              <c:strCache>
                <c:ptCount val="1"/>
                <c:pt idx="0">
                  <c:v>CNT E.P.</c:v>
                </c:pt>
              </c:strCache>
            </c:strRef>
          </c:tx>
          <c:spPr>
            <a:ln w="19050">
              <a:solidFill>
                <a:srgbClr val="000080"/>
              </a:solidFill>
              <a:prstDash val="solid"/>
            </a:ln>
          </c:spPr>
          <c:marker>
            <c:symbol val="none"/>
          </c:marker>
          <c:dLbls>
            <c:dLbl>
              <c:idx val="6"/>
              <c:layout>
                <c:manualLayout>
                  <c:x val="-4.7994866859159449E-2"/>
                  <c:y val="4.24448217317487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300A]\ #,##0.00" sourceLinked="0"/>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Resumen!$C$44:$L$44</c:f>
              <c:strCache>
                <c:ptCount val="10"/>
                <c:pt idx="0">
                  <c:v>2006</c:v>
                </c:pt>
                <c:pt idx="1">
                  <c:v>2007</c:v>
                </c:pt>
                <c:pt idx="2">
                  <c:v>2008</c:v>
                </c:pt>
                <c:pt idx="3">
                  <c:v>2009</c:v>
                </c:pt>
                <c:pt idx="4">
                  <c:v>2010</c:v>
                </c:pt>
                <c:pt idx="5">
                  <c:v>2011</c:v>
                </c:pt>
                <c:pt idx="6">
                  <c:v>2012</c:v>
                </c:pt>
                <c:pt idx="7">
                  <c:v>2013</c:v>
                </c:pt>
                <c:pt idx="8">
                  <c:v>2014</c:v>
                </c:pt>
                <c:pt idx="9">
                  <c:v>2015 (abr.)</c:v>
                </c:pt>
              </c:strCache>
            </c:strRef>
          </c:cat>
          <c:val>
            <c:numRef>
              <c:f>Resumen!$C$45:$L$45</c:f>
              <c:numCache>
                <c:formatCode>_-* #,##0.00_-;\-* #,##0.00_-;_-* "-"??_-;_-@_-</c:formatCode>
                <c:ptCount val="10"/>
                <c:pt idx="0">
                  <c:v>0.17</c:v>
                </c:pt>
                <c:pt idx="1">
                  <c:v>0.14000000000000001</c:v>
                </c:pt>
                <c:pt idx="2">
                  <c:v>0.14000000000000001</c:v>
                </c:pt>
                <c:pt idx="3">
                  <c:v>0.14000000000000001</c:v>
                </c:pt>
                <c:pt idx="4">
                  <c:v>0.14000000000000001</c:v>
                </c:pt>
                <c:pt idx="5" formatCode="_-* #,##0.000_-;\-* #,##0.000_-;_-* &quot;-&quot;??_-;_-@_-">
                  <c:v>0.12</c:v>
                </c:pt>
                <c:pt idx="6" formatCode="_-* #,##0.000_-;\-* #,##0.000_-;_-* &quot;-&quot;??_-;_-@_-">
                  <c:v>0.12</c:v>
                </c:pt>
                <c:pt idx="7" formatCode="_-* #,##0.000_-;\-* #,##0.000_-;_-* &quot;-&quot;??_-;_-@_-">
                  <c:v>0.1</c:v>
                </c:pt>
                <c:pt idx="8" formatCode="_-* #,##0.000_-;\-* #,##0.000_-;_-* &quot;-&quot;??_-;_-@_-">
                  <c:v>0.1</c:v>
                </c:pt>
                <c:pt idx="9" formatCode="_-* #,##0.000_-;\-* #,##0.000_-;_-* &quot;-&quot;??_-;_-@_-">
                  <c:v>0.12</c:v>
                </c:pt>
              </c:numCache>
            </c:numRef>
          </c:val>
          <c:smooth val="0"/>
        </c:ser>
        <c:ser>
          <c:idx val="1"/>
          <c:order val="1"/>
          <c:tx>
            <c:strRef>
              <c:f>Resumen!$B$46</c:f>
              <c:strCache>
                <c:ptCount val="1"/>
                <c:pt idx="0">
                  <c:v>Etapa E.P.</c:v>
                </c:pt>
              </c:strCache>
            </c:strRef>
          </c:tx>
          <c:spPr>
            <a:ln w="19050">
              <a:solidFill>
                <a:srgbClr val="FF0000"/>
              </a:solidFill>
              <a:prstDash val="solid"/>
            </a:ln>
          </c:spPr>
          <c:marker>
            <c:symbol val="none"/>
          </c:marker>
          <c:dLbls>
            <c:numFmt formatCode="[$$-300A]\ #,##0.00" sourceLinked="0"/>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Resumen!$C$44:$L$44</c:f>
              <c:strCache>
                <c:ptCount val="10"/>
                <c:pt idx="0">
                  <c:v>2006</c:v>
                </c:pt>
                <c:pt idx="1">
                  <c:v>2007</c:v>
                </c:pt>
                <c:pt idx="2">
                  <c:v>2008</c:v>
                </c:pt>
                <c:pt idx="3">
                  <c:v>2009</c:v>
                </c:pt>
                <c:pt idx="4">
                  <c:v>2010</c:v>
                </c:pt>
                <c:pt idx="5">
                  <c:v>2011</c:v>
                </c:pt>
                <c:pt idx="6">
                  <c:v>2012</c:v>
                </c:pt>
                <c:pt idx="7">
                  <c:v>2013</c:v>
                </c:pt>
                <c:pt idx="8">
                  <c:v>2014</c:v>
                </c:pt>
                <c:pt idx="9">
                  <c:v>2015 (abr.)</c:v>
                </c:pt>
              </c:strCache>
            </c:strRef>
          </c:cat>
          <c:val>
            <c:numRef>
              <c:f>Resumen!$C$46:$L$46</c:f>
              <c:numCache>
                <c:formatCode>_-* #,##0.00_-;\-* #,##0.00_-;_-* "-"??_-;_-@_-</c:formatCode>
                <c:ptCount val="10"/>
                <c:pt idx="0">
                  <c:v>0.17</c:v>
                </c:pt>
                <c:pt idx="1">
                  <c:v>0.17</c:v>
                </c:pt>
                <c:pt idx="2">
                  <c:v>0.14000000000000001</c:v>
                </c:pt>
                <c:pt idx="3">
                  <c:v>0.14000000000000001</c:v>
                </c:pt>
                <c:pt idx="4">
                  <c:v>0.14000000000000001</c:v>
                </c:pt>
                <c:pt idx="5" formatCode="_-* #,##0.000_-;\-* #,##0.000_-;_-* &quot;-&quot;??_-;_-@_-">
                  <c:v>0.14000000000000001</c:v>
                </c:pt>
                <c:pt idx="6" formatCode="_-* #,##0.000_-;\-* #,##0.000_-;_-* &quot;-&quot;??_-;_-@_-">
                  <c:v>0.14000000000000001</c:v>
                </c:pt>
                <c:pt idx="7" formatCode="_-* #,##0.000_-;\-* #,##0.000_-;_-* &quot;-&quot;??_-;_-@_-">
                  <c:v>0.14000000000000001</c:v>
                </c:pt>
                <c:pt idx="8" formatCode="_-* #,##0.000_-;\-* #,##0.000_-;_-* &quot;-&quot;??_-;_-@_-">
                  <c:v>0.14000000000000001</c:v>
                </c:pt>
                <c:pt idx="9" formatCode="_-* #,##0.000_-;\-* #,##0.000_-;_-* &quot;-&quot;??_-;_-@_-">
                  <c:v>0.17</c:v>
                </c:pt>
              </c:numCache>
            </c:numRef>
          </c:val>
          <c:smooth val="0"/>
        </c:ser>
        <c:dLbls>
          <c:showLegendKey val="0"/>
          <c:showVal val="0"/>
          <c:showCatName val="0"/>
          <c:showSerName val="0"/>
          <c:showPercent val="0"/>
          <c:showBubbleSize val="0"/>
        </c:dLbls>
        <c:smooth val="0"/>
        <c:axId val="204707552"/>
        <c:axId val="204708112"/>
      </c:lineChart>
      <c:catAx>
        <c:axId val="204707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204708112"/>
        <c:crosses val="autoZero"/>
        <c:auto val="1"/>
        <c:lblAlgn val="ctr"/>
        <c:lblOffset val="100"/>
        <c:tickLblSkip val="1"/>
        <c:tickMarkSkip val="1"/>
        <c:noMultiLvlLbl val="0"/>
      </c:catAx>
      <c:valAx>
        <c:axId val="204708112"/>
        <c:scaling>
          <c:orientation val="minMax"/>
        </c:scaling>
        <c:delete val="0"/>
        <c:axPos val="l"/>
        <c:majorGridlines>
          <c:spPr>
            <a:ln w="3175">
              <a:solidFill>
                <a:sysClr val="window" lastClr="FFFFFF">
                  <a:lumMod val="50000"/>
                  <a:alpha val="4000"/>
                </a:sysClr>
              </a:solidFill>
              <a:prstDash val="solid"/>
            </a:ln>
          </c:spPr>
        </c:majorGridlines>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7.5257099118625553E-3"/>
              <c:y val="0.29203366820526744"/>
            </c:manualLayout>
          </c:layout>
          <c:overlay val="0"/>
          <c:spPr>
            <a:noFill/>
            <a:ln w="25400">
              <a:noFill/>
            </a:ln>
          </c:spPr>
        </c:title>
        <c:numFmt formatCode="_-* #,##0.00_-;\-* #,##0.00_-;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204707552"/>
        <c:crosses val="autoZero"/>
        <c:crossBetween val="between"/>
        <c:majorUnit val="0.04"/>
      </c:valAx>
      <c:spPr>
        <a:noFill/>
        <a:ln w="12700">
          <a:solidFill>
            <a:srgbClr val="FFFFFF"/>
          </a:solidFill>
          <a:prstDash val="solid"/>
        </a:ln>
      </c:spPr>
    </c:plotArea>
    <c:legend>
      <c:legendPos val="b"/>
      <c:layout>
        <c:manualLayout>
          <c:xMode val="edge"/>
          <c:yMode val="edge"/>
          <c:x val="0.40021987626907557"/>
          <c:y val="0.81047141603055139"/>
          <c:w val="0.2888802326080751"/>
          <c:h val="4.2854888237009559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solidFill>
      <a:sysClr val="window" lastClr="FFFFFF"/>
    </a:solidFill>
    <a:ln w="9525">
      <a:solidFill>
        <a:sysClr val="windowText" lastClr="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6252781924877E-2"/>
          <c:y val="7.8094619892943487E-2"/>
          <c:w val="0.90796277145811788"/>
          <c:h val="0.7076723205298262"/>
        </c:manualLayout>
      </c:layout>
      <c:lineChart>
        <c:grouping val="standard"/>
        <c:varyColors val="0"/>
        <c:ser>
          <c:idx val="0"/>
          <c:order val="0"/>
          <c:tx>
            <c:strRef>
              <c:f>Resumen!$B$47</c:f>
              <c:strCache>
                <c:ptCount val="1"/>
                <c:pt idx="0">
                  <c:v>Setel S.A.</c:v>
                </c:pt>
              </c:strCache>
            </c:strRef>
          </c:tx>
          <c:spPr>
            <a:ln w="19050">
              <a:solidFill>
                <a:srgbClr val="000080"/>
              </a:solidFill>
              <a:prstDash val="solid"/>
            </a:ln>
          </c:spPr>
          <c:marker>
            <c:symbol val="diamond"/>
            <c:size val="5"/>
            <c:spPr>
              <a:solidFill>
                <a:srgbClr val="000080"/>
              </a:solidFill>
              <a:ln>
                <a:solidFill>
                  <a:srgbClr val="000080"/>
                </a:solidFill>
                <a:prstDash val="solid"/>
              </a:ln>
            </c:spPr>
          </c:marker>
          <c:dLbls>
            <c:numFmt formatCode="[$$-300A]\ #,##0.000" sourceLinked="0"/>
            <c:spPr>
              <a:noFill/>
              <a:ln w="25400">
                <a:noFill/>
              </a:ln>
            </c:spPr>
            <c:txPr>
              <a:bodyPr/>
              <a:lstStyle/>
              <a:p>
                <a:pPr>
                  <a:defRPr sz="1000" b="0" i="0" u="none" strike="noStrike" baseline="0">
                    <a:solidFill>
                      <a:srgbClr val="333399"/>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Resumen!$C$44:$L$44</c:f>
              <c:strCache>
                <c:ptCount val="10"/>
                <c:pt idx="0">
                  <c:v>2006</c:v>
                </c:pt>
                <c:pt idx="1">
                  <c:v>2007</c:v>
                </c:pt>
                <c:pt idx="2">
                  <c:v>2008</c:v>
                </c:pt>
                <c:pt idx="3">
                  <c:v>2009</c:v>
                </c:pt>
                <c:pt idx="4">
                  <c:v>2010</c:v>
                </c:pt>
                <c:pt idx="5">
                  <c:v>2011</c:v>
                </c:pt>
                <c:pt idx="6">
                  <c:v>2012</c:v>
                </c:pt>
                <c:pt idx="7">
                  <c:v>2013</c:v>
                </c:pt>
                <c:pt idx="8">
                  <c:v>2014</c:v>
                </c:pt>
                <c:pt idx="9">
                  <c:v>2015 (abr.)</c:v>
                </c:pt>
              </c:strCache>
            </c:strRef>
          </c:cat>
          <c:val>
            <c:numRef>
              <c:f>Resumen!$C$47:$L$47</c:f>
              <c:numCache>
                <c:formatCode>_-* #,##0.00_-;\-* #,##0.00_-;_-* "-"??_-;_-@_-</c:formatCode>
                <c:ptCount val="10"/>
                <c:pt idx="0">
                  <c:v>0.25</c:v>
                </c:pt>
                <c:pt idx="1">
                  <c:v>0.25</c:v>
                </c:pt>
                <c:pt idx="2">
                  <c:v>0.25</c:v>
                </c:pt>
                <c:pt idx="3">
                  <c:v>0.25</c:v>
                </c:pt>
                <c:pt idx="4">
                  <c:v>0.25</c:v>
                </c:pt>
                <c:pt idx="5" formatCode="_-* #,##0.000_-;\-* #,##0.000_-;_-* &quot;-&quot;??_-;_-@_-">
                  <c:v>0.25</c:v>
                </c:pt>
                <c:pt idx="6" formatCode="_-* #,##0.000_-;\-* #,##0.000_-;_-* &quot;-&quot;??_-;_-@_-">
                  <c:v>0.13500000000000001</c:v>
                </c:pt>
                <c:pt idx="7" formatCode="_-* #,##0.000_-;\-* #,##0.000_-;_-* &quot;-&quot;??_-;_-@_-">
                  <c:v>0.13500000000000001</c:v>
                </c:pt>
                <c:pt idx="8" formatCode="_-* #,##0.000_-;\-* #,##0.000_-;_-* &quot;-&quot;??_-;_-@_-">
                  <c:v>0.13500000000000001</c:v>
                </c:pt>
                <c:pt idx="9" formatCode="_-* #,##0.000_-;\-* #,##0.000_-;_-* &quot;-&quot;??_-;_-@_-">
                  <c:v>0.13500000000000001</c:v>
                </c:pt>
              </c:numCache>
            </c:numRef>
          </c:val>
          <c:smooth val="0"/>
        </c:ser>
        <c:ser>
          <c:idx val="1"/>
          <c:order val="1"/>
          <c:tx>
            <c:strRef>
              <c:f>Resumen!$B$48</c:f>
              <c:strCache>
                <c:ptCount val="1"/>
                <c:pt idx="0">
                  <c:v>Linkotel S.A.</c:v>
                </c:pt>
              </c:strCache>
            </c:strRef>
          </c:tx>
          <c:spPr>
            <a:ln w="19050">
              <a:solidFill>
                <a:srgbClr val="FF0000"/>
              </a:solidFill>
              <a:prstDash val="solid"/>
            </a:ln>
          </c:spPr>
          <c:marker>
            <c:symbol val="square"/>
            <c:size val="5"/>
            <c:spPr>
              <a:solidFill>
                <a:srgbClr val="FF0000"/>
              </a:solidFill>
              <a:ln>
                <a:solidFill>
                  <a:srgbClr val="FF0000"/>
                </a:solidFill>
                <a:prstDash val="solid"/>
              </a:ln>
            </c:spPr>
          </c:marker>
          <c:dLbls>
            <c:dLbl>
              <c:idx val="5"/>
              <c:layout>
                <c:manualLayout>
                  <c:x val="-1.2651162104286408E-2"/>
                  <c:y val="-1.751412429378531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300A]\ #,##0.000" sourceLinked="0"/>
            <c:spPr>
              <a:noFill/>
              <a:ln w="25400">
                <a:noFill/>
              </a:ln>
            </c:spPr>
            <c:txPr>
              <a:bodyPr/>
              <a:lstStyle/>
              <a:p>
                <a:pPr>
                  <a:defRPr sz="1000" b="0" i="0" u="none" strike="noStrike" baseline="0">
                    <a:solidFill>
                      <a:srgbClr val="FF0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Resumen!$C$44:$L$44</c:f>
              <c:strCache>
                <c:ptCount val="10"/>
                <c:pt idx="0">
                  <c:v>2006</c:v>
                </c:pt>
                <c:pt idx="1">
                  <c:v>2007</c:v>
                </c:pt>
                <c:pt idx="2">
                  <c:v>2008</c:v>
                </c:pt>
                <c:pt idx="3">
                  <c:v>2009</c:v>
                </c:pt>
                <c:pt idx="4">
                  <c:v>2010</c:v>
                </c:pt>
                <c:pt idx="5">
                  <c:v>2011</c:v>
                </c:pt>
                <c:pt idx="6">
                  <c:v>2012</c:v>
                </c:pt>
                <c:pt idx="7">
                  <c:v>2013</c:v>
                </c:pt>
                <c:pt idx="8">
                  <c:v>2014</c:v>
                </c:pt>
                <c:pt idx="9">
                  <c:v>2015 (abr.)</c:v>
                </c:pt>
              </c:strCache>
            </c:strRef>
          </c:cat>
          <c:val>
            <c:numRef>
              <c:f>Resumen!$C$48:$L$48</c:f>
              <c:numCache>
                <c:formatCode>_-* #,##0.00_-;\-* #,##0.00_-;_-* "-"??_-;_-@_-</c:formatCode>
                <c:ptCount val="10"/>
                <c:pt idx="0">
                  <c:v>0.28999999999999998</c:v>
                </c:pt>
                <c:pt idx="1">
                  <c:v>0.28999999999999998</c:v>
                </c:pt>
                <c:pt idx="2">
                  <c:v>0.28999999999999998</c:v>
                </c:pt>
                <c:pt idx="3">
                  <c:v>0.28999999999999998</c:v>
                </c:pt>
                <c:pt idx="4">
                  <c:v>0.28999999999999998</c:v>
                </c:pt>
                <c:pt idx="5" formatCode="_-* #,##0.000_-;\-* #,##0.000_-;_-* &quot;-&quot;??_-;_-@_-">
                  <c:v>0.18</c:v>
                </c:pt>
                <c:pt idx="6" formatCode="_-* #,##0.000_-;\-* #,##0.000_-;_-* &quot;-&quot;??_-;_-@_-">
                  <c:v>0.18</c:v>
                </c:pt>
                <c:pt idx="7" formatCode="_-* #,##0.000_-;\-* #,##0.000_-;_-* &quot;-&quot;??_-;_-@_-">
                  <c:v>0.18</c:v>
                </c:pt>
                <c:pt idx="8" formatCode="_-* #,##0.000_-;\-* #,##0.000_-;_-* &quot;-&quot;??_-;_-@_-">
                  <c:v>0.18</c:v>
                </c:pt>
                <c:pt idx="9" formatCode="_-* #,##0.000_-;\-* #,##0.000_-;_-* &quot;-&quot;??_-;_-@_-">
                  <c:v>0.18</c:v>
                </c:pt>
              </c:numCache>
            </c:numRef>
          </c:val>
          <c:smooth val="0"/>
        </c:ser>
        <c:ser>
          <c:idx val="2"/>
          <c:order val="2"/>
          <c:tx>
            <c:strRef>
              <c:f>Resumen!$B$49</c:f>
              <c:strCache>
                <c:ptCount val="1"/>
                <c:pt idx="0">
                  <c:v>Ecuadortelecom S.A.</c:v>
                </c:pt>
              </c:strCache>
            </c:strRef>
          </c:tx>
          <c:spPr>
            <a:ln w="19050">
              <a:solidFill>
                <a:schemeClr val="accent5">
                  <a:lumMod val="75000"/>
                </a:schemeClr>
              </a:solidFill>
              <a:prstDash val="solid"/>
            </a:ln>
          </c:spPr>
          <c:marker>
            <c:symbol val="triangle"/>
            <c:size val="5"/>
            <c:spPr>
              <a:solidFill>
                <a:schemeClr val="accent5">
                  <a:lumMod val="75000"/>
                </a:schemeClr>
              </a:solidFill>
              <a:ln>
                <a:solidFill>
                  <a:schemeClr val="accent5">
                    <a:lumMod val="75000"/>
                  </a:schemeClr>
                </a:solidFill>
                <a:prstDash val="solid"/>
              </a:ln>
            </c:spPr>
          </c:marker>
          <c:dLbls>
            <c:numFmt formatCode="[$$-300A]\ #,##0.000" sourceLinked="0"/>
            <c:spPr>
              <a:noFill/>
              <a:ln w="25400">
                <a:noFill/>
              </a:ln>
            </c:spPr>
            <c:txPr>
              <a:bodyPr/>
              <a:lstStyle/>
              <a:p>
                <a:pPr>
                  <a:defRPr sz="1000" b="1" i="0" u="none" strike="noStrike" baseline="0">
                    <a:solidFill>
                      <a:schemeClr val="accent5">
                        <a:lumMod val="75000"/>
                      </a:schemeClr>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Resumen!$C$44:$L$44</c:f>
              <c:strCache>
                <c:ptCount val="10"/>
                <c:pt idx="0">
                  <c:v>2006</c:v>
                </c:pt>
                <c:pt idx="1">
                  <c:v>2007</c:v>
                </c:pt>
                <c:pt idx="2">
                  <c:v>2008</c:v>
                </c:pt>
                <c:pt idx="3">
                  <c:v>2009</c:v>
                </c:pt>
                <c:pt idx="4">
                  <c:v>2010</c:v>
                </c:pt>
                <c:pt idx="5">
                  <c:v>2011</c:v>
                </c:pt>
                <c:pt idx="6">
                  <c:v>2012</c:v>
                </c:pt>
                <c:pt idx="7">
                  <c:v>2013</c:v>
                </c:pt>
                <c:pt idx="8">
                  <c:v>2014</c:v>
                </c:pt>
                <c:pt idx="9">
                  <c:v>2015 (abr.)</c:v>
                </c:pt>
              </c:strCache>
            </c:strRef>
          </c:cat>
          <c:val>
            <c:numRef>
              <c:f>Resumen!$C$49:$L$49</c:f>
              <c:numCache>
                <c:formatCode>_-* #,##0.00_-;\-* #,##0.00_-;_-* "-"??_-;_-@_-</c:formatCode>
                <c:ptCount val="10"/>
                <c:pt idx="1">
                  <c:v>0.15</c:v>
                </c:pt>
                <c:pt idx="2">
                  <c:v>0.14000000000000001</c:v>
                </c:pt>
                <c:pt idx="3">
                  <c:v>0.14000000000000001</c:v>
                </c:pt>
                <c:pt idx="4">
                  <c:v>0.14000000000000001</c:v>
                </c:pt>
                <c:pt idx="5" formatCode="_-* #,##0.000_-;\-* #,##0.000_-;_-* &quot;-&quot;??_-;_-@_-">
                  <c:v>0.13500000000000001</c:v>
                </c:pt>
                <c:pt idx="6" formatCode="_-* #,##0.000_-;\-* #,##0.000_-;_-* &quot;-&quot;??_-;_-@_-">
                  <c:v>0.13500000000000001</c:v>
                </c:pt>
                <c:pt idx="7" formatCode="_-* #,##0.000_-;\-* #,##0.000_-;_-* &quot;-&quot;??_-;_-@_-">
                  <c:v>0.13500000000000001</c:v>
                </c:pt>
                <c:pt idx="8" formatCode="_-* #,##0.000_-;\-* #,##0.000_-;_-* &quot;-&quot;??_-;_-@_-">
                  <c:v>0.13500000000000001</c:v>
                </c:pt>
                <c:pt idx="9" formatCode="_-* #,##0.000_-;\-* #,##0.000_-;_-* &quot;-&quot;??_-;_-@_-">
                  <c:v>0.13500000000000001</c:v>
                </c:pt>
              </c:numCache>
            </c:numRef>
          </c:val>
          <c:smooth val="0"/>
        </c:ser>
        <c:ser>
          <c:idx val="3"/>
          <c:order val="3"/>
          <c:tx>
            <c:strRef>
              <c:f>Resumen!$B$50</c:f>
              <c:strCache>
                <c:ptCount val="1"/>
                <c:pt idx="0">
                  <c:v>Level 3 Ecuador S.A.</c:v>
                </c:pt>
              </c:strCache>
            </c:strRef>
          </c:tx>
          <c:cat>
            <c:strRef>
              <c:f>Resumen!$C$44:$L$44</c:f>
              <c:strCache>
                <c:ptCount val="10"/>
                <c:pt idx="0">
                  <c:v>2006</c:v>
                </c:pt>
                <c:pt idx="1">
                  <c:v>2007</c:v>
                </c:pt>
                <c:pt idx="2">
                  <c:v>2008</c:v>
                </c:pt>
                <c:pt idx="3">
                  <c:v>2009</c:v>
                </c:pt>
                <c:pt idx="4">
                  <c:v>2010</c:v>
                </c:pt>
                <c:pt idx="5">
                  <c:v>2011</c:v>
                </c:pt>
                <c:pt idx="6">
                  <c:v>2012</c:v>
                </c:pt>
                <c:pt idx="7">
                  <c:v>2013</c:v>
                </c:pt>
                <c:pt idx="8">
                  <c:v>2014</c:v>
                </c:pt>
                <c:pt idx="9">
                  <c:v>2015 (abr.)</c:v>
                </c:pt>
              </c:strCache>
            </c:strRef>
          </c:cat>
          <c:val>
            <c:numRef>
              <c:f>Resumen!$C$50:$L$50</c:f>
              <c:numCache>
                <c:formatCode>_-* #,##0.00_-;\-* #,##0.00_-;_-* "-"??_-;_-@_-</c:formatCode>
                <c:ptCount val="10"/>
                <c:pt idx="5" formatCode="_-* #,##0.000_-;\-* #,##0.000_-;_-* &quot;-&quot;??_-;_-@_-">
                  <c:v>0.125</c:v>
                </c:pt>
                <c:pt idx="6" formatCode="_-* #,##0.000_-;\-* #,##0.000_-;_-* &quot;-&quot;??_-;_-@_-">
                  <c:v>0.125</c:v>
                </c:pt>
                <c:pt idx="7" formatCode="_-* #,##0.000_-;\-* #,##0.000_-;_-* &quot;-&quot;??_-;_-@_-">
                  <c:v>0.125</c:v>
                </c:pt>
                <c:pt idx="8" formatCode="_-* #,##0.000_-;\-* #,##0.000_-;_-* &quot;-&quot;??_-;_-@_-">
                  <c:v>0.125</c:v>
                </c:pt>
                <c:pt idx="9" formatCode="_-* #,##0.000_-;\-* #,##0.000_-;_-* &quot;-&quot;??_-;_-@_-">
                  <c:v>0.125</c:v>
                </c:pt>
              </c:numCache>
            </c:numRef>
          </c:val>
          <c:smooth val="0"/>
        </c:ser>
        <c:dLbls>
          <c:showLegendKey val="0"/>
          <c:showVal val="0"/>
          <c:showCatName val="0"/>
          <c:showSerName val="0"/>
          <c:showPercent val="0"/>
          <c:showBubbleSize val="0"/>
        </c:dLbls>
        <c:marker val="1"/>
        <c:smooth val="0"/>
        <c:axId val="204461520"/>
        <c:axId val="204462080"/>
      </c:lineChart>
      <c:catAx>
        <c:axId val="204461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204462080"/>
        <c:crosses val="autoZero"/>
        <c:auto val="1"/>
        <c:lblAlgn val="ctr"/>
        <c:lblOffset val="100"/>
        <c:tickLblSkip val="1"/>
        <c:tickMarkSkip val="1"/>
        <c:noMultiLvlLbl val="0"/>
      </c:catAx>
      <c:valAx>
        <c:axId val="204462080"/>
        <c:scaling>
          <c:orientation val="minMax"/>
        </c:scaling>
        <c:delete val="0"/>
        <c:axPos val="l"/>
        <c:majorGridlines>
          <c:spPr>
            <a:ln w="3175">
              <a:solidFill>
                <a:srgbClr val="FFFFFF"/>
              </a:solidFill>
              <a:prstDash val="solid"/>
            </a:ln>
          </c:spPr>
        </c:majorGridlines>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0092078239979388E-2"/>
              <c:y val="0.30328450879123975"/>
            </c:manualLayout>
          </c:layout>
          <c:overlay val="0"/>
          <c:spPr>
            <a:noFill/>
            <a:ln w="25400">
              <a:noFill/>
            </a:ln>
          </c:spPr>
        </c:title>
        <c:numFmt formatCode="_-* #,##0.00_-;\-* #,##0.00_-;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204461520"/>
        <c:crosses val="autoZero"/>
        <c:crossBetween val="between"/>
      </c:valAx>
      <c:spPr>
        <a:noFill/>
        <a:ln w="12700">
          <a:noFill/>
          <a:prstDash val="solid"/>
        </a:ln>
      </c:spPr>
    </c:plotArea>
    <c:legend>
      <c:legendPos val="b"/>
      <c:layout>
        <c:manualLayout>
          <c:xMode val="edge"/>
          <c:yMode val="edge"/>
          <c:x val="0.34332992504682752"/>
          <c:y val="0.84104043367128123"/>
          <c:w val="0.59207697690339234"/>
          <c:h val="4.0772349692847536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ysClr val="windowText" lastClr="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084914072940118E-2"/>
          <c:y val="6.2877919829913739E-2"/>
          <c:w val="0.88831437435367111"/>
          <c:h val="0.79331959849104883"/>
        </c:manualLayout>
      </c:layout>
      <c:lineChart>
        <c:grouping val="standard"/>
        <c:varyColors val="0"/>
        <c:ser>
          <c:idx val="0"/>
          <c:order val="0"/>
          <c:tx>
            <c:strRef>
              <c:f>Resumen!$E$57</c:f>
              <c:strCache>
                <c:ptCount val="1"/>
                <c:pt idx="0">
                  <c:v>Valor USD</c:v>
                </c:pt>
              </c:strCache>
            </c:strRef>
          </c:tx>
          <c:dLbls>
            <c:dLbl>
              <c:idx val="10"/>
              <c:layout>
                <c:manualLayout>
                  <c:x val="-2.438241899262111E-2"/>
                  <c:y val="-1.5655577299412964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8.9829964709656727E-3"/>
                  <c:y val="-2.0874103065883935E-2"/>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2.5665704202759064E-2"/>
                  <c:y val="-3.913894324853233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0070C0"/>
                    </a:solidFil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(Resumen!$D$58:$D$72,Resumen!$D$76)</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formatCode="mmm\-yy">
                  <c:v>42095</c:v>
                </c:pt>
              </c:numCache>
            </c:numRef>
          </c:cat>
          <c:val>
            <c:numRef>
              <c:f>(Resumen!$E$58:$E$72,Resumen!$E$76)</c:f>
              <c:numCache>
                <c:formatCode>_-"$"* #,##0.00_-;\-"$"* #,##0.00_-;_-"$"* "-"??_-;_-@_-</c:formatCode>
                <c:ptCount val="16"/>
                <c:pt idx="0">
                  <c:v>75.075839136193096</c:v>
                </c:pt>
                <c:pt idx="1">
                  <c:v>63.669030933492522</c:v>
                </c:pt>
                <c:pt idx="2">
                  <c:v>61.577261989966566</c:v>
                </c:pt>
                <c:pt idx="3">
                  <c:v>67.565849297818957</c:v>
                </c:pt>
                <c:pt idx="4">
                  <c:v>75.974163043952373</c:v>
                </c:pt>
                <c:pt idx="5">
                  <c:v>70.083912752127588</c:v>
                </c:pt>
                <c:pt idx="6">
                  <c:v>73.242530591867308</c:v>
                </c:pt>
                <c:pt idx="7">
                  <c:v>79.504278513067987</c:v>
                </c:pt>
                <c:pt idx="8">
                  <c:v>81.426476431871137</c:v>
                </c:pt>
                <c:pt idx="9">
                  <c:v>65.832271875665313</c:v>
                </c:pt>
                <c:pt idx="10">
                  <c:v>69.96682870312695</c:v>
                </c:pt>
                <c:pt idx="11">
                  <c:v>69.579008585637439</c:v>
                </c:pt>
                <c:pt idx="12">
                  <c:v>65.637822508380069</c:v>
                </c:pt>
                <c:pt idx="13">
                  <c:v>68.957516871850487</c:v>
                </c:pt>
                <c:pt idx="14">
                  <c:v>69.409105893389977</c:v>
                </c:pt>
                <c:pt idx="15">
                  <c:v>66.661697692586174</c:v>
                </c:pt>
              </c:numCache>
            </c:numRef>
          </c:val>
          <c:smooth val="0"/>
        </c:ser>
        <c:dLbls>
          <c:showLegendKey val="0"/>
          <c:showVal val="0"/>
          <c:showCatName val="0"/>
          <c:showSerName val="0"/>
          <c:showPercent val="0"/>
          <c:showBubbleSize val="0"/>
        </c:dLbls>
        <c:marker val="1"/>
        <c:smooth val="0"/>
        <c:axId val="204464880"/>
        <c:axId val="204465440"/>
      </c:lineChart>
      <c:catAx>
        <c:axId val="204464880"/>
        <c:scaling>
          <c:orientation val="minMax"/>
        </c:scaling>
        <c:delete val="0"/>
        <c:axPos val="b"/>
        <c:title>
          <c:tx>
            <c:rich>
              <a:bodyPr/>
              <a:lstStyle/>
              <a:p>
                <a:pPr>
                  <a:defRPr sz="850" b="1" i="0" u="none" strike="noStrike" baseline="0">
                    <a:solidFill>
                      <a:srgbClr val="000000"/>
                    </a:solidFill>
                    <a:latin typeface="Arial"/>
                    <a:ea typeface="Arial"/>
                    <a:cs typeface="Arial"/>
                  </a:defRPr>
                </a:pPr>
                <a:r>
                  <a:rPr lang="es-EC"/>
                  <a:t>AÑOS</a:t>
                </a:r>
              </a:p>
            </c:rich>
          </c:tx>
          <c:layout>
            <c:manualLayout>
              <c:xMode val="edge"/>
              <c:yMode val="edge"/>
              <c:x val="0.52123730924394784"/>
              <c:y val="0.8979926139369565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204465440"/>
        <c:crosses val="autoZero"/>
        <c:auto val="1"/>
        <c:lblAlgn val="ctr"/>
        <c:lblOffset val="100"/>
        <c:tickLblSkip val="1"/>
        <c:tickMarkSkip val="1"/>
        <c:noMultiLvlLbl val="0"/>
      </c:catAx>
      <c:valAx>
        <c:axId val="204465440"/>
        <c:scaling>
          <c:orientation val="minMax"/>
          <c:min val="50"/>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1662031177767842E-2"/>
              <c:y val="0.42881965023189306"/>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204464880"/>
        <c:crosses val="autoZero"/>
        <c:crossBetween val="between"/>
      </c:valAx>
      <c:spPr>
        <a:noFill/>
        <a:ln w="12700">
          <a:solidFill>
            <a:srgbClr val="FFFFFF"/>
          </a:solidFill>
          <a:prstDash val="solid"/>
        </a:ln>
      </c:spPr>
    </c:plotArea>
    <c:plotVisOnly val="1"/>
    <c:dispBlanksAs val="gap"/>
    <c:showDLblsOverMax val="0"/>
  </c:chart>
  <c:spPr>
    <a:solidFill>
      <a:srgbClr val="FFFFFF"/>
    </a:solidFill>
    <a:ln w="3175">
      <a:solidFill>
        <a:sysClr val="windowText" lastClr="000000"/>
      </a:solidFill>
      <a:prstDash val="solid"/>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73733195449848E-2"/>
          <c:y val="4.3392743777063966E-2"/>
          <c:w val="0.87797311271975176"/>
          <c:h val="0.81369188057269015"/>
        </c:manualLayout>
      </c:layout>
      <c:lineChart>
        <c:grouping val="standard"/>
        <c:varyColors val="0"/>
        <c:ser>
          <c:idx val="1"/>
          <c:order val="0"/>
          <c:tx>
            <c:strRef>
              <c:f>Resumen!$E$84</c:f>
              <c:strCache>
                <c:ptCount val="1"/>
                <c:pt idx="0">
                  <c:v>Valor USD</c:v>
                </c:pt>
              </c:strCache>
            </c:strRef>
          </c:tx>
          <c:marker>
            <c:symbol val="none"/>
          </c:marker>
          <c:dLbls>
            <c:spPr>
              <a:noFill/>
              <a:ln>
                <a:noFill/>
              </a:ln>
              <a:effectLst/>
            </c:spPr>
            <c:txPr>
              <a:bodyPr/>
              <a:lstStyle/>
              <a:p>
                <a:pPr>
                  <a:defRPr sz="700" baseline="0"/>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(Resumen!$D$85:$D$99,Resumen!$D$103)</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formatCode="mmm\-yy">
                  <c:v>42095</c:v>
                </c:pt>
              </c:numCache>
            </c:numRef>
          </c:cat>
          <c:val>
            <c:numRef>
              <c:f>(Resumen!$E$85:$E$99,Resumen!$E$103)</c:f>
              <c:numCache>
                <c:formatCode>_-"$"* #,##0.0000_-;\-"$"* #,##0.0000_-;_-"$"* "-"??_-;_-@_-</c:formatCode>
                <c:ptCount val="16"/>
                <c:pt idx="0">
                  <c:v>1.4412786415776617E-2</c:v>
                </c:pt>
                <c:pt idx="1">
                  <c:v>2.880845734807241E-2</c:v>
                </c:pt>
                <c:pt idx="2">
                  <c:v>2.8643816346037458E-2</c:v>
                </c:pt>
                <c:pt idx="3">
                  <c:v>2.8941797314313726E-2</c:v>
                </c:pt>
                <c:pt idx="4">
                  <c:v>2.8941212288634617E-2</c:v>
                </c:pt>
                <c:pt idx="5">
                  <c:v>2.9953589760771969E-2</c:v>
                </c:pt>
                <c:pt idx="6">
                  <c:v>3.0150744291725678E-2</c:v>
                </c:pt>
                <c:pt idx="7">
                  <c:v>3.2225955850733436E-2</c:v>
                </c:pt>
                <c:pt idx="8">
                  <c:v>2.7515202158538088E-2</c:v>
                </c:pt>
                <c:pt idx="9">
                  <c:v>2.9499999999999998E-2</c:v>
                </c:pt>
                <c:pt idx="10">
                  <c:v>2.9600000000000001E-2</c:v>
                </c:pt>
                <c:pt idx="11">
                  <c:v>2.936828709495809E-2</c:v>
                </c:pt>
                <c:pt idx="12">
                  <c:v>2.9212986625070526E-2</c:v>
                </c:pt>
                <c:pt idx="13">
                  <c:v>2.9556956050264718E-2</c:v>
                </c:pt>
                <c:pt idx="14">
                  <c:v>2.9603808617926435E-2</c:v>
                </c:pt>
                <c:pt idx="15">
                  <c:v>2.9739915782253303E-2</c:v>
                </c:pt>
              </c:numCache>
            </c:numRef>
          </c:val>
          <c:smooth val="0"/>
        </c:ser>
        <c:dLbls>
          <c:showLegendKey val="0"/>
          <c:showVal val="0"/>
          <c:showCatName val="0"/>
          <c:showSerName val="0"/>
          <c:showPercent val="0"/>
          <c:showBubbleSize val="0"/>
        </c:dLbls>
        <c:smooth val="0"/>
        <c:axId val="204467680"/>
        <c:axId val="204468240"/>
      </c:lineChart>
      <c:catAx>
        <c:axId val="204467680"/>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s-EC"/>
                  <a:t>AÑOS</a:t>
                </a:r>
              </a:p>
            </c:rich>
          </c:tx>
          <c:layout>
            <c:manualLayout>
              <c:xMode val="edge"/>
              <c:yMode val="edge"/>
              <c:x val="0.51809718844586539"/>
              <c:y val="0.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30" b="0" i="0" u="none" strike="noStrike" baseline="0">
                <a:solidFill>
                  <a:srgbClr val="000000"/>
                </a:solidFill>
                <a:latin typeface="Arial"/>
                <a:ea typeface="Arial"/>
                <a:cs typeface="Arial"/>
              </a:defRPr>
            </a:pPr>
            <a:endParaRPr lang="es-EC"/>
          </a:p>
        </c:txPr>
        <c:crossAx val="204468240"/>
        <c:crosses val="autoZero"/>
        <c:auto val="1"/>
        <c:lblAlgn val="ctr"/>
        <c:lblOffset val="100"/>
        <c:tickLblSkip val="1"/>
        <c:tickMarkSkip val="1"/>
        <c:noMultiLvlLbl val="0"/>
      </c:catAx>
      <c:valAx>
        <c:axId val="204468240"/>
        <c:scaling>
          <c:orientation val="minMax"/>
          <c:min val="1.0000000000000002E-2"/>
        </c:scaling>
        <c:delete val="0"/>
        <c:axPos val="l"/>
        <c:majorGridlines>
          <c:spPr>
            <a:ln w="3175">
              <a:solidFill>
                <a:srgbClr val="1F497D">
                  <a:lumMod val="75000"/>
                  <a:alpha val="1000"/>
                </a:srgbClr>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2409246921057944E-2"/>
              <c:y val="0.39990050882628841"/>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204467680"/>
        <c:crosses val="autoZero"/>
        <c:crossBetween val="between"/>
      </c:valAx>
      <c:spPr>
        <a:noFill/>
        <a:ln w="12700">
          <a:noFill/>
          <a:prstDash val="solid"/>
        </a:ln>
      </c:spPr>
    </c:plotArea>
    <c:plotVisOnly val="1"/>
    <c:dispBlanksAs val="gap"/>
    <c:showDLblsOverMax val="0"/>
  </c:chart>
  <c:spPr>
    <a:solidFill>
      <a:srgbClr val="FFFFFF"/>
    </a:solidFill>
    <a:ln w="9525">
      <a:solidFill>
        <a:sysClr val="windowText" lastClr="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CNT E.P.'!A1"/><Relationship Id="rId7" Type="http://schemas.openxmlformats.org/officeDocument/2006/relationships/hyperlink" Target="#'Ecuadortelecom S.A'!A1"/><Relationship Id="rId2" Type="http://schemas.openxmlformats.org/officeDocument/2006/relationships/hyperlink" Target="#Resumen!A1"/><Relationship Id="rId1" Type="http://schemas.openxmlformats.org/officeDocument/2006/relationships/hyperlink" Target="#GlobalGrossing!A1"/><Relationship Id="rId6" Type="http://schemas.openxmlformats.org/officeDocument/2006/relationships/hyperlink" Target="#'Linkotel S.A.'!A1"/><Relationship Id="rId5" Type="http://schemas.openxmlformats.org/officeDocument/2006/relationships/hyperlink" Target="#'Setel S.A.'!A1"/><Relationship Id="rId4" Type="http://schemas.openxmlformats.org/officeDocument/2006/relationships/hyperlink" Target="#ETAPA.EP!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hyperlink" Target="#Inicio!A1"/><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Inicio!A1"/><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9.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4619625</xdr:colOff>
      <xdr:row>26</xdr:row>
      <xdr:rowOff>285750</xdr:rowOff>
    </xdr:from>
    <xdr:to>
      <xdr:col>2</xdr:col>
      <xdr:colOff>4871625</xdr:colOff>
      <xdr:row>27</xdr:row>
      <xdr:rowOff>139800</xdr:rowOff>
    </xdr:to>
    <xdr:sp macro="[0]!ecuadortelecom" textlink="">
      <xdr:nvSpPr>
        <xdr:cNvPr id="302251" name="AutoShape 20">
          <a:hlinkClick xmlns:r="http://schemas.openxmlformats.org/officeDocument/2006/relationships" r:id="rId1"/>
        </xdr:cNvPr>
        <xdr:cNvSpPr>
          <a:spLocks noChangeArrowheads="1"/>
        </xdr:cNvSpPr>
      </xdr:nvSpPr>
      <xdr:spPr bwMode="auto">
        <a:xfrm>
          <a:off x="8067675" y="6810375"/>
          <a:ext cx="252000" cy="216000"/>
        </a:xfrm>
        <a:prstGeom prst="rightArrow">
          <a:avLst>
            <a:gd name="adj1" fmla="val 50000"/>
            <a:gd name="adj2" fmla="val 38889"/>
          </a:avLst>
        </a:prstGeom>
        <a:solidFill>
          <a:srgbClr val="99CCFF"/>
        </a:solidFill>
        <a:ln w="9525">
          <a:solidFill>
            <a:srgbClr val="3366FF"/>
          </a:solidFill>
          <a:miter lim="800000"/>
          <a:headEnd/>
          <a:tailEnd/>
        </a:ln>
      </xdr:spPr>
    </xdr:sp>
    <xdr:clientData/>
  </xdr:twoCellAnchor>
  <xdr:twoCellAnchor>
    <xdr:from>
      <xdr:col>2</xdr:col>
      <xdr:colOff>4619625</xdr:colOff>
      <xdr:row>20</xdr:row>
      <xdr:rowOff>238125</xdr:rowOff>
    </xdr:from>
    <xdr:to>
      <xdr:col>2</xdr:col>
      <xdr:colOff>4871625</xdr:colOff>
      <xdr:row>21</xdr:row>
      <xdr:rowOff>92175</xdr:rowOff>
    </xdr:to>
    <xdr:sp macro="[0]!resumen" textlink="">
      <xdr:nvSpPr>
        <xdr:cNvPr id="11" name="AutoShape 9">
          <a:hlinkClick xmlns:r="http://schemas.openxmlformats.org/officeDocument/2006/relationships" r:id="rId2"/>
        </xdr:cNvPr>
        <xdr:cNvSpPr>
          <a:spLocks noChangeArrowheads="1"/>
        </xdr:cNvSpPr>
      </xdr:nvSpPr>
      <xdr:spPr bwMode="auto">
        <a:xfrm>
          <a:off x="8067675" y="4591050"/>
          <a:ext cx="252000" cy="216000"/>
        </a:xfrm>
        <a:prstGeom prst="rightArrow">
          <a:avLst>
            <a:gd name="adj1" fmla="val 50000"/>
            <a:gd name="adj2" fmla="val 33333"/>
          </a:avLst>
        </a:prstGeom>
        <a:solidFill>
          <a:srgbClr val="99CCFF"/>
        </a:solidFill>
        <a:ln w="9525">
          <a:solidFill>
            <a:srgbClr val="3366FF"/>
          </a:solidFill>
          <a:miter lim="800000"/>
          <a:headEnd/>
          <a:tailEnd/>
        </a:ln>
      </xdr:spPr>
    </xdr:sp>
    <xdr:clientData/>
  </xdr:twoCellAnchor>
  <xdr:twoCellAnchor>
    <xdr:from>
      <xdr:col>2</xdr:col>
      <xdr:colOff>4619625</xdr:colOff>
      <xdr:row>21</xdr:row>
      <xdr:rowOff>219075</xdr:rowOff>
    </xdr:from>
    <xdr:to>
      <xdr:col>2</xdr:col>
      <xdr:colOff>4871625</xdr:colOff>
      <xdr:row>22</xdr:row>
      <xdr:rowOff>73125</xdr:rowOff>
    </xdr:to>
    <xdr:sp macro="[0]!andinatel" textlink="">
      <xdr:nvSpPr>
        <xdr:cNvPr id="12" name="AutoShape 10">
          <a:hlinkClick xmlns:r="http://schemas.openxmlformats.org/officeDocument/2006/relationships" r:id="rId3"/>
        </xdr:cNvPr>
        <xdr:cNvSpPr>
          <a:spLocks noChangeArrowheads="1"/>
        </xdr:cNvSpPr>
      </xdr:nvSpPr>
      <xdr:spPr bwMode="auto">
        <a:xfrm>
          <a:off x="8067675" y="4933950"/>
          <a:ext cx="252000" cy="216000"/>
        </a:xfrm>
        <a:prstGeom prst="rightArrow">
          <a:avLst>
            <a:gd name="adj1" fmla="val 50000"/>
            <a:gd name="adj2" fmla="val 35000"/>
          </a:avLst>
        </a:prstGeom>
        <a:solidFill>
          <a:srgbClr val="99CCFF"/>
        </a:solidFill>
        <a:ln w="9525">
          <a:solidFill>
            <a:srgbClr val="3366FF"/>
          </a:solidFill>
          <a:miter lim="800000"/>
          <a:headEnd/>
          <a:tailEnd/>
        </a:ln>
      </xdr:spPr>
    </xdr:sp>
    <xdr:clientData/>
  </xdr:twoCellAnchor>
  <xdr:twoCellAnchor>
    <xdr:from>
      <xdr:col>2</xdr:col>
      <xdr:colOff>4619625</xdr:colOff>
      <xdr:row>22</xdr:row>
      <xdr:rowOff>247650</xdr:rowOff>
    </xdr:from>
    <xdr:to>
      <xdr:col>2</xdr:col>
      <xdr:colOff>4871625</xdr:colOff>
      <xdr:row>23</xdr:row>
      <xdr:rowOff>101700</xdr:rowOff>
    </xdr:to>
    <xdr:sp macro="[0]!Etapa" textlink="">
      <xdr:nvSpPr>
        <xdr:cNvPr id="13" name="AutoShape 12">
          <a:hlinkClick xmlns:r="http://schemas.openxmlformats.org/officeDocument/2006/relationships" r:id="rId4"/>
        </xdr:cNvPr>
        <xdr:cNvSpPr>
          <a:spLocks noChangeArrowheads="1"/>
        </xdr:cNvSpPr>
      </xdr:nvSpPr>
      <xdr:spPr bwMode="auto">
        <a:xfrm>
          <a:off x="8067675" y="5324475"/>
          <a:ext cx="252000" cy="216000"/>
        </a:xfrm>
        <a:prstGeom prst="rightArrow">
          <a:avLst>
            <a:gd name="adj1" fmla="val 50000"/>
            <a:gd name="adj2" fmla="val 33333"/>
          </a:avLst>
        </a:prstGeom>
        <a:solidFill>
          <a:srgbClr val="99CCFF"/>
        </a:solidFill>
        <a:ln w="9525">
          <a:solidFill>
            <a:srgbClr val="3366FF"/>
          </a:solidFill>
          <a:miter lim="800000"/>
          <a:headEnd/>
          <a:tailEnd/>
        </a:ln>
      </xdr:spPr>
    </xdr:sp>
    <xdr:clientData/>
  </xdr:twoCellAnchor>
  <xdr:twoCellAnchor>
    <xdr:from>
      <xdr:col>2</xdr:col>
      <xdr:colOff>4619625</xdr:colOff>
      <xdr:row>24</xdr:row>
      <xdr:rowOff>247650</xdr:rowOff>
    </xdr:from>
    <xdr:to>
      <xdr:col>2</xdr:col>
      <xdr:colOff>4871625</xdr:colOff>
      <xdr:row>25</xdr:row>
      <xdr:rowOff>101700</xdr:rowOff>
    </xdr:to>
    <xdr:sp macro="[0]!setel" textlink="">
      <xdr:nvSpPr>
        <xdr:cNvPr id="14" name="AutoShape 13">
          <a:hlinkClick xmlns:r="http://schemas.openxmlformats.org/officeDocument/2006/relationships" r:id="rId5"/>
        </xdr:cNvPr>
        <xdr:cNvSpPr>
          <a:spLocks noChangeArrowheads="1"/>
        </xdr:cNvSpPr>
      </xdr:nvSpPr>
      <xdr:spPr bwMode="auto">
        <a:xfrm>
          <a:off x="8067675" y="6048375"/>
          <a:ext cx="252000" cy="216000"/>
        </a:xfrm>
        <a:prstGeom prst="rightArrow">
          <a:avLst>
            <a:gd name="adj1" fmla="val 50000"/>
            <a:gd name="adj2" fmla="val 35000"/>
          </a:avLst>
        </a:prstGeom>
        <a:solidFill>
          <a:srgbClr val="99CCFF"/>
        </a:solidFill>
        <a:ln w="9525">
          <a:solidFill>
            <a:srgbClr val="3366FF"/>
          </a:solidFill>
          <a:miter lim="800000"/>
          <a:headEnd/>
          <a:tailEnd/>
        </a:ln>
      </xdr:spPr>
    </xdr:sp>
    <xdr:clientData/>
  </xdr:twoCellAnchor>
  <xdr:twoCellAnchor>
    <xdr:from>
      <xdr:col>2</xdr:col>
      <xdr:colOff>4619625</xdr:colOff>
      <xdr:row>23</xdr:row>
      <xdr:rowOff>257175</xdr:rowOff>
    </xdr:from>
    <xdr:to>
      <xdr:col>2</xdr:col>
      <xdr:colOff>4871625</xdr:colOff>
      <xdr:row>24</xdr:row>
      <xdr:rowOff>111225</xdr:rowOff>
    </xdr:to>
    <xdr:sp macro="[0]!linkotel" textlink="">
      <xdr:nvSpPr>
        <xdr:cNvPr id="15" name="AutoShape 17">
          <a:hlinkClick xmlns:r="http://schemas.openxmlformats.org/officeDocument/2006/relationships" r:id="rId6"/>
        </xdr:cNvPr>
        <xdr:cNvSpPr>
          <a:spLocks noChangeArrowheads="1"/>
        </xdr:cNvSpPr>
      </xdr:nvSpPr>
      <xdr:spPr bwMode="auto">
        <a:xfrm>
          <a:off x="8067675" y="5695950"/>
          <a:ext cx="252000" cy="216000"/>
        </a:xfrm>
        <a:prstGeom prst="rightArrow">
          <a:avLst>
            <a:gd name="adj1" fmla="val 50000"/>
            <a:gd name="adj2" fmla="val 33333"/>
          </a:avLst>
        </a:prstGeom>
        <a:solidFill>
          <a:srgbClr val="99CCFF"/>
        </a:solidFill>
        <a:ln w="9525">
          <a:solidFill>
            <a:srgbClr val="3366FF"/>
          </a:solidFill>
          <a:miter lim="800000"/>
          <a:headEnd/>
          <a:tailEnd/>
        </a:ln>
      </xdr:spPr>
    </xdr:sp>
    <xdr:clientData/>
  </xdr:twoCellAnchor>
  <xdr:twoCellAnchor>
    <xdr:from>
      <xdr:col>2</xdr:col>
      <xdr:colOff>4619625</xdr:colOff>
      <xdr:row>25</xdr:row>
      <xdr:rowOff>266700</xdr:rowOff>
    </xdr:from>
    <xdr:to>
      <xdr:col>2</xdr:col>
      <xdr:colOff>4871625</xdr:colOff>
      <xdr:row>26</xdr:row>
      <xdr:rowOff>120750</xdr:rowOff>
    </xdr:to>
    <xdr:sp macro="[0]!etapatelecom" textlink="">
      <xdr:nvSpPr>
        <xdr:cNvPr id="16" name="AutoShape 22">
          <a:hlinkClick xmlns:r="http://schemas.openxmlformats.org/officeDocument/2006/relationships" r:id="rId7"/>
        </xdr:cNvPr>
        <xdr:cNvSpPr>
          <a:spLocks noChangeArrowheads="1"/>
        </xdr:cNvSpPr>
      </xdr:nvSpPr>
      <xdr:spPr bwMode="auto">
        <a:xfrm>
          <a:off x="8067675" y="6429375"/>
          <a:ext cx="252000" cy="216000"/>
        </a:xfrm>
        <a:prstGeom prst="rightArrow">
          <a:avLst>
            <a:gd name="adj1" fmla="val 50000"/>
            <a:gd name="adj2" fmla="val 33333"/>
          </a:avLst>
        </a:prstGeom>
        <a:solidFill>
          <a:srgbClr val="99CCFF"/>
        </a:solidFill>
        <a:ln w="9525">
          <a:solidFill>
            <a:srgbClr val="3366FF"/>
          </a:solidFill>
          <a:miter lim="800000"/>
          <a:headEnd/>
          <a:tailEnd/>
        </a:ln>
      </xdr:spPr>
    </xdr:sp>
    <xdr:clientData/>
  </xdr:twoCellAnchor>
  <xdr:twoCellAnchor editAs="oneCell">
    <xdr:from>
      <xdr:col>2</xdr:col>
      <xdr:colOff>2619375</xdr:colOff>
      <xdr:row>2</xdr:row>
      <xdr:rowOff>133350</xdr:rowOff>
    </xdr:from>
    <xdr:to>
      <xdr:col>4</xdr:col>
      <xdr:colOff>22500</xdr:colOff>
      <xdr:row>7</xdr:row>
      <xdr:rowOff>74019</xdr:rowOff>
    </xdr:to>
    <xdr:pic>
      <xdr:nvPicPr>
        <xdr:cNvPr id="2" name="Imagen 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067425" y="542925"/>
          <a:ext cx="2880000" cy="84554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0.0775</cdr:x>
      <cdr:y>0.84934</cdr:y>
    </cdr:from>
    <cdr:to>
      <cdr:x>0.36425</cdr:x>
      <cdr:y>0.96891</cdr:y>
    </cdr:to>
    <cdr:sp macro="" textlink="">
      <cdr:nvSpPr>
        <cdr:cNvPr id="13319" name="Text Box 7"/>
        <cdr:cNvSpPr txBox="1">
          <a:spLocks xmlns:a="http://schemas.openxmlformats.org/drawingml/2006/main" noChangeArrowheads="1"/>
        </cdr:cNvSpPr>
      </cdr:nvSpPr>
      <cdr:spPr bwMode="auto">
        <a:xfrm xmlns:a="http://schemas.openxmlformats.org/drawingml/2006/main">
          <a:off x="765500" y="3705224"/>
          <a:ext cx="2832352" cy="52159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lnSpc>
              <a:spcPts val="1100"/>
            </a:lnSpc>
            <a:defRPr sz="1000"/>
          </a:pPr>
          <a:r>
            <a:rPr lang="es-EC" sz="900" b="0" i="0" u="none" strike="noStrike" baseline="0">
              <a:solidFill>
                <a:srgbClr val="000000"/>
              </a:solidFill>
              <a:latin typeface="Arial"/>
              <a:cs typeface="Arial"/>
            </a:rPr>
            <a:t>Valor de las tarifas por minuto</a:t>
          </a:r>
        </a:p>
        <a:p xmlns:a="http://schemas.openxmlformats.org/drawingml/2006/main">
          <a:pPr algn="l" rtl="0">
            <a:defRPr sz="1000"/>
          </a:pPr>
          <a:r>
            <a:rPr lang="es-EC" sz="900" b="0" i="0" u="none" strike="noStrike" baseline="0">
              <a:solidFill>
                <a:srgbClr val="000000"/>
              </a:solidFill>
              <a:latin typeface="Arial"/>
              <a:cs typeface="Arial"/>
            </a:rPr>
            <a:t>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Tarifas incluyen cargos de interconexión</a:t>
          </a:r>
        </a:p>
      </cdr:txBody>
    </cdr:sp>
  </cdr:relSizeAnchor>
</c:userShapes>
</file>

<file path=xl/drawings/drawing11.xml><?xml version="1.0" encoding="utf-8"?>
<c:userShapes xmlns:c="http://schemas.openxmlformats.org/drawingml/2006/chart">
  <cdr:relSizeAnchor xmlns:cdr="http://schemas.openxmlformats.org/drawingml/2006/chartDrawing">
    <cdr:from>
      <cdr:x>0.03546</cdr:x>
      <cdr:y>0.84955</cdr:y>
    </cdr:from>
    <cdr:to>
      <cdr:x>0.38673</cdr:x>
      <cdr:y>0.97795</cdr:y>
    </cdr:to>
    <cdr:sp macro="" textlink="">
      <cdr:nvSpPr>
        <cdr:cNvPr id="3" name="Text Box 7"/>
        <cdr:cNvSpPr txBox="1">
          <a:spLocks xmlns:a="http://schemas.openxmlformats.org/drawingml/2006/main" noChangeArrowheads="1"/>
        </cdr:cNvSpPr>
      </cdr:nvSpPr>
      <cdr:spPr bwMode="auto">
        <a:xfrm xmlns:a="http://schemas.openxmlformats.org/drawingml/2006/main">
          <a:off x="269875" y="3451225"/>
          <a:ext cx="2673350" cy="52159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27432" tIns="22860" rIns="0" bIns="2286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100"/>
            </a:lnSpc>
            <a:defRPr sz="1000"/>
          </a:pPr>
          <a:r>
            <a:rPr lang="es-EC" sz="900" b="0" i="0" u="none" strike="noStrike" baseline="0">
              <a:solidFill>
                <a:srgbClr val="000000"/>
              </a:solidFill>
              <a:latin typeface="Arial"/>
              <a:cs typeface="Arial"/>
            </a:rPr>
            <a:t>Valor de las tarifas por minuto</a:t>
          </a:r>
        </a:p>
        <a:p xmlns:a="http://schemas.openxmlformats.org/drawingml/2006/main">
          <a:pPr algn="l" rtl="0">
            <a:defRPr sz="1000"/>
          </a:pPr>
          <a:r>
            <a:rPr lang="es-EC" sz="900" b="0" i="0" u="none" strike="noStrike" baseline="0">
              <a:solidFill>
                <a:srgbClr val="000000"/>
              </a:solidFill>
              <a:latin typeface="Arial"/>
              <a:cs typeface="Arial"/>
            </a:rPr>
            <a:t>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Tarifas incluyen cargos de interconexión</a:t>
          </a:r>
        </a:p>
      </cdr:txBody>
    </cdr:sp>
  </cdr:relSizeAnchor>
</c:userShapes>
</file>

<file path=xl/drawings/drawing12.xml><?xml version="1.0" encoding="utf-8"?>
<xdr:wsDr xmlns:xdr="http://schemas.openxmlformats.org/drawingml/2006/spreadsheetDrawing" xmlns:a="http://schemas.openxmlformats.org/drawingml/2006/main">
  <xdr:absoluteAnchor>
    <xdr:pos x="762001" y="1962151"/>
    <xdr:ext cx="6858000" cy="441960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6</xdr:col>
      <xdr:colOff>85725</xdr:colOff>
      <xdr:row>3</xdr:row>
      <xdr:rowOff>9525</xdr:rowOff>
    </xdr:from>
    <xdr:to>
      <xdr:col>9</xdr:col>
      <xdr:colOff>679725</xdr:colOff>
      <xdr:row>7</xdr:row>
      <xdr:rowOff>131169</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05725" y="581025"/>
          <a:ext cx="2880000" cy="845544"/>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0.04525</cdr:x>
      <cdr:y>0.8684</cdr:y>
    </cdr:from>
    <cdr:to>
      <cdr:x>0.74974</cdr:x>
      <cdr:y>0.97256</cdr:y>
    </cdr:to>
    <cdr:sp macro="" textlink="">
      <cdr:nvSpPr>
        <cdr:cNvPr id="55300" name="Text Box 4"/>
        <cdr:cNvSpPr txBox="1">
          <a:spLocks xmlns:a="http://schemas.openxmlformats.org/drawingml/2006/main" noChangeArrowheads="1"/>
        </cdr:cNvSpPr>
      </cdr:nvSpPr>
      <cdr:spPr bwMode="auto">
        <a:xfrm xmlns:a="http://schemas.openxmlformats.org/drawingml/2006/main">
          <a:off x="447815" y="4632053"/>
          <a:ext cx="6971968" cy="5555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lnSpc>
              <a:spcPts val="900"/>
            </a:lnSpc>
            <a:defRPr sz="1000"/>
          </a:pPr>
          <a:r>
            <a:rPr lang="es-EC" sz="900" b="0" i="0" u="none" strike="noStrike" baseline="0">
              <a:solidFill>
                <a:srgbClr val="000000"/>
              </a:solidFill>
              <a:latin typeface="Arial"/>
              <a:cs typeface="Arial"/>
            </a:rPr>
            <a:t>No está incluido el valor de los impuestos </a:t>
          </a:r>
        </a:p>
      </cdr:txBody>
    </cdr:sp>
  </cdr:relSizeAnchor>
</c:userShapes>
</file>

<file path=xl/drawings/drawing14.xml><?xml version="1.0" encoding="utf-8"?>
<xdr:wsDr xmlns:xdr="http://schemas.openxmlformats.org/drawingml/2006/spreadsheetDrawing" xmlns:a="http://schemas.openxmlformats.org/drawingml/2006/main">
  <xdr:absoluteAnchor>
    <xdr:pos x="762000" y="1962152"/>
    <xdr:ext cx="9896475" cy="4886324"/>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57150</xdr:colOff>
      <xdr:row>3</xdr:row>
      <xdr:rowOff>9525</xdr:rowOff>
    </xdr:from>
    <xdr:to>
      <xdr:col>13</xdr:col>
      <xdr:colOff>651150</xdr:colOff>
      <xdr:row>7</xdr:row>
      <xdr:rowOff>131169</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77150" y="581025"/>
          <a:ext cx="2880000" cy="845544"/>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0.11561</cdr:x>
      <cdr:y>0.95824</cdr:y>
    </cdr:from>
    <cdr:to>
      <cdr:x>0.34674</cdr:x>
      <cdr:y>0.98679</cdr:y>
    </cdr:to>
    <cdr:sp macro="" textlink="">
      <cdr:nvSpPr>
        <cdr:cNvPr id="3" name="2 CuadroTexto"/>
        <cdr:cNvSpPr txBox="1"/>
      </cdr:nvSpPr>
      <cdr:spPr>
        <a:xfrm xmlns:a="http://schemas.openxmlformats.org/drawingml/2006/main">
          <a:off x="751417" y="5376333"/>
          <a:ext cx="2222500" cy="158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C"/>
        </a:p>
      </cdr:txBody>
    </cdr:sp>
  </cdr:relSizeAnchor>
  <cdr:relSizeAnchor xmlns:cdr="http://schemas.openxmlformats.org/drawingml/2006/chartDrawing">
    <cdr:from>
      <cdr:x>0.06312</cdr:x>
      <cdr:y>0.86493</cdr:y>
    </cdr:from>
    <cdr:to>
      <cdr:x>0.46082</cdr:x>
      <cdr:y>0.97452</cdr:y>
    </cdr:to>
    <cdr:sp macro="" textlink="">
      <cdr:nvSpPr>
        <cdr:cNvPr id="4" name="3 CuadroTexto"/>
        <cdr:cNvSpPr txBox="1"/>
      </cdr:nvSpPr>
      <cdr:spPr>
        <a:xfrm xmlns:a="http://schemas.openxmlformats.org/drawingml/2006/main">
          <a:off x="624703" y="4852441"/>
          <a:ext cx="3935828" cy="6148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EC" sz="900" b="0" i="0" baseline="0">
              <a:effectLst/>
              <a:latin typeface="Arial" pitchFamily="34" charset="0"/>
              <a:ea typeface="+mn-ea"/>
              <a:cs typeface="Arial" pitchFamily="34" charset="0"/>
            </a:rPr>
            <a:t>*   No está incluido el valor de los impuestos </a:t>
          </a: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EC" sz="900" b="0" i="0" baseline="0">
              <a:effectLst/>
              <a:latin typeface="Arial" pitchFamily="34" charset="0"/>
              <a:ea typeface="+mn-ea"/>
              <a:cs typeface="Arial" pitchFamily="34" charset="0"/>
            </a:rPr>
            <a:t>** Tarifa de USD  0,04 sólo  para llamadas a CNT EP. Móvil</a:t>
          </a: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EC" sz="900" b="0" i="0" baseline="0">
              <a:effectLst/>
              <a:latin typeface="Arial" pitchFamily="34" charset="0"/>
              <a:ea typeface="+mn-ea"/>
              <a:cs typeface="Arial" pitchFamily="34" charset="0"/>
            </a:rPr>
            <a:t>*** Incluye cargo de interconexión</a:t>
          </a:r>
          <a:endParaRPr lang="es-ES" sz="900">
            <a:effectLst/>
            <a:latin typeface="Arial" pitchFamily="34" charset="0"/>
            <a:cs typeface="Arial" pitchFamily="34" charset="0"/>
          </a:endParaRPr>
        </a:p>
        <a:p xmlns:a="http://schemas.openxmlformats.org/drawingml/2006/main">
          <a:endParaRPr lang="es-ES" sz="900">
            <a:latin typeface="Arial" pitchFamily="34" charset="0"/>
            <a:cs typeface="Arial" pitchFamily="34" charset="0"/>
          </a:endParaRPr>
        </a:p>
      </cdr:txBody>
    </cdr:sp>
  </cdr:relSizeAnchor>
</c:userShapes>
</file>

<file path=xl/drawings/drawing16.xml><?xml version="1.0" encoding="utf-8"?>
<xdr:wsDr xmlns:xdr="http://schemas.openxmlformats.org/drawingml/2006/spreadsheetDrawing" xmlns:a="http://schemas.openxmlformats.org/drawingml/2006/main">
  <xdr:absoluteAnchor>
    <xdr:pos x="762000" y="1962150"/>
    <xdr:ext cx="9896475" cy="495300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57150</xdr:colOff>
      <xdr:row>3</xdr:row>
      <xdr:rowOff>9525</xdr:rowOff>
    </xdr:from>
    <xdr:to>
      <xdr:col>13</xdr:col>
      <xdr:colOff>651150</xdr:colOff>
      <xdr:row>7</xdr:row>
      <xdr:rowOff>131169</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77150" y="581025"/>
          <a:ext cx="2880000" cy="845544"/>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0.0365</cdr:x>
      <cdr:y>0.89785</cdr:y>
    </cdr:from>
    <cdr:to>
      <cdr:x>0.35572</cdr:x>
      <cdr:y>0.97849</cdr:y>
    </cdr:to>
    <cdr:sp macro="" textlink="">
      <cdr:nvSpPr>
        <cdr:cNvPr id="4" name="1 CuadroTexto"/>
        <cdr:cNvSpPr txBox="1"/>
      </cdr:nvSpPr>
      <cdr:spPr>
        <a:xfrm xmlns:a="http://schemas.openxmlformats.org/drawingml/2006/main">
          <a:off x="361221" y="4772025"/>
          <a:ext cx="3159153" cy="4286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ts val="1200"/>
            </a:lnSpc>
            <a:spcBef>
              <a:spcPts val="0"/>
            </a:spcBef>
            <a:spcAft>
              <a:spcPts val="0"/>
            </a:spcAft>
            <a:buClrTx/>
            <a:buSzTx/>
            <a:buFontTx/>
            <a:buNone/>
            <a:tabLst/>
            <a:defRPr/>
          </a:pPr>
          <a:r>
            <a:rPr lang="es-EC" sz="1100" b="0" i="0" baseline="0">
              <a:effectLst/>
              <a:latin typeface="+mn-lt"/>
              <a:ea typeface="+mn-ea"/>
              <a:cs typeface="+mn-cs"/>
            </a:rPr>
            <a:t>* No está incluido el valor de los impuestos </a:t>
          </a:r>
        </a:p>
        <a:p xmlns:a="http://schemas.openxmlformats.org/drawingml/2006/main">
          <a:pPr marL="0" marR="0" indent="0" defTabSz="914400" rtl="0" eaLnBrk="1" fontAlgn="auto" latinLnBrk="0" hangingPunct="1">
            <a:lnSpc>
              <a:spcPts val="1200"/>
            </a:lnSpc>
            <a:spcBef>
              <a:spcPts val="0"/>
            </a:spcBef>
            <a:spcAft>
              <a:spcPts val="0"/>
            </a:spcAft>
            <a:buClrTx/>
            <a:buSzTx/>
            <a:buFontTx/>
            <a:buNone/>
            <a:tabLst/>
            <a:defRPr/>
          </a:pPr>
          <a:r>
            <a:rPr lang="es-EC" sz="1100" b="0" i="0" baseline="0">
              <a:effectLst/>
              <a:latin typeface="+mn-lt"/>
              <a:ea typeface="+mn-ea"/>
              <a:cs typeface="+mn-cs"/>
            </a:rPr>
            <a:t>**Incluye cargo de Interconexión</a:t>
          </a:r>
          <a:endParaRPr lang="es-ES">
            <a:effectLst/>
          </a:endParaRPr>
        </a:p>
        <a:p xmlns:a="http://schemas.openxmlformats.org/drawingml/2006/main">
          <a:pPr>
            <a:lnSpc>
              <a:spcPts val="1100"/>
            </a:lnSpc>
          </a:pPr>
          <a:endParaRPr lang="es-ES" sz="1100"/>
        </a:p>
      </cdr:txBody>
    </cdr:sp>
  </cdr:relSizeAnchor>
</c:userShapes>
</file>

<file path=xl/drawings/drawing18.xml><?xml version="1.0" encoding="utf-8"?>
<xdr:wsDr xmlns:xdr="http://schemas.openxmlformats.org/drawingml/2006/spreadsheetDrawing" xmlns:a="http://schemas.openxmlformats.org/drawingml/2006/main">
  <xdr:absoluteAnchor>
    <xdr:pos x="762000" y="1962150"/>
    <xdr:ext cx="9896475" cy="48672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114300</xdr:colOff>
      <xdr:row>3</xdr:row>
      <xdr:rowOff>19050</xdr:rowOff>
    </xdr:from>
    <xdr:to>
      <xdr:col>13</xdr:col>
      <xdr:colOff>708300</xdr:colOff>
      <xdr:row>7</xdr:row>
      <xdr:rowOff>140694</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34300" y="590550"/>
          <a:ext cx="2880000" cy="845544"/>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0.11032</cdr:x>
      <cdr:y>0.91351</cdr:y>
    </cdr:from>
    <cdr:to>
      <cdr:x>0.42786</cdr:x>
      <cdr:y>0.98276</cdr:y>
    </cdr:to>
    <cdr:sp macro="" textlink="">
      <cdr:nvSpPr>
        <cdr:cNvPr id="70660" name="Text Box 4"/>
        <cdr:cNvSpPr txBox="1">
          <a:spLocks xmlns:a="http://schemas.openxmlformats.org/drawingml/2006/main" noChangeArrowheads="1"/>
        </cdr:cNvSpPr>
      </cdr:nvSpPr>
      <cdr:spPr bwMode="auto">
        <a:xfrm xmlns:a="http://schemas.openxmlformats.org/drawingml/2006/main">
          <a:off x="998198" y="5135103"/>
          <a:ext cx="2930863" cy="38635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*No está incluido el valor de los  impuestos</a:t>
          </a:r>
        </a:p>
      </cdr:txBody>
    </cdr:sp>
  </cdr:relSizeAnchor>
</c:userShapes>
</file>

<file path=xl/drawings/drawing2.xml><?xml version="1.0" encoding="utf-8"?>
<xdr:wsDr xmlns:xdr="http://schemas.openxmlformats.org/drawingml/2006/spreadsheetDrawing" xmlns:a="http://schemas.openxmlformats.org/drawingml/2006/main">
  <xdr:twoCellAnchor>
    <xdr:from>
      <xdr:col>3</xdr:col>
      <xdr:colOff>228600</xdr:colOff>
      <xdr:row>114</xdr:row>
      <xdr:rowOff>28575</xdr:rowOff>
    </xdr:from>
    <xdr:to>
      <xdr:col>5</xdr:col>
      <xdr:colOff>91017</xdr:colOff>
      <xdr:row>115</xdr:row>
      <xdr:rowOff>130175</xdr:rowOff>
    </xdr:to>
    <xdr:sp macro="" textlink="">
      <xdr:nvSpPr>
        <xdr:cNvPr id="4" name="6 Rectángulo redondeado">
          <a:hlinkClick xmlns:r="http://schemas.openxmlformats.org/officeDocument/2006/relationships" r:id="rId1"/>
        </xdr:cNvPr>
        <xdr:cNvSpPr/>
      </xdr:nvSpPr>
      <xdr:spPr>
        <a:xfrm>
          <a:off x="3800475" y="225361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6</xdr:col>
      <xdr:colOff>390525</xdr:colOff>
      <xdr:row>2</xdr:row>
      <xdr:rowOff>9525</xdr:rowOff>
    </xdr:from>
    <xdr:to>
      <xdr:col>9</xdr:col>
      <xdr:colOff>813075</xdr:colOff>
      <xdr:row>6</xdr:row>
      <xdr:rowOff>131169</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72200" y="400050"/>
          <a:ext cx="2880000" cy="84554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absoluteAnchor>
    <xdr:pos x="762000" y="1962150"/>
    <xdr:ext cx="9906000" cy="49244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85725</xdr:colOff>
      <xdr:row>2</xdr:row>
      <xdr:rowOff>171450</xdr:rowOff>
    </xdr:from>
    <xdr:to>
      <xdr:col>13</xdr:col>
      <xdr:colOff>679725</xdr:colOff>
      <xdr:row>7</xdr:row>
      <xdr:rowOff>112119</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05725" y="561975"/>
          <a:ext cx="2880000" cy="845544"/>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0.11503</cdr:x>
      <cdr:y>0.93813</cdr:y>
    </cdr:from>
    <cdr:to>
      <cdr:x>0.43103</cdr:x>
      <cdr:y>0.98013</cdr:y>
    </cdr:to>
    <cdr:sp macro="" textlink="">
      <cdr:nvSpPr>
        <cdr:cNvPr id="71684" name="Text Box 4"/>
        <cdr:cNvSpPr txBox="1">
          <a:spLocks xmlns:a="http://schemas.openxmlformats.org/drawingml/2006/main" noChangeArrowheads="1"/>
        </cdr:cNvSpPr>
      </cdr:nvSpPr>
      <cdr:spPr bwMode="auto">
        <a:xfrm xmlns:a="http://schemas.openxmlformats.org/drawingml/2006/main">
          <a:off x="1039339" y="5272064"/>
          <a:ext cx="2921293" cy="23602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*No está incluido el valor de los impuestos</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2590800</xdr:colOff>
      <xdr:row>1774</xdr:row>
      <xdr:rowOff>57150</xdr:rowOff>
    </xdr:from>
    <xdr:to>
      <xdr:col>3</xdr:col>
      <xdr:colOff>186267</xdr:colOff>
      <xdr:row>1776</xdr:row>
      <xdr:rowOff>15875</xdr:rowOff>
    </xdr:to>
    <xdr:sp macro="" textlink="">
      <xdr:nvSpPr>
        <xdr:cNvPr id="3" name="6 Rectángulo redondeado">
          <a:hlinkClick xmlns:r="http://schemas.openxmlformats.org/officeDocument/2006/relationships" r:id="rId1"/>
        </xdr:cNvPr>
        <xdr:cNvSpPr/>
      </xdr:nvSpPr>
      <xdr:spPr>
        <a:xfrm>
          <a:off x="2695575" y="2615374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2</xdr:col>
      <xdr:colOff>400050</xdr:colOff>
      <xdr:row>442</xdr:row>
      <xdr:rowOff>323850</xdr:rowOff>
    </xdr:from>
    <xdr:to>
      <xdr:col>6</xdr:col>
      <xdr:colOff>298076</xdr:colOff>
      <xdr:row>442</xdr:row>
      <xdr:rowOff>2525062</xdr:rowOff>
    </xdr:to>
    <xdr:pic>
      <xdr:nvPicPr>
        <xdr:cNvPr id="5" name="4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24225" y="11820525"/>
          <a:ext cx="4231901" cy="2201212"/>
        </a:xfrm>
        <a:prstGeom prst="rect">
          <a:avLst/>
        </a:prstGeom>
      </xdr:spPr>
    </xdr:pic>
    <xdr:clientData/>
  </xdr:twoCellAnchor>
  <xdr:twoCellAnchor editAs="oneCell">
    <xdr:from>
      <xdr:col>2</xdr:col>
      <xdr:colOff>238125</xdr:colOff>
      <xdr:row>306</xdr:row>
      <xdr:rowOff>190500</xdr:rowOff>
    </xdr:from>
    <xdr:to>
      <xdr:col>5</xdr:col>
      <xdr:colOff>159561</xdr:colOff>
      <xdr:row>306</xdr:row>
      <xdr:rowOff>2135293</xdr:rowOff>
    </xdr:to>
    <xdr:pic>
      <xdr:nvPicPr>
        <xdr:cNvPr id="6" name="5 Imagen"/>
        <xdr:cNvPicPr>
          <a:picLocks noChangeAspect="1"/>
        </xdr:cNvPicPr>
      </xdr:nvPicPr>
      <xdr:blipFill>
        <a:blip xmlns:r="http://schemas.openxmlformats.org/officeDocument/2006/relationships" r:embed="rId3"/>
        <a:stretch>
          <a:fillRect/>
        </a:stretch>
      </xdr:blipFill>
      <xdr:spPr>
        <a:xfrm>
          <a:off x="3162300" y="19431000"/>
          <a:ext cx="3493311" cy="1944793"/>
        </a:xfrm>
        <a:prstGeom prst="rect">
          <a:avLst/>
        </a:prstGeom>
      </xdr:spPr>
    </xdr:pic>
    <xdr:clientData/>
  </xdr:twoCellAnchor>
  <xdr:twoCellAnchor editAs="oneCell">
    <xdr:from>
      <xdr:col>8</xdr:col>
      <xdr:colOff>57150</xdr:colOff>
      <xdr:row>2</xdr:row>
      <xdr:rowOff>47625</xdr:rowOff>
    </xdr:from>
    <xdr:to>
      <xdr:col>11</xdr:col>
      <xdr:colOff>651150</xdr:colOff>
      <xdr:row>6</xdr:row>
      <xdr:rowOff>169269</xdr:rowOff>
    </xdr:to>
    <xdr:pic>
      <xdr:nvPicPr>
        <xdr:cNvPr id="7" name="Imagen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839200" y="428625"/>
          <a:ext cx="2880000" cy="8455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647700</xdr:colOff>
      <xdr:row>441</xdr:row>
      <xdr:rowOff>19050</xdr:rowOff>
    </xdr:from>
    <xdr:to>
      <xdr:col>2</xdr:col>
      <xdr:colOff>2586567</xdr:colOff>
      <xdr:row>442</xdr:row>
      <xdr:rowOff>130175</xdr:rowOff>
    </xdr:to>
    <xdr:sp macro="" textlink="">
      <xdr:nvSpPr>
        <xdr:cNvPr id="4" name="6 Rectángulo redondeado">
          <a:hlinkClick xmlns:r="http://schemas.openxmlformats.org/officeDocument/2006/relationships" r:id="rId1"/>
        </xdr:cNvPr>
        <xdr:cNvSpPr/>
      </xdr:nvSpPr>
      <xdr:spPr>
        <a:xfrm>
          <a:off x="3667125" y="668845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6</xdr:col>
      <xdr:colOff>104775</xdr:colOff>
      <xdr:row>2</xdr:row>
      <xdr:rowOff>133350</xdr:rowOff>
    </xdr:from>
    <xdr:to>
      <xdr:col>9</xdr:col>
      <xdr:colOff>698775</xdr:colOff>
      <xdr:row>7</xdr:row>
      <xdr:rowOff>74019</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39075" y="514350"/>
          <a:ext cx="2880000" cy="845544"/>
        </a:xfrm>
        <a:prstGeom prst="rect">
          <a:avLst/>
        </a:prstGeom>
      </xdr:spPr>
    </xdr:pic>
    <xdr:clientData/>
  </xdr:twoCellAnchor>
  <xdr:twoCellAnchor editAs="oneCell">
    <xdr:from>
      <xdr:col>1</xdr:col>
      <xdr:colOff>485776</xdr:colOff>
      <xdr:row>42</xdr:row>
      <xdr:rowOff>161926</xdr:rowOff>
    </xdr:from>
    <xdr:to>
      <xdr:col>3</xdr:col>
      <xdr:colOff>161926</xdr:colOff>
      <xdr:row>63</xdr:row>
      <xdr:rowOff>56852</xdr:rowOff>
    </xdr:to>
    <xdr:pic>
      <xdr:nvPicPr>
        <xdr:cNvPr id="6" name="5 Imagen"/>
        <xdr:cNvPicPr>
          <a:picLocks noChangeAspect="1"/>
        </xdr:cNvPicPr>
      </xdr:nvPicPr>
      <xdr:blipFill rotWithShape="1">
        <a:blip xmlns:r="http://schemas.openxmlformats.org/officeDocument/2006/relationships" r:embed="rId3"/>
        <a:srcRect l="13830" t="27640" r="43899" b="12490"/>
        <a:stretch/>
      </xdr:blipFill>
      <xdr:spPr>
        <a:xfrm>
          <a:off x="685801" y="8734426"/>
          <a:ext cx="3790950" cy="4295476"/>
        </a:xfrm>
        <a:prstGeom prst="rect">
          <a:avLst/>
        </a:prstGeom>
      </xdr:spPr>
    </xdr:pic>
    <xdr:clientData/>
  </xdr:twoCellAnchor>
  <xdr:twoCellAnchor editAs="oneCell">
    <xdr:from>
      <xdr:col>1</xdr:col>
      <xdr:colOff>762000</xdr:colOff>
      <xdr:row>63</xdr:row>
      <xdr:rowOff>47625</xdr:rowOff>
    </xdr:from>
    <xdr:to>
      <xdr:col>3</xdr:col>
      <xdr:colOff>790575</xdr:colOff>
      <xdr:row>96</xdr:row>
      <xdr:rowOff>9525</xdr:rowOff>
    </xdr:to>
    <xdr:pic>
      <xdr:nvPicPr>
        <xdr:cNvPr id="7" name="6 Imagen"/>
        <xdr:cNvPicPr>
          <a:picLocks noChangeAspect="1"/>
        </xdr:cNvPicPr>
      </xdr:nvPicPr>
      <xdr:blipFill rotWithShape="1">
        <a:blip xmlns:r="http://schemas.openxmlformats.org/officeDocument/2006/relationships" r:embed="rId4"/>
        <a:srcRect l="19612" t="14162" r="46400" b="15322"/>
        <a:stretch/>
      </xdr:blipFill>
      <xdr:spPr>
        <a:xfrm>
          <a:off x="962025" y="13020675"/>
          <a:ext cx="4143375" cy="6877050"/>
        </a:xfrm>
        <a:prstGeom prst="rect">
          <a:avLst/>
        </a:prstGeom>
      </xdr:spPr>
    </xdr:pic>
    <xdr:clientData/>
  </xdr:twoCellAnchor>
  <xdr:twoCellAnchor editAs="oneCell">
    <xdr:from>
      <xdr:col>1</xdr:col>
      <xdr:colOff>733426</xdr:colOff>
      <xdr:row>95</xdr:row>
      <xdr:rowOff>200024</xdr:rowOff>
    </xdr:from>
    <xdr:to>
      <xdr:col>3</xdr:col>
      <xdr:colOff>781050</xdr:colOff>
      <xdr:row>178</xdr:row>
      <xdr:rowOff>152399</xdr:rowOff>
    </xdr:to>
    <xdr:pic>
      <xdr:nvPicPr>
        <xdr:cNvPr id="8" name="7 Imagen"/>
        <xdr:cNvPicPr>
          <a:picLocks noChangeAspect="1"/>
        </xdr:cNvPicPr>
      </xdr:nvPicPr>
      <xdr:blipFill rotWithShape="1">
        <a:blip xmlns:r="http://schemas.openxmlformats.org/officeDocument/2006/relationships" r:embed="rId5"/>
        <a:srcRect l="37583" t="11093" r="47494" b="7410"/>
        <a:stretch/>
      </xdr:blipFill>
      <xdr:spPr>
        <a:xfrm>
          <a:off x="933451" y="19878674"/>
          <a:ext cx="4162424" cy="173450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609600</xdr:colOff>
      <xdr:row>910</xdr:row>
      <xdr:rowOff>0</xdr:rowOff>
    </xdr:from>
    <xdr:to>
      <xdr:col>4</xdr:col>
      <xdr:colOff>1157817</xdr:colOff>
      <xdr:row>911</xdr:row>
      <xdr:rowOff>101600</xdr:rowOff>
    </xdr:to>
    <xdr:sp macro="" textlink="">
      <xdr:nvSpPr>
        <xdr:cNvPr id="4" name="6 Rectángulo redondeado">
          <a:hlinkClick xmlns:r="http://schemas.openxmlformats.org/officeDocument/2006/relationships" r:id="rId1"/>
        </xdr:cNvPr>
        <xdr:cNvSpPr/>
      </xdr:nvSpPr>
      <xdr:spPr>
        <a:xfrm>
          <a:off x="3524250" y="1514665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4</xdr:col>
      <xdr:colOff>819150</xdr:colOff>
      <xdr:row>2</xdr:row>
      <xdr:rowOff>123825</xdr:rowOff>
    </xdr:from>
    <xdr:to>
      <xdr:col>6</xdr:col>
      <xdr:colOff>917850</xdr:colOff>
      <xdr:row>7</xdr:row>
      <xdr:rowOff>64494</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24450" y="514350"/>
          <a:ext cx="2880000" cy="8455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933450</xdr:colOff>
      <xdr:row>1007</xdr:row>
      <xdr:rowOff>133350</xdr:rowOff>
    </xdr:from>
    <xdr:to>
      <xdr:col>4</xdr:col>
      <xdr:colOff>881592</xdr:colOff>
      <xdr:row>1009</xdr:row>
      <xdr:rowOff>82550</xdr:rowOff>
    </xdr:to>
    <xdr:sp macro="" textlink="">
      <xdr:nvSpPr>
        <xdr:cNvPr id="3" name="6 Rectángulo redondeado">
          <a:hlinkClick xmlns:r="http://schemas.openxmlformats.org/officeDocument/2006/relationships" r:id="rId1"/>
        </xdr:cNvPr>
        <xdr:cNvSpPr/>
      </xdr:nvSpPr>
      <xdr:spPr>
        <a:xfrm>
          <a:off x="3790950" y="13358812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9</xdr:col>
      <xdr:colOff>114300</xdr:colOff>
      <xdr:row>1</xdr:row>
      <xdr:rowOff>219075</xdr:rowOff>
    </xdr:from>
    <xdr:to>
      <xdr:col>12</xdr:col>
      <xdr:colOff>708300</xdr:colOff>
      <xdr:row>6</xdr:row>
      <xdr:rowOff>112119</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15375" y="371475"/>
          <a:ext cx="2880000" cy="8455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2529417</xdr:colOff>
      <xdr:row>4134</xdr:row>
      <xdr:rowOff>84667</xdr:rowOff>
    </xdr:from>
    <xdr:to>
      <xdr:col>2</xdr:col>
      <xdr:colOff>1494368</xdr:colOff>
      <xdr:row>4135</xdr:row>
      <xdr:rowOff>189442</xdr:rowOff>
    </xdr:to>
    <xdr:sp macro="" textlink="">
      <xdr:nvSpPr>
        <xdr:cNvPr id="3" name="6 Rectángulo redondeado">
          <a:hlinkClick xmlns:r="http://schemas.openxmlformats.org/officeDocument/2006/relationships" r:id="rId1"/>
        </xdr:cNvPr>
        <xdr:cNvSpPr/>
      </xdr:nvSpPr>
      <xdr:spPr>
        <a:xfrm>
          <a:off x="2645834" y="6124892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8</xdr:col>
      <xdr:colOff>123825</xdr:colOff>
      <xdr:row>2</xdr:row>
      <xdr:rowOff>66675</xdr:rowOff>
    </xdr:from>
    <xdr:to>
      <xdr:col>11</xdr:col>
      <xdr:colOff>717825</xdr:colOff>
      <xdr:row>7</xdr:row>
      <xdr:rowOff>7344</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77250" y="457200"/>
          <a:ext cx="2880000" cy="8455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1466850</xdr:colOff>
      <xdr:row>182</xdr:row>
      <xdr:rowOff>9525</xdr:rowOff>
    </xdr:from>
    <xdr:to>
      <xdr:col>2</xdr:col>
      <xdr:colOff>814917</xdr:colOff>
      <xdr:row>183</xdr:row>
      <xdr:rowOff>120650</xdr:rowOff>
    </xdr:to>
    <xdr:sp macro="" textlink="">
      <xdr:nvSpPr>
        <xdr:cNvPr id="3" name="6 Rectángulo redondeado">
          <a:hlinkClick xmlns:r="http://schemas.openxmlformats.org/officeDocument/2006/relationships" r:id="rId1"/>
        </xdr:cNvPr>
        <xdr:cNvSpPr/>
      </xdr:nvSpPr>
      <xdr:spPr>
        <a:xfrm>
          <a:off x="1647825" y="3542347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9</xdr:col>
      <xdr:colOff>47625</xdr:colOff>
      <xdr:row>2</xdr:row>
      <xdr:rowOff>114300</xdr:rowOff>
    </xdr:from>
    <xdr:to>
      <xdr:col>12</xdr:col>
      <xdr:colOff>641625</xdr:colOff>
      <xdr:row>7</xdr:row>
      <xdr:rowOff>54969</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53475" y="495300"/>
          <a:ext cx="2880000" cy="8455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absoluteAnchor>
    <xdr:pos x="381001" y="1962151"/>
    <xdr:ext cx="7610474" cy="436245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7</xdr:col>
      <xdr:colOff>95250</xdr:colOff>
      <xdr:row>3</xdr:row>
      <xdr:rowOff>47625</xdr:rowOff>
    </xdr:from>
    <xdr:to>
      <xdr:col>10</xdr:col>
      <xdr:colOff>689250</xdr:colOff>
      <xdr:row>7</xdr:row>
      <xdr:rowOff>169269</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24725" y="619125"/>
          <a:ext cx="2880000" cy="845544"/>
        </a:xfrm>
        <a:prstGeom prst="rect">
          <a:avLst/>
        </a:prstGeom>
      </xdr:spPr>
    </xdr:pic>
    <xdr:clientData/>
  </xdr:twoCellAnchor>
  <xdr:twoCellAnchor editAs="oneCell">
    <xdr:from>
      <xdr:col>7</xdr:col>
      <xdr:colOff>0</xdr:colOff>
      <xdr:row>42</xdr:row>
      <xdr:rowOff>76200</xdr:rowOff>
    </xdr:from>
    <xdr:to>
      <xdr:col>10</xdr:col>
      <xdr:colOff>594000</xdr:colOff>
      <xdr:row>47</xdr:row>
      <xdr:rowOff>16869</xdr:rowOff>
    </xdr:to>
    <xdr:pic>
      <xdr:nvPicPr>
        <xdr:cNvPr id="5"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24700" y="7124700"/>
          <a:ext cx="2880000" cy="845544"/>
        </a:xfrm>
        <a:prstGeom prst="rect">
          <a:avLst/>
        </a:prstGeom>
      </xdr:spPr>
    </xdr:pic>
    <xdr:clientData/>
  </xdr:twoCellAnchor>
  <xdr:twoCellAnchor>
    <xdr:from>
      <xdr:col>0</xdr:col>
      <xdr:colOff>352425</xdr:colOff>
      <xdr:row>51</xdr:row>
      <xdr:rowOff>23811</xdr:rowOff>
    </xdr:from>
    <xdr:to>
      <xdr:col>10</xdr:col>
      <xdr:colOff>733425</xdr:colOff>
      <xdr:row>76</xdr:row>
      <xdr:rowOff>38100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suasnavas/DIRECCION%20DE%20PLANIFICACI&#211;N/PLANIFICACION/ESTAD&#205;STICA/ESTADISTICA-WEB-MISF/ARCHIVOS%20CALCULOS/Indicadores%20de%20Telecomunicaciones-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suasnavas/DIRECCION%20DE%20PLANIFICACI&#211;N/PLANIFICACION/ESTAD&#205;STICA/ESTADISTICA-WEB-MISF/ARCHIVOS%20CALCULOS/6%20Indicadores%20de%20Telecomunicaciones-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suasnavas/DIRECCION%20DE%20PLANIFICACI&#211;N/PLANIFICACION/ESTAD&#205;STICA/ESTADISTICA-WEB-MISF/ARCHIVOS%20CALCULOS/6%20Indicadores%20de%20Telecomunicaciones-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FIJA/ECUTEL/TARIFAS%20APROBADAS%202014/10%20OCTUBRE/PLAN%20TRONCAL%20IP%20COMERCIAL%205-GG718-T-010620-13-oct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FIJA/ECUTEL/TARIFAS%20APROBADAS%202014/10%20OCTUBRE/PLAN%20TRONCAL%20SIP%205%20GPON-GG-716-T-010619-13-oct1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idencial"/>
      <sheetName val="Calculoscomercial"/>
      <sheetName val="Comercial"/>
    </sheetNames>
    <sheetDataSet>
      <sheetData sheetId="0">
        <row r="4">
          <cell r="E4">
            <v>68.957516871850487</v>
          </cell>
        </row>
        <row r="5">
          <cell r="E5">
            <v>2.9556956050264718E-2</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idencial"/>
      <sheetName val="Calculoscomercial"/>
      <sheetName val="Comercial"/>
    </sheetNames>
    <sheetDataSet>
      <sheetData sheetId="0">
        <row r="4">
          <cell r="F4">
            <v>69.409105893389977</v>
          </cell>
        </row>
        <row r="5">
          <cell r="F5">
            <v>2.9603808617926435E-2</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idencial"/>
      <sheetName val="Calculoscomercial"/>
      <sheetName val="Comercial"/>
    </sheetNames>
    <sheetDataSet>
      <sheetData sheetId="0">
        <row r="4">
          <cell r="G4">
            <v>67.693018546996598</v>
          </cell>
          <cell r="H4">
            <v>74.21898128993702</v>
          </cell>
          <cell r="I4">
            <v>67.024494459504439</v>
          </cell>
          <cell r="J4">
            <v>66.661697692586174</v>
          </cell>
        </row>
        <row r="5">
          <cell r="G5">
            <v>2.9924681951628687E-2</v>
          </cell>
          <cell r="H5">
            <v>2.9931043993931872E-2</v>
          </cell>
          <cell r="I5">
            <v>2.9790662005992292E-2</v>
          </cell>
          <cell r="J5">
            <v>2.9739915782253303E-2</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UPERTEL FORMATO-RT-PLT-02"/>
      <sheetName val="SENATEL FORMATO-RT-PLT-02"/>
      <sheetName val="anexo"/>
    </sheetNames>
    <sheetDataSet>
      <sheetData sheetId="0"/>
      <sheetData sheetId="1">
        <row r="84">
          <cell r="C84" t="str">
            <v>Restricciones aplicables al Plan/Tarifa:</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UPERTEL FORMATO-RT-PLT-02"/>
      <sheetName val="SENATEL FORMATO-RT-PLT-02"/>
      <sheetName val="anexo"/>
    </sheetNames>
    <sheetDataSet>
      <sheetData sheetId="0"/>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Z31"/>
  <sheetViews>
    <sheetView tabSelected="1" zoomScaleNormal="100" workbookViewId="0">
      <selection activeCell="A17" sqref="A17"/>
    </sheetView>
  </sheetViews>
  <sheetFormatPr baseColWidth="10" defaultRowHeight="14.25" x14ac:dyDescent="0.2"/>
  <cols>
    <col min="1" max="1" width="44.42578125" style="61" customWidth="1"/>
    <col min="2" max="2" width="7.28515625" style="62" customWidth="1"/>
    <col min="3" max="3" width="74.7109375" style="62" customWidth="1"/>
    <col min="4" max="4" width="7.42578125" style="62" customWidth="1"/>
    <col min="5" max="26" width="11.42578125" style="61"/>
    <col min="27" max="16384" width="11.42578125" style="62"/>
  </cols>
  <sheetData>
    <row r="1" spans="1:26" s="60" customFormat="1" x14ac:dyDescent="0.2">
      <c r="A1" s="67"/>
      <c r="B1" s="355"/>
      <c r="C1" s="355"/>
      <c r="D1" s="360"/>
      <c r="E1" s="59"/>
      <c r="F1" s="59"/>
      <c r="G1" s="59"/>
      <c r="H1" s="59"/>
      <c r="I1" s="59"/>
      <c r="J1" s="59"/>
      <c r="K1" s="59"/>
      <c r="L1" s="59"/>
      <c r="M1" s="59"/>
      <c r="N1" s="59"/>
      <c r="O1" s="59"/>
      <c r="P1" s="59"/>
      <c r="Q1" s="59"/>
      <c r="R1" s="59"/>
      <c r="S1" s="59"/>
      <c r="T1" s="59"/>
      <c r="U1" s="59"/>
      <c r="V1" s="59"/>
      <c r="W1" s="59"/>
      <c r="X1" s="59"/>
      <c r="Y1" s="59"/>
      <c r="Z1" s="59"/>
    </row>
    <row r="2" spans="1:26" s="60" customFormat="1" ht="18" x14ac:dyDescent="0.25">
      <c r="A2" s="59"/>
      <c r="B2" s="359" t="s">
        <v>2769</v>
      </c>
      <c r="C2" s="355"/>
      <c r="D2" s="355"/>
      <c r="E2" s="59"/>
      <c r="F2" s="59"/>
      <c r="G2" s="59"/>
      <c r="H2" s="59"/>
      <c r="I2" s="59"/>
      <c r="J2" s="59"/>
      <c r="K2" s="59"/>
      <c r="L2" s="59"/>
      <c r="M2" s="59"/>
      <c r="N2" s="59"/>
      <c r="O2" s="59"/>
      <c r="P2" s="59"/>
      <c r="Q2" s="59"/>
      <c r="R2" s="59"/>
      <c r="S2" s="59"/>
      <c r="T2" s="59"/>
      <c r="U2" s="59"/>
      <c r="V2" s="59"/>
      <c r="W2" s="59"/>
      <c r="X2" s="59"/>
      <c r="Y2" s="59"/>
      <c r="Z2" s="59"/>
    </row>
    <row r="3" spans="1:26" s="60" customFormat="1" x14ac:dyDescent="0.2">
      <c r="A3" s="59"/>
      <c r="B3" s="358" t="s">
        <v>2770</v>
      </c>
      <c r="C3" s="355"/>
      <c r="D3" s="355"/>
      <c r="E3" s="59"/>
      <c r="F3" s="59"/>
      <c r="G3" s="59"/>
      <c r="H3" s="59"/>
      <c r="I3" s="59"/>
      <c r="J3" s="59"/>
      <c r="K3" s="59"/>
      <c r="L3" s="59"/>
      <c r="M3" s="59"/>
      <c r="N3" s="59"/>
      <c r="O3" s="59"/>
      <c r="P3" s="59"/>
      <c r="Q3" s="59"/>
      <c r="R3" s="59"/>
      <c r="S3" s="59"/>
      <c r="T3" s="59"/>
      <c r="U3" s="59"/>
      <c r="V3" s="59"/>
      <c r="W3" s="59"/>
      <c r="X3" s="59"/>
      <c r="Y3" s="59"/>
      <c r="Z3" s="59"/>
    </row>
    <row r="4" spans="1:26" s="60" customFormat="1" x14ac:dyDescent="0.2">
      <c r="A4" s="59"/>
      <c r="B4" s="355"/>
      <c r="C4" s="355"/>
      <c r="D4" s="355"/>
      <c r="E4" s="59"/>
      <c r="F4" s="59"/>
      <c r="G4" s="59"/>
      <c r="H4" s="59"/>
      <c r="I4" s="59"/>
      <c r="J4" s="59"/>
      <c r="K4" s="59"/>
      <c r="L4" s="59"/>
      <c r="M4" s="59"/>
      <c r="N4" s="59"/>
      <c r="O4" s="59"/>
      <c r="P4" s="59"/>
      <c r="Q4" s="59"/>
      <c r="R4" s="59"/>
      <c r="S4" s="59"/>
      <c r="T4" s="59"/>
      <c r="U4" s="59"/>
      <c r="V4" s="59"/>
      <c r="W4" s="59"/>
      <c r="X4" s="59"/>
      <c r="Y4" s="59"/>
      <c r="Z4" s="59"/>
    </row>
    <row r="5" spans="1:26" s="60" customFormat="1" x14ac:dyDescent="0.2">
      <c r="A5" s="59"/>
      <c r="B5" s="355"/>
      <c r="C5" s="355"/>
      <c r="D5" s="355"/>
      <c r="E5" s="59"/>
      <c r="F5" s="59"/>
      <c r="G5" s="59"/>
      <c r="H5" s="59"/>
      <c r="I5" s="59"/>
      <c r="J5" s="59"/>
      <c r="K5" s="59"/>
      <c r="L5" s="59"/>
      <c r="M5" s="59"/>
      <c r="N5" s="59"/>
      <c r="O5" s="59"/>
      <c r="P5" s="59"/>
      <c r="Q5" s="59"/>
      <c r="R5" s="59"/>
      <c r="S5" s="59"/>
      <c r="T5" s="59"/>
      <c r="U5" s="59"/>
      <c r="V5" s="59"/>
      <c r="W5" s="59"/>
      <c r="X5" s="59"/>
      <c r="Y5" s="59"/>
      <c r="Z5" s="59"/>
    </row>
    <row r="6" spans="1:26" s="60" customFormat="1" x14ac:dyDescent="0.2">
      <c r="A6" s="59"/>
      <c r="B6" s="355"/>
      <c r="C6" s="355"/>
      <c r="D6" s="355"/>
      <c r="E6" s="59"/>
      <c r="F6" s="59"/>
      <c r="G6" s="59"/>
      <c r="H6" s="59"/>
      <c r="I6" s="59"/>
      <c r="J6" s="59"/>
      <c r="K6" s="59"/>
      <c r="L6" s="59"/>
      <c r="M6" s="59"/>
      <c r="N6" s="59"/>
      <c r="O6" s="59"/>
      <c r="P6" s="59"/>
      <c r="Q6" s="59"/>
      <c r="R6" s="59"/>
      <c r="S6" s="59"/>
      <c r="T6" s="59"/>
      <c r="U6" s="59"/>
      <c r="V6" s="59"/>
      <c r="W6" s="59"/>
      <c r="X6" s="59"/>
      <c r="Y6" s="59"/>
      <c r="Z6" s="59"/>
    </row>
    <row r="7" spans="1:26" x14ac:dyDescent="0.2">
      <c r="B7" s="355"/>
      <c r="C7" s="355"/>
      <c r="D7" s="355"/>
    </row>
    <row r="8" spans="1:26" x14ac:dyDescent="0.2">
      <c r="B8" s="358" t="s">
        <v>3582</v>
      </c>
      <c r="C8" s="358"/>
      <c r="D8" s="355"/>
    </row>
    <row r="9" spans="1:26" ht="7.5" customHeight="1" x14ac:dyDescent="0.2">
      <c r="B9" s="356"/>
      <c r="C9" s="356"/>
      <c r="D9" s="356"/>
    </row>
    <row r="10" spans="1:26" x14ac:dyDescent="0.2">
      <c r="B10" s="356"/>
      <c r="C10" s="356"/>
      <c r="D10" s="356"/>
    </row>
    <row r="11" spans="1:26" ht="8.25" customHeight="1" x14ac:dyDescent="0.2">
      <c r="B11" s="356"/>
      <c r="C11" s="356"/>
      <c r="D11" s="356"/>
    </row>
    <row r="12" spans="1:26" x14ac:dyDescent="0.2">
      <c r="B12" s="357"/>
      <c r="C12" s="357"/>
      <c r="D12" s="357"/>
    </row>
    <row r="13" spans="1:26" ht="8.25" customHeight="1" x14ac:dyDescent="0.2">
      <c r="B13" s="60"/>
      <c r="C13" s="60"/>
      <c r="D13" s="60"/>
    </row>
    <row r="14" spans="1:26" ht="25.5" customHeight="1" x14ac:dyDescent="0.2">
      <c r="C14" s="60"/>
    </row>
    <row r="15" spans="1:26" ht="51" customHeight="1" x14ac:dyDescent="0.2">
      <c r="C15" s="63" t="s">
        <v>3021</v>
      </c>
    </row>
    <row r="16" spans="1:26" ht="13.5" customHeight="1" x14ac:dyDescent="0.2">
      <c r="C16" s="63"/>
    </row>
    <row r="17" spans="3:4" ht="51.75" customHeight="1" x14ac:dyDescent="0.2">
      <c r="C17" s="63" t="s">
        <v>3022</v>
      </c>
    </row>
    <row r="18" spans="3:4" ht="25.5" customHeight="1" x14ac:dyDescent="0.2">
      <c r="C18" s="63"/>
    </row>
    <row r="19" spans="3:4" ht="25.5" customHeight="1" x14ac:dyDescent="0.2">
      <c r="C19" s="66" t="s">
        <v>3023</v>
      </c>
    </row>
    <row r="20" spans="3:4" ht="19.5" customHeight="1" x14ac:dyDescent="0.2">
      <c r="C20" s="66"/>
    </row>
    <row r="21" spans="3:4" ht="28.5" customHeight="1" x14ac:dyDescent="0.2">
      <c r="C21" s="64" t="s">
        <v>998</v>
      </c>
    </row>
    <row r="22" spans="3:4" ht="28.5" customHeight="1" x14ac:dyDescent="0.2">
      <c r="C22" s="120" t="s">
        <v>699</v>
      </c>
    </row>
    <row r="23" spans="3:4" ht="28.5" customHeight="1" x14ac:dyDescent="0.2">
      <c r="C23" s="120" t="s">
        <v>700</v>
      </c>
    </row>
    <row r="24" spans="3:4" ht="28.5" customHeight="1" x14ac:dyDescent="0.2">
      <c r="C24" s="120" t="s">
        <v>701</v>
      </c>
    </row>
    <row r="25" spans="3:4" ht="28.5" customHeight="1" x14ac:dyDescent="0.2">
      <c r="C25" s="120" t="s">
        <v>702</v>
      </c>
    </row>
    <row r="26" spans="3:4" ht="28.5" customHeight="1" x14ac:dyDescent="0.2">
      <c r="C26" s="120" t="s">
        <v>872</v>
      </c>
    </row>
    <row r="27" spans="3:4" ht="28.5" customHeight="1" x14ac:dyDescent="0.2">
      <c r="C27" s="64" t="s">
        <v>2568</v>
      </c>
    </row>
    <row r="28" spans="3:4" ht="28.5" customHeight="1" x14ac:dyDescent="0.2">
      <c r="C28" s="121"/>
    </row>
    <row r="29" spans="3:4" ht="19.5" customHeight="1" x14ac:dyDescent="0.2">
      <c r="C29" s="65"/>
    </row>
    <row r="30" spans="3:4" x14ac:dyDescent="0.2">
      <c r="C30" s="60"/>
    </row>
    <row r="31" spans="3:4" x14ac:dyDescent="0.2">
      <c r="C31" s="60"/>
      <c r="D31" s="349"/>
    </row>
  </sheetData>
  <phoneticPr fontId="8" type="noConversion"/>
  <hyperlinks>
    <hyperlink ref="C22" location="'CNT E.P.'!A1" display="2. Plan Tarifario de CNT E.P. "/>
    <hyperlink ref="C24" location="'Linkotel S.A.'!A1" display="4. Plan Tarifario de Linkotel S.A."/>
    <hyperlink ref="C25" location="'Setel S.A.'!A1" display="5. Plan Tarifario de Setel S.A."/>
    <hyperlink ref="C26" location="'Ecuadortelecom S.A'!A1" display="7. Plan Tarifario de Ecuadortelecom S.A."/>
    <hyperlink ref="C21" location="Resumen!A1" display="Tabla Resumen y Comparativa de todos los Planes Tarifarios"/>
    <hyperlink ref="C23" location="ETAPA.EP!A1" display="3.  Plan Tarifario de Etapa E.P."/>
    <hyperlink ref="C27" location="GlobalGrossing!A1" display="8. Plan Tarifario de Global Crossing S.A."/>
  </hyperlinks>
  <pageMargins left="0.75" right="0.75" top="1" bottom="1" header="0" footer="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1"/>
  <sheetViews>
    <sheetView workbookViewId="0">
      <selection activeCell="L22" sqref="L22"/>
    </sheetView>
  </sheetViews>
  <sheetFormatPr baseColWidth="10" defaultRowHeight="12.75" x14ac:dyDescent="0.2"/>
  <cols>
    <col min="1" max="16384" width="11.42578125" style="965"/>
  </cols>
  <sheetData>
    <row r="1" spans="2:10" x14ac:dyDescent="0.2">
      <c r="B1" s="966"/>
      <c r="C1" s="966"/>
      <c r="D1" s="966"/>
      <c r="E1" s="966"/>
      <c r="F1" s="966"/>
      <c r="G1" s="966"/>
      <c r="H1" s="966"/>
      <c r="I1" s="966"/>
      <c r="J1" s="966"/>
    </row>
    <row r="2" spans="2:10" ht="18" x14ac:dyDescent="0.25">
      <c r="B2" s="359" t="s">
        <v>2769</v>
      </c>
      <c r="C2" s="966"/>
      <c r="D2" s="966"/>
      <c r="E2" s="966"/>
      <c r="F2" s="966"/>
      <c r="G2" s="966"/>
      <c r="H2" s="966"/>
      <c r="I2" s="966"/>
      <c r="J2" s="966"/>
    </row>
    <row r="3" spans="2:10" ht="14.25" x14ac:dyDescent="0.2">
      <c r="B3" s="358" t="s">
        <v>2779</v>
      </c>
      <c r="C3" s="966"/>
      <c r="D3" s="966"/>
      <c r="E3" s="966"/>
      <c r="F3" s="966"/>
      <c r="G3" s="966"/>
      <c r="H3" s="966"/>
      <c r="I3" s="966"/>
      <c r="J3" s="966"/>
    </row>
    <row r="4" spans="2:10" ht="14.25" x14ac:dyDescent="0.2">
      <c r="B4" s="355"/>
      <c r="C4" s="966"/>
      <c r="D4" s="966"/>
      <c r="E4" s="966"/>
      <c r="F4" s="966"/>
      <c r="G4" s="966"/>
      <c r="H4" s="966"/>
      <c r="I4" s="966"/>
      <c r="J4" s="966"/>
    </row>
    <row r="5" spans="2:10" ht="14.25" x14ac:dyDescent="0.2">
      <c r="B5" s="355"/>
      <c r="C5" s="966"/>
      <c r="D5" s="966"/>
      <c r="E5" s="966"/>
      <c r="F5" s="966"/>
      <c r="G5" s="966"/>
      <c r="H5" s="966"/>
      <c r="I5" s="966"/>
      <c r="J5" s="966"/>
    </row>
    <row r="6" spans="2:10" ht="14.25" x14ac:dyDescent="0.2">
      <c r="B6" s="355"/>
      <c r="C6" s="966"/>
      <c r="D6" s="966"/>
      <c r="E6" s="966"/>
      <c r="F6" s="966"/>
      <c r="G6" s="966"/>
      <c r="H6" s="966"/>
      <c r="I6" s="966"/>
      <c r="J6" s="966"/>
    </row>
    <row r="7" spans="2:10" ht="14.25" x14ac:dyDescent="0.2">
      <c r="B7" s="355"/>
      <c r="C7" s="966"/>
      <c r="D7" s="966"/>
      <c r="E7" s="966"/>
      <c r="F7" s="966"/>
      <c r="G7" s="966"/>
      <c r="H7" s="966"/>
      <c r="I7" s="966"/>
      <c r="J7" s="966"/>
    </row>
    <row r="8" spans="2:10" ht="14.25" x14ac:dyDescent="0.2">
      <c r="B8" s="358" t="str">
        <f>+Inicio!B8</f>
        <v xml:space="preserve">      Fecha de publicación: Abril de 2015</v>
      </c>
      <c r="C8" s="966"/>
      <c r="D8" s="966"/>
      <c r="E8" s="966"/>
      <c r="F8" s="966"/>
      <c r="G8" s="966"/>
      <c r="H8" s="966"/>
      <c r="I8" s="966"/>
      <c r="J8" s="966"/>
    </row>
    <row r="9" spans="2:10" x14ac:dyDescent="0.2">
      <c r="B9" s="966"/>
      <c r="C9" s="966"/>
      <c r="D9" s="966"/>
      <c r="E9" s="966"/>
      <c r="F9" s="966"/>
      <c r="G9" s="966"/>
      <c r="H9" s="966"/>
      <c r="I9" s="966"/>
      <c r="J9" s="966"/>
    </row>
    <row r="10" spans="2:10" x14ac:dyDescent="0.2">
      <c r="B10" s="966"/>
      <c r="C10" s="966"/>
      <c r="D10" s="966"/>
      <c r="E10" s="966"/>
      <c r="F10" s="966"/>
      <c r="G10" s="966"/>
      <c r="H10" s="966"/>
      <c r="I10" s="966"/>
      <c r="J10" s="966"/>
    </row>
    <row r="11" spans="2:10" x14ac:dyDescent="0.2">
      <c r="B11" s="826"/>
      <c r="C11" s="826"/>
      <c r="D11" s="826"/>
      <c r="E11" s="826"/>
      <c r="F11" s="826"/>
      <c r="G11" s="826"/>
      <c r="H11" s="826"/>
      <c r="I11" s="826"/>
      <c r="J11" s="826"/>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38" sqref="O38"/>
    </sheetView>
  </sheetViews>
  <sheetFormatPr baseColWidth="10" defaultRowHeight="12.75" x14ac:dyDescent="0.2"/>
  <cols>
    <col min="1" max="16384" width="11.42578125" style="965"/>
  </cols>
  <sheetData>
    <row r="1" spans="2:14" x14ac:dyDescent="0.2">
      <c r="B1" s="966"/>
      <c r="C1" s="966"/>
      <c r="D1" s="966"/>
      <c r="E1" s="966"/>
      <c r="F1" s="966"/>
      <c r="G1" s="966"/>
      <c r="H1" s="966"/>
      <c r="I1" s="966"/>
      <c r="J1" s="966"/>
      <c r="K1" s="966"/>
      <c r="L1" s="966"/>
      <c r="M1" s="966"/>
      <c r="N1" s="966"/>
    </row>
    <row r="2" spans="2:14" ht="18" x14ac:dyDescent="0.25">
      <c r="B2" s="359" t="s">
        <v>2769</v>
      </c>
      <c r="C2" s="966"/>
      <c r="D2" s="966"/>
      <c r="E2" s="966"/>
      <c r="F2" s="966"/>
      <c r="G2" s="966"/>
      <c r="H2" s="966"/>
      <c r="I2" s="966"/>
      <c r="J2" s="966"/>
      <c r="K2" s="966"/>
      <c r="L2" s="966"/>
      <c r="M2" s="966"/>
      <c r="N2" s="966"/>
    </row>
    <row r="3" spans="2:14" ht="14.25" x14ac:dyDescent="0.2">
      <c r="B3" s="358" t="s">
        <v>2781</v>
      </c>
      <c r="C3" s="966"/>
      <c r="D3" s="966"/>
      <c r="E3" s="966"/>
      <c r="F3" s="966"/>
      <c r="G3" s="966"/>
      <c r="H3" s="966"/>
      <c r="I3" s="966"/>
      <c r="J3" s="966"/>
      <c r="K3" s="966"/>
      <c r="L3" s="966"/>
      <c r="M3" s="966"/>
      <c r="N3" s="966"/>
    </row>
    <row r="4" spans="2:14" ht="14.25" x14ac:dyDescent="0.2">
      <c r="B4" s="355"/>
      <c r="C4" s="966"/>
      <c r="D4" s="966"/>
      <c r="E4" s="966"/>
      <c r="F4" s="966"/>
      <c r="G4" s="966"/>
      <c r="H4" s="966"/>
      <c r="I4" s="966"/>
      <c r="J4" s="966"/>
      <c r="K4" s="966"/>
      <c r="L4" s="966"/>
      <c r="M4" s="966"/>
      <c r="N4" s="966"/>
    </row>
    <row r="5" spans="2:14" ht="14.25" x14ac:dyDescent="0.2">
      <c r="B5" s="355"/>
      <c r="C5" s="966"/>
      <c r="D5" s="966"/>
      <c r="E5" s="966"/>
      <c r="F5" s="966"/>
      <c r="G5" s="966"/>
      <c r="H5" s="966"/>
      <c r="I5" s="966"/>
      <c r="J5" s="966"/>
      <c r="K5" s="966"/>
      <c r="L5" s="966"/>
      <c r="M5" s="966"/>
      <c r="N5" s="966"/>
    </row>
    <row r="6" spans="2:14" ht="14.25" x14ac:dyDescent="0.2">
      <c r="B6" s="355"/>
      <c r="C6" s="966"/>
      <c r="D6" s="966"/>
      <c r="E6" s="966"/>
      <c r="F6" s="966"/>
      <c r="G6" s="966"/>
      <c r="H6" s="966"/>
      <c r="I6" s="966"/>
      <c r="J6" s="966"/>
      <c r="K6" s="966"/>
      <c r="L6" s="966"/>
      <c r="M6" s="966"/>
      <c r="N6" s="966"/>
    </row>
    <row r="7" spans="2:14" ht="14.25" x14ac:dyDescent="0.2">
      <c r="B7" s="355"/>
      <c r="C7" s="966"/>
      <c r="D7" s="966"/>
      <c r="E7" s="966"/>
      <c r="F7" s="966"/>
      <c r="G7" s="966"/>
      <c r="H7" s="966"/>
      <c r="I7" s="966"/>
      <c r="J7" s="966"/>
      <c r="K7" s="966"/>
      <c r="L7" s="966"/>
      <c r="M7" s="966"/>
      <c r="N7" s="966"/>
    </row>
    <row r="8" spans="2:14" ht="14.25" x14ac:dyDescent="0.2">
      <c r="B8" s="358" t="str">
        <f>+Inicio!B8</f>
        <v xml:space="preserve">      Fecha de publicación: Abril de 2015</v>
      </c>
      <c r="C8" s="966"/>
      <c r="D8" s="966"/>
      <c r="E8" s="966"/>
      <c r="F8" s="966"/>
      <c r="G8" s="966"/>
      <c r="H8" s="966"/>
      <c r="I8" s="966"/>
      <c r="J8" s="966"/>
      <c r="K8" s="966"/>
      <c r="L8" s="966"/>
      <c r="M8" s="966"/>
      <c r="N8" s="966"/>
    </row>
    <row r="9" spans="2:14" x14ac:dyDescent="0.2">
      <c r="B9" s="966"/>
      <c r="C9" s="966"/>
      <c r="D9" s="966"/>
      <c r="E9" s="966"/>
      <c r="F9" s="966"/>
      <c r="G9" s="966"/>
      <c r="H9" s="966"/>
      <c r="I9" s="966"/>
      <c r="J9" s="966"/>
      <c r="K9" s="966"/>
      <c r="L9" s="966"/>
      <c r="M9" s="966"/>
      <c r="N9" s="966"/>
    </row>
    <row r="10" spans="2:14" x14ac:dyDescent="0.2">
      <c r="B10" s="966"/>
      <c r="C10" s="966"/>
      <c r="D10" s="966"/>
      <c r="E10" s="966"/>
      <c r="F10" s="966"/>
      <c r="G10" s="966"/>
      <c r="H10" s="966"/>
      <c r="I10" s="966"/>
      <c r="J10" s="966"/>
      <c r="K10" s="966"/>
      <c r="L10" s="966"/>
      <c r="M10" s="966"/>
      <c r="N10" s="966"/>
    </row>
    <row r="11" spans="2:14" x14ac:dyDescent="0.2">
      <c r="B11" s="826"/>
      <c r="C11" s="826"/>
      <c r="D11" s="826"/>
      <c r="E11" s="826"/>
      <c r="F11" s="826"/>
      <c r="G11" s="826"/>
      <c r="H11" s="826"/>
      <c r="I11" s="826"/>
      <c r="J11" s="826"/>
      <c r="K11" s="826"/>
      <c r="L11" s="826"/>
      <c r="M11" s="826"/>
      <c r="N11" s="826"/>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38" sqref="O38"/>
    </sheetView>
  </sheetViews>
  <sheetFormatPr baseColWidth="10" defaultRowHeight="12.75" x14ac:dyDescent="0.2"/>
  <cols>
    <col min="1" max="16384" width="11.42578125" style="965"/>
  </cols>
  <sheetData>
    <row r="1" spans="2:14" x14ac:dyDescent="0.2">
      <c r="B1" s="966"/>
      <c r="C1" s="966"/>
      <c r="D1" s="966"/>
      <c r="E1" s="966"/>
      <c r="F1" s="966"/>
      <c r="G1" s="966"/>
      <c r="H1" s="966"/>
      <c r="I1" s="966"/>
      <c r="J1" s="966"/>
      <c r="K1" s="966"/>
      <c r="L1" s="966"/>
      <c r="M1" s="966"/>
      <c r="N1" s="966"/>
    </row>
    <row r="2" spans="2:14" ht="18" x14ac:dyDescent="0.25">
      <c r="B2" s="359" t="s">
        <v>2769</v>
      </c>
      <c r="C2" s="966"/>
      <c r="D2" s="966"/>
      <c r="E2" s="966"/>
      <c r="F2" s="966"/>
      <c r="G2" s="966"/>
      <c r="H2" s="966"/>
      <c r="I2" s="966"/>
      <c r="J2" s="966"/>
      <c r="K2" s="966"/>
      <c r="L2" s="966"/>
      <c r="M2" s="966"/>
      <c r="N2" s="966"/>
    </row>
    <row r="3" spans="2:14" ht="14.25" x14ac:dyDescent="0.2">
      <c r="B3" s="358" t="s">
        <v>2780</v>
      </c>
      <c r="C3" s="966"/>
      <c r="D3" s="966"/>
      <c r="E3" s="966"/>
      <c r="F3" s="966"/>
      <c r="G3" s="966"/>
      <c r="H3" s="966"/>
      <c r="I3" s="966"/>
      <c r="J3" s="966"/>
      <c r="K3" s="966"/>
      <c r="L3" s="966"/>
      <c r="M3" s="966"/>
      <c r="N3" s="966"/>
    </row>
    <row r="4" spans="2:14" ht="14.25" x14ac:dyDescent="0.2">
      <c r="B4" s="355"/>
      <c r="C4" s="966"/>
      <c r="D4" s="966"/>
      <c r="E4" s="966"/>
      <c r="F4" s="966"/>
      <c r="G4" s="966"/>
      <c r="H4" s="966"/>
      <c r="I4" s="966"/>
      <c r="J4" s="966"/>
      <c r="K4" s="966"/>
      <c r="L4" s="966"/>
      <c r="M4" s="966"/>
      <c r="N4" s="966"/>
    </row>
    <row r="5" spans="2:14" ht="14.25" x14ac:dyDescent="0.2">
      <c r="B5" s="355"/>
      <c r="C5" s="966"/>
      <c r="D5" s="966"/>
      <c r="E5" s="966"/>
      <c r="F5" s="966"/>
      <c r="G5" s="966"/>
      <c r="H5" s="966"/>
      <c r="I5" s="966"/>
      <c r="J5" s="966"/>
      <c r="K5" s="966"/>
      <c r="L5" s="966"/>
      <c r="M5" s="966"/>
      <c r="N5" s="966"/>
    </row>
    <row r="6" spans="2:14" ht="14.25" x14ac:dyDescent="0.2">
      <c r="B6" s="355"/>
      <c r="C6" s="966"/>
      <c r="D6" s="966"/>
      <c r="E6" s="966"/>
      <c r="F6" s="966"/>
      <c r="G6" s="966"/>
      <c r="H6" s="966"/>
      <c r="I6" s="966"/>
      <c r="J6" s="966"/>
      <c r="K6" s="966"/>
      <c r="L6" s="966"/>
      <c r="M6" s="966"/>
      <c r="N6" s="966"/>
    </row>
    <row r="7" spans="2:14" ht="14.25" x14ac:dyDescent="0.2">
      <c r="B7" s="355"/>
      <c r="C7" s="966"/>
      <c r="D7" s="966"/>
      <c r="E7" s="966"/>
      <c r="F7" s="966"/>
      <c r="G7" s="966"/>
      <c r="H7" s="966"/>
      <c r="I7" s="966"/>
      <c r="J7" s="966"/>
      <c r="K7" s="966"/>
      <c r="L7" s="966"/>
      <c r="M7" s="966"/>
      <c r="N7" s="966"/>
    </row>
    <row r="8" spans="2:14" ht="14.25" x14ac:dyDescent="0.2">
      <c r="B8" s="358" t="str">
        <f>+Inicio!B8</f>
        <v xml:space="preserve">      Fecha de publicación: Abril de 2015</v>
      </c>
      <c r="C8" s="966"/>
      <c r="D8" s="966"/>
      <c r="E8" s="966"/>
      <c r="F8" s="966"/>
      <c r="G8" s="966"/>
      <c r="H8" s="966"/>
      <c r="I8" s="966"/>
      <c r="J8" s="966"/>
      <c r="K8" s="966"/>
      <c r="L8" s="966"/>
      <c r="M8" s="966"/>
      <c r="N8" s="966"/>
    </row>
    <row r="9" spans="2:14" x14ac:dyDescent="0.2">
      <c r="B9" s="966"/>
      <c r="C9" s="966"/>
      <c r="D9" s="966"/>
      <c r="E9" s="966"/>
      <c r="F9" s="966"/>
      <c r="G9" s="966"/>
      <c r="H9" s="966"/>
      <c r="I9" s="966"/>
      <c r="J9" s="966"/>
      <c r="K9" s="966"/>
      <c r="L9" s="966"/>
      <c r="M9" s="966"/>
      <c r="N9" s="966"/>
    </row>
    <row r="10" spans="2:14" x14ac:dyDescent="0.2">
      <c r="B10" s="966"/>
      <c r="C10" s="966"/>
      <c r="D10" s="966"/>
      <c r="E10" s="966"/>
      <c r="F10" s="966"/>
      <c r="G10" s="966"/>
      <c r="H10" s="966"/>
      <c r="I10" s="966"/>
      <c r="J10" s="966"/>
      <c r="K10" s="966"/>
      <c r="L10" s="966"/>
      <c r="M10" s="966"/>
      <c r="N10" s="966"/>
    </row>
    <row r="11" spans="2:14" x14ac:dyDescent="0.2">
      <c r="B11" s="826"/>
      <c r="C11" s="826"/>
      <c r="D11" s="826"/>
      <c r="E11" s="826"/>
      <c r="F11" s="826"/>
      <c r="G11" s="826"/>
      <c r="H11" s="826"/>
      <c r="I11" s="826"/>
      <c r="J11" s="826"/>
      <c r="K11" s="826"/>
      <c r="L11" s="826"/>
      <c r="M11" s="826"/>
      <c r="N11" s="826"/>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M44" sqref="M44"/>
    </sheetView>
  </sheetViews>
  <sheetFormatPr baseColWidth="10" defaultRowHeight="12.75" x14ac:dyDescent="0.2"/>
  <cols>
    <col min="1" max="16384" width="11.42578125" style="965"/>
  </cols>
  <sheetData>
    <row r="1" spans="2:14" x14ac:dyDescent="0.2">
      <c r="B1" s="966"/>
      <c r="C1" s="966"/>
      <c r="D1" s="966"/>
      <c r="E1" s="966"/>
      <c r="F1" s="966"/>
      <c r="G1" s="966"/>
      <c r="H1" s="966"/>
      <c r="I1" s="966"/>
      <c r="J1" s="966"/>
      <c r="K1" s="966"/>
      <c r="L1" s="966"/>
      <c r="M1" s="966"/>
      <c r="N1" s="966"/>
    </row>
    <row r="2" spans="2:14" ht="18" x14ac:dyDescent="0.25">
      <c r="B2" s="359" t="s">
        <v>2769</v>
      </c>
      <c r="C2" s="966"/>
      <c r="D2" s="966"/>
      <c r="E2" s="966"/>
      <c r="F2" s="966"/>
      <c r="G2" s="966"/>
      <c r="H2" s="966"/>
      <c r="I2" s="966"/>
      <c r="J2" s="966"/>
      <c r="K2" s="966"/>
      <c r="L2" s="966"/>
      <c r="M2" s="966"/>
      <c r="N2" s="966"/>
    </row>
    <row r="3" spans="2:14" ht="14.25" x14ac:dyDescent="0.2">
      <c r="B3" s="358" t="s">
        <v>3455</v>
      </c>
      <c r="C3" s="966"/>
      <c r="D3" s="966"/>
      <c r="E3" s="966"/>
      <c r="F3" s="966"/>
      <c r="G3" s="966"/>
      <c r="H3" s="966"/>
      <c r="I3" s="966"/>
      <c r="J3" s="966"/>
      <c r="K3" s="966"/>
      <c r="L3" s="966"/>
      <c r="M3" s="966"/>
      <c r="N3" s="966"/>
    </row>
    <row r="4" spans="2:14" ht="14.25" x14ac:dyDescent="0.2">
      <c r="B4" s="355"/>
      <c r="C4" s="966"/>
      <c r="D4" s="966"/>
      <c r="E4" s="966"/>
      <c r="F4" s="966"/>
      <c r="G4" s="966"/>
      <c r="H4" s="966"/>
      <c r="I4" s="966"/>
      <c r="J4" s="966"/>
      <c r="K4" s="966"/>
      <c r="L4" s="966"/>
      <c r="M4" s="966"/>
      <c r="N4" s="966"/>
    </row>
    <row r="5" spans="2:14" ht="14.25" x14ac:dyDescent="0.2">
      <c r="B5" s="355"/>
      <c r="C5" s="966"/>
      <c r="D5" s="966"/>
      <c r="E5" s="966"/>
      <c r="F5" s="966"/>
      <c r="G5" s="966"/>
      <c r="H5" s="966"/>
      <c r="I5" s="966"/>
      <c r="J5" s="966"/>
      <c r="K5" s="966"/>
      <c r="L5" s="966"/>
      <c r="M5" s="966"/>
      <c r="N5" s="966"/>
    </row>
    <row r="6" spans="2:14" ht="14.25" x14ac:dyDescent="0.2">
      <c r="B6" s="355"/>
      <c r="C6" s="966"/>
      <c r="D6" s="966"/>
      <c r="E6" s="966"/>
      <c r="F6" s="966"/>
      <c r="G6" s="966"/>
      <c r="H6" s="966"/>
      <c r="I6" s="966"/>
      <c r="J6" s="966"/>
      <c r="K6" s="966"/>
      <c r="L6" s="966"/>
      <c r="M6" s="966"/>
      <c r="N6" s="966"/>
    </row>
    <row r="7" spans="2:14" ht="14.25" x14ac:dyDescent="0.2">
      <c r="B7" s="355"/>
      <c r="C7" s="966"/>
      <c r="D7" s="966"/>
      <c r="E7" s="966"/>
      <c r="F7" s="966"/>
      <c r="G7" s="966"/>
      <c r="H7" s="966"/>
      <c r="I7" s="966"/>
      <c r="J7" s="966"/>
      <c r="K7" s="966"/>
      <c r="L7" s="966"/>
      <c r="M7" s="966"/>
      <c r="N7" s="966"/>
    </row>
    <row r="8" spans="2:14" ht="14.25" x14ac:dyDescent="0.2">
      <c r="B8" s="358" t="str">
        <f>+Inicio!B8</f>
        <v xml:space="preserve">      Fecha de publicación: Abril de 2015</v>
      </c>
      <c r="C8" s="966"/>
      <c r="D8" s="966"/>
      <c r="E8" s="966"/>
      <c r="F8" s="966"/>
      <c r="G8" s="966"/>
      <c r="H8" s="966"/>
      <c r="I8" s="966"/>
      <c r="J8" s="966"/>
      <c r="K8" s="966"/>
      <c r="L8" s="966"/>
      <c r="M8" s="966"/>
      <c r="N8" s="966"/>
    </row>
    <row r="9" spans="2:14" x14ac:dyDescent="0.2">
      <c r="B9" s="966"/>
      <c r="C9" s="966"/>
      <c r="D9" s="966"/>
      <c r="E9" s="966"/>
      <c r="F9" s="966"/>
      <c r="G9" s="966"/>
      <c r="H9" s="966"/>
      <c r="I9" s="966"/>
      <c r="J9" s="966"/>
      <c r="K9" s="966"/>
      <c r="L9" s="966"/>
      <c r="M9" s="966"/>
      <c r="N9" s="966"/>
    </row>
    <row r="10" spans="2:14" x14ac:dyDescent="0.2">
      <c r="B10" s="966"/>
      <c r="C10" s="966"/>
      <c r="D10" s="966"/>
      <c r="E10" s="966"/>
      <c r="F10" s="966"/>
      <c r="G10" s="966"/>
      <c r="H10" s="966"/>
      <c r="I10" s="966"/>
      <c r="J10" s="966"/>
      <c r="K10" s="966"/>
      <c r="L10" s="966"/>
      <c r="M10" s="966"/>
      <c r="N10" s="966"/>
    </row>
    <row r="11" spans="2:14" x14ac:dyDescent="0.2">
      <c r="B11" s="826"/>
      <c r="C11" s="826"/>
      <c r="D11" s="826"/>
      <c r="E11" s="826"/>
      <c r="F11" s="826"/>
      <c r="G11" s="826"/>
      <c r="H11" s="826"/>
      <c r="I11" s="826"/>
      <c r="J11" s="826"/>
      <c r="K11" s="826"/>
      <c r="L11" s="826"/>
      <c r="M11" s="826"/>
      <c r="N11" s="826"/>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36" sqref="O36"/>
    </sheetView>
  </sheetViews>
  <sheetFormatPr baseColWidth="10" defaultRowHeight="12.75" x14ac:dyDescent="0.2"/>
  <cols>
    <col min="1" max="16384" width="11.42578125" style="965"/>
  </cols>
  <sheetData>
    <row r="1" spans="2:14" x14ac:dyDescent="0.2">
      <c r="B1" s="966"/>
      <c r="C1" s="966"/>
      <c r="D1" s="966"/>
      <c r="E1" s="966"/>
      <c r="F1" s="966"/>
      <c r="G1" s="966"/>
      <c r="H1" s="966"/>
      <c r="I1" s="966"/>
      <c r="J1" s="966"/>
      <c r="K1" s="966"/>
      <c r="L1" s="966"/>
      <c r="M1" s="966"/>
      <c r="N1" s="966"/>
    </row>
    <row r="2" spans="2:14" ht="18" x14ac:dyDescent="0.25">
      <c r="B2" s="359" t="s">
        <v>2769</v>
      </c>
      <c r="C2" s="966"/>
      <c r="D2" s="966"/>
      <c r="E2" s="966"/>
      <c r="F2" s="966"/>
      <c r="G2" s="966"/>
      <c r="H2" s="966"/>
      <c r="I2" s="966"/>
      <c r="J2" s="966"/>
      <c r="K2" s="966"/>
      <c r="L2" s="966"/>
      <c r="M2" s="966"/>
      <c r="N2" s="966"/>
    </row>
    <row r="3" spans="2:14" ht="14.25" x14ac:dyDescent="0.2">
      <c r="B3" s="358" t="s">
        <v>3456</v>
      </c>
      <c r="C3" s="966"/>
      <c r="D3" s="966"/>
      <c r="E3" s="966"/>
      <c r="F3" s="966"/>
      <c r="G3" s="966"/>
      <c r="H3" s="966"/>
      <c r="I3" s="966"/>
      <c r="J3" s="966"/>
      <c r="K3" s="966"/>
      <c r="L3" s="966"/>
      <c r="M3" s="966"/>
      <c r="N3" s="966"/>
    </row>
    <row r="4" spans="2:14" ht="14.25" x14ac:dyDescent="0.2">
      <c r="B4" s="355"/>
      <c r="C4" s="966"/>
      <c r="D4" s="966"/>
      <c r="E4" s="966"/>
      <c r="F4" s="966"/>
      <c r="G4" s="966"/>
      <c r="H4" s="966"/>
      <c r="I4" s="966"/>
      <c r="J4" s="966"/>
      <c r="K4" s="966"/>
      <c r="L4" s="966"/>
      <c r="M4" s="966"/>
      <c r="N4" s="966"/>
    </row>
    <row r="5" spans="2:14" ht="14.25" x14ac:dyDescent="0.2">
      <c r="B5" s="355"/>
      <c r="C5" s="966"/>
      <c r="D5" s="966"/>
      <c r="E5" s="966"/>
      <c r="F5" s="966"/>
      <c r="G5" s="966"/>
      <c r="H5" s="966"/>
      <c r="I5" s="966"/>
      <c r="J5" s="966"/>
      <c r="K5" s="966"/>
      <c r="L5" s="966"/>
      <c r="M5" s="966"/>
      <c r="N5" s="966"/>
    </row>
    <row r="6" spans="2:14" ht="14.25" x14ac:dyDescent="0.2">
      <c r="B6" s="355"/>
      <c r="C6" s="966"/>
      <c r="D6" s="966"/>
      <c r="E6" s="966"/>
      <c r="F6" s="966"/>
      <c r="G6" s="966"/>
      <c r="H6" s="966"/>
      <c r="I6" s="966"/>
      <c r="J6" s="966"/>
      <c r="K6" s="966"/>
      <c r="L6" s="966"/>
      <c r="M6" s="966"/>
      <c r="N6" s="966"/>
    </row>
    <row r="7" spans="2:14" ht="14.25" x14ac:dyDescent="0.2">
      <c r="B7" s="355"/>
      <c r="C7" s="966"/>
      <c r="D7" s="966"/>
      <c r="E7" s="966"/>
      <c r="F7" s="966"/>
      <c r="G7" s="966"/>
      <c r="H7" s="966"/>
      <c r="I7" s="966"/>
      <c r="J7" s="966"/>
      <c r="K7" s="966"/>
      <c r="L7" s="966"/>
      <c r="M7" s="966"/>
      <c r="N7" s="966"/>
    </row>
    <row r="8" spans="2:14" ht="14.25" x14ac:dyDescent="0.2">
      <c r="B8" s="358" t="str">
        <f>+Inicio!B8</f>
        <v xml:space="preserve">      Fecha de publicación: Abril de 2015</v>
      </c>
      <c r="C8" s="966"/>
      <c r="D8" s="966"/>
      <c r="E8" s="966"/>
      <c r="F8" s="966"/>
      <c r="G8" s="966"/>
      <c r="H8" s="966"/>
      <c r="I8" s="966"/>
      <c r="J8" s="966"/>
      <c r="K8" s="966"/>
      <c r="L8" s="966"/>
      <c r="M8" s="966"/>
      <c r="N8" s="966"/>
    </row>
    <row r="9" spans="2:14" x14ac:dyDescent="0.2">
      <c r="B9" s="966"/>
      <c r="C9" s="966"/>
      <c r="D9" s="966"/>
      <c r="E9" s="966"/>
      <c r="F9" s="966"/>
      <c r="G9" s="966"/>
      <c r="H9" s="966"/>
      <c r="I9" s="966"/>
      <c r="J9" s="966"/>
      <c r="K9" s="966"/>
      <c r="L9" s="966"/>
      <c r="M9" s="966"/>
      <c r="N9" s="966"/>
    </row>
    <row r="10" spans="2:14" x14ac:dyDescent="0.2">
      <c r="B10" s="966"/>
      <c r="C10" s="966"/>
      <c r="D10" s="966"/>
      <c r="E10" s="966"/>
      <c r="F10" s="966"/>
      <c r="G10" s="966"/>
      <c r="H10" s="966"/>
      <c r="I10" s="966"/>
      <c r="J10" s="966"/>
      <c r="K10" s="966"/>
      <c r="L10" s="966"/>
      <c r="M10" s="966"/>
      <c r="N10" s="966"/>
    </row>
    <row r="11" spans="2:14" x14ac:dyDescent="0.2">
      <c r="B11" s="826"/>
      <c r="C11" s="826"/>
      <c r="D11" s="826"/>
      <c r="E11" s="826"/>
      <c r="F11" s="826"/>
      <c r="G11" s="826"/>
      <c r="H11" s="826"/>
      <c r="I11" s="826"/>
      <c r="J11" s="826"/>
      <c r="K11" s="826"/>
      <c r="L11" s="826"/>
      <c r="M11" s="826"/>
      <c r="N11" s="82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indexed="57"/>
  </sheetPr>
  <dimension ref="A1:L119"/>
  <sheetViews>
    <sheetView zoomScaleNormal="100" workbookViewId="0">
      <selection activeCell="L46" sqref="L46"/>
    </sheetView>
  </sheetViews>
  <sheetFormatPr baseColWidth="10" defaultColWidth="14.140625" defaultRowHeight="12.75" x14ac:dyDescent="0.2"/>
  <cols>
    <col min="1" max="1" width="22.7109375" style="4" customWidth="1"/>
    <col min="2" max="2" width="21.5703125" style="4" customWidth="1"/>
    <col min="3" max="3" width="12.28515625" style="4" customWidth="1"/>
    <col min="4" max="7" width="12.140625" style="4" customWidth="1"/>
    <col min="8" max="8" width="12.5703125" style="4" customWidth="1"/>
    <col min="9" max="9" width="12.140625" style="4" customWidth="1"/>
    <col min="10" max="10" width="12.28515625" style="4" customWidth="1"/>
    <col min="11" max="12" width="12" style="4" customWidth="1"/>
    <col min="13" max="16384" width="14.140625" style="4"/>
  </cols>
  <sheetData>
    <row r="1" spans="1:10" x14ac:dyDescent="0.2">
      <c r="A1" s="361"/>
      <c r="B1" s="361"/>
      <c r="C1" s="361"/>
      <c r="D1" s="361"/>
      <c r="E1" s="361"/>
      <c r="F1" s="361"/>
      <c r="G1" s="361"/>
      <c r="H1" s="361"/>
      <c r="I1" s="361"/>
      <c r="J1" s="365"/>
    </row>
    <row r="2" spans="1:10" ht="18" x14ac:dyDescent="0.25">
      <c r="A2" s="359" t="s">
        <v>2769</v>
      </c>
      <c r="B2" s="361"/>
      <c r="C2" s="361"/>
      <c r="D2" s="361"/>
      <c r="E2" s="361"/>
      <c r="F2" s="361"/>
      <c r="G2" s="361"/>
      <c r="H2" s="361"/>
      <c r="I2" s="361"/>
      <c r="J2" s="361"/>
    </row>
    <row r="3" spans="1:10" ht="14.25" x14ac:dyDescent="0.2">
      <c r="A3" s="358" t="s">
        <v>2770</v>
      </c>
      <c r="B3" s="361"/>
      <c r="C3" s="361"/>
      <c r="D3" s="361"/>
      <c r="E3" s="361"/>
      <c r="F3" s="361"/>
      <c r="G3" s="361"/>
      <c r="H3" s="361"/>
      <c r="I3" s="361"/>
      <c r="J3" s="361"/>
    </row>
    <row r="4" spans="1:10" ht="14.25" x14ac:dyDescent="0.2">
      <c r="A4" s="355"/>
      <c r="B4" s="361"/>
      <c r="C4" s="361"/>
      <c r="D4" s="361"/>
      <c r="E4" s="361"/>
      <c r="F4" s="361"/>
      <c r="G4" s="361"/>
      <c r="H4" s="361"/>
      <c r="I4" s="361"/>
      <c r="J4" s="361"/>
    </row>
    <row r="5" spans="1:10" ht="14.25" x14ac:dyDescent="0.2">
      <c r="A5" s="355"/>
      <c r="B5" s="361"/>
      <c r="C5" s="361"/>
      <c r="D5" s="361"/>
      <c r="E5" s="361"/>
      <c r="F5" s="361"/>
      <c r="G5" s="361"/>
      <c r="H5" s="361"/>
      <c r="I5" s="361"/>
      <c r="J5" s="361"/>
    </row>
    <row r="6" spans="1:10" ht="14.25" x14ac:dyDescent="0.2">
      <c r="A6" s="355"/>
      <c r="B6" s="361"/>
      <c r="C6" s="361"/>
      <c r="D6" s="361"/>
      <c r="E6" s="361"/>
      <c r="F6" s="361"/>
      <c r="G6" s="361"/>
      <c r="H6" s="361"/>
      <c r="I6" s="361"/>
      <c r="J6" s="361"/>
    </row>
    <row r="7" spans="1:10" ht="14.25" x14ac:dyDescent="0.2">
      <c r="A7" s="355"/>
      <c r="B7" s="361"/>
      <c r="C7" s="361"/>
      <c r="D7" s="361"/>
      <c r="E7" s="361"/>
      <c r="F7" s="361"/>
      <c r="G7" s="361"/>
      <c r="H7" s="361"/>
      <c r="I7" s="361"/>
      <c r="J7" s="361"/>
    </row>
    <row r="8" spans="1:10" ht="14.25" x14ac:dyDescent="0.2">
      <c r="A8" s="358" t="str">
        <f>+Inicio!B8</f>
        <v xml:space="preserve">      Fecha de publicación: Abril de 2015</v>
      </c>
      <c r="B8" s="361"/>
      <c r="C8" s="361"/>
      <c r="D8" s="361"/>
      <c r="E8" s="361"/>
      <c r="F8" s="361"/>
      <c r="G8" s="361"/>
      <c r="H8" s="361"/>
      <c r="I8" s="361"/>
      <c r="J8" s="361"/>
    </row>
    <row r="9" spans="1:10" x14ac:dyDescent="0.2">
      <c r="A9" s="361"/>
      <c r="B9" s="361"/>
      <c r="C9" s="361"/>
      <c r="D9" s="361"/>
      <c r="E9" s="361"/>
      <c r="F9" s="361"/>
      <c r="G9" s="361"/>
      <c r="H9" s="361"/>
      <c r="I9" s="361"/>
      <c r="J9" s="361"/>
    </row>
    <row r="10" spans="1:10" x14ac:dyDescent="0.2">
      <c r="A10" s="361"/>
      <c r="B10" s="361"/>
      <c r="C10" s="361"/>
      <c r="D10" s="361"/>
      <c r="E10" s="361"/>
      <c r="F10" s="361"/>
      <c r="G10" s="361"/>
      <c r="H10" s="361"/>
      <c r="I10" s="361"/>
      <c r="J10" s="361"/>
    </row>
    <row r="11" spans="1:10" x14ac:dyDescent="0.2">
      <c r="A11" s="362"/>
      <c r="B11" s="362"/>
      <c r="C11" s="362"/>
      <c r="D11" s="362"/>
      <c r="E11" s="363"/>
      <c r="F11" s="362"/>
      <c r="G11" s="362"/>
      <c r="H11" s="362"/>
      <c r="I11" s="362"/>
      <c r="J11" s="362"/>
    </row>
    <row r="13" spans="1:10" s="2" customFormat="1" ht="39" thickBot="1" x14ac:dyDescent="0.25">
      <c r="A13" s="1880"/>
      <c r="B13" s="970"/>
      <c r="C13" s="971" t="s">
        <v>312</v>
      </c>
      <c r="D13" s="971" t="s">
        <v>2578</v>
      </c>
      <c r="E13" s="971" t="s">
        <v>181</v>
      </c>
      <c r="F13" s="971" t="s">
        <v>814</v>
      </c>
      <c r="G13" s="971" t="s">
        <v>694</v>
      </c>
      <c r="H13" s="971" t="s">
        <v>2569</v>
      </c>
    </row>
    <row r="14" spans="1:10" x14ac:dyDescent="0.2">
      <c r="A14" s="1884" t="s">
        <v>1432</v>
      </c>
      <c r="B14" s="1870" t="s">
        <v>3625</v>
      </c>
      <c r="C14" s="1871">
        <f>+'CNT E.P.'!H140</f>
        <v>0.01</v>
      </c>
      <c r="D14" s="1882">
        <f>+ETAPA.EP!H22</f>
        <v>6.0000000000000001E-3</v>
      </c>
      <c r="E14" s="1871">
        <f>+'Setel S.A.'!H229</f>
        <v>0.01</v>
      </c>
      <c r="F14" s="1871">
        <f>+'Linkotel S.A.'!D55</f>
        <v>1.8499999999999999E-2</v>
      </c>
      <c r="G14" s="1871">
        <f>+'Ecuadortelecom S.A'!H116</f>
        <v>0.01</v>
      </c>
      <c r="H14" s="1872">
        <f>+'Level 3Ecuador'!E149</f>
        <v>1.9E-2</v>
      </c>
    </row>
    <row r="15" spans="1:10" ht="13.5" thickBot="1" x14ac:dyDescent="0.25">
      <c r="A15" s="1885"/>
      <c r="B15" s="1878" t="s">
        <v>3626</v>
      </c>
      <c r="C15" s="52">
        <f>+'CNT E.P.'!I140</f>
        <v>1.7000000000000001E-2</v>
      </c>
      <c r="D15" s="100">
        <v>1.7000000000000001E-2</v>
      </c>
      <c r="E15" s="52">
        <f>+'Setel S.A.'!I229</f>
        <v>0.01</v>
      </c>
      <c r="F15" s="52"/>
      <c r="G15" s="52">
        <f>+'Ecuadortelecom S.A'!I116</f>
        <v>0.01</v>
      </c>
      <c r="H15" s="1879"/>
    </row>
    <row r="16" spans="1:10" x14ac:dyDescent="0.2">
      <c r="A16" s="1886" t="s">
        <v>540</v>
      </c>
      <c r="B16" s="1878" t="s">
        <v>3625</v>
      </c>
      <c r="C16" s="52">
        <f>+'CNT E.P.'!J140</f>
        <v>0.02</v>
      </c>
      <c r="D16" s="100">
        <v>0.02</v>
      </c>
      <c r="E16" s="52">
        <f>+'Setel S.A.'!J229</f>
        <v>2.1999999999999999E-2</v>
      </c>
      <c r="F16" s="52">
        <f>+'Linkotel S.A.'!D56</f>
        <v>3.5000000000000003E-2</v>
      </c>
      <c r="G16" s="52">
        <f>+'Ecuadortelecom S.A'!J116</f>
        <v>0.02</v>
      </c>
      <c r="H16" s="1879">
        <f>+'Level 3Ecuador'!E150</f>
        <v>0.04</v>
      </c>
    </row>
    <row r="17" spans="1:10" ht="13.5" thickBot="1" x14ac:dyDescent="0.25">
      <c r="A17" s="1885"/>
      <c r="B17" s="1873" t="s">
        <v>3626</v>
      </c>
      <c r="C17" s="1874">
        <f>+'CNT E.P.'!K140</f>
        <v>0.04</v>
      </c>
      <c r="D17" s="1875">
        <v>1.7000000000000001E-2</v>
      </c>
      <c r="E17" s="1874">
        <f>+'Setel S.A.'!K229</f>
        <v>2.1999999999999999E-2</v>
      </c>
      <c r="F17" s="1874"/>
      <c r="G17" s="1874">
        <f>+'Ecuadortelecom S.A'!K116</f>
        <v>0.02</v>
      </c>
      <c r="H17" s="1876"/>
    </row>
    <row r="18" spans="1:10" x14ac:dyDescent="0.2">
      <c r="A18" s="109"/>
      <c r="B18" s="1877"/>
      <c r="C18" s="110"/>
      <c r="D18" s="111"/>
      <c r="E18" s="110"/>
      <c r="F18" s="110"/>
      <c r="G18" s="110"/>
      <c r="H18" s="111"/>
    </row>
    <row r="19" spans="1:10" x14ac:dyDescent="0.2">
      <c r="A19" s="53" t="s">
        <v>61</v>
      </c>
      <c r="B19" s="1877"/>
      <c r="C19" s="110"/>
      <c r="D19" s="111"/>
      <c r="E19" s="110"/>
      <c r="F19" s="110"/>
      <c r="G19" s="110"/>
      <c r="H19" s="111"/>
    </row>
    <row r="20" spans="1:10" x14ac:dyDescent="0.2">
      <c r="A20" s="53" t="s">
        <v>3629</v>
      </c>
      <c r="C20" s="49"/>
      <c r="D20" s="49"/>
    </row>
    <row r="21" spans="1:10" ht="15" x14ac:dyDescent="0.25">
      <c r="A21" s="1888" t="s">
        <v>212</v>
      </c>
      <c r="B21" s="1889"/>
      <c r="C21" s="1889"/>
      <c r="D21" s="1889"/>
      <c r="E21" s="1889"/>
      <c r="F21" s="1889"/>
      <c r="G21" s="1889"/>
      <c r="H21" s="1889"/>
      <c r="I21" s="1889"/>
    </row>
    <row r="22" spans="1:10" x14ac:dyDescent="0.2">
      <c r="C22" s="49"/>
      <c r="D22" s="49"/>
    </row>
    <row r="23" spans="1:10" x14ac:dyDescent="0.2">
      <c r="C23" s="1887" t="s">
        <v>174</v>
      </c>
      <c r="D23" s="1887"/>
      <c r="E23" s="1887" t="s">
        <v>173</v>
      </c>
      <c r="F23" s="1887"/>
      <c r="G23" s="108"/>
      <c r="H23" s="112"/>
    </row>
    <row r="24" spans="1:10" x14ac:dyDescent="0.2">
      <c r="B24" s="973" t="s">
        <v>175</v>
      </c>
      <c r="C24" s="972" t="s">
        <v>3627</v>
      </c>
      <c r="D24" s="972" t="s">
        <v>3628</v>
      </c>
      <c r="E24" s="972" t="s">
        <v>3627</v>
      </c>
      <c r="F24" s="972" t="s">
        <v>3628</v>
      </c>
      <c r="G24" s="108"/>
      <c r="H24" s="108"/>
      <c r="I24" s="109"/>
      <c r="J24" s="75"/>
    </row>
    <row r="25" spans="1:10" x14ac:dyDescent="0.2">
      <c r="B25" s="1369" t="s">
        <v>312</v>
      </c>
      <c r="C25" s="52">
        <f>+C14</f>
        <v>0.01</v>
      </c>
      <c r="D25" s="52">
        <f>+C15</f>
        <v>1.7000000000000001E-2</v>
      </c>
      <c r="E25" s="52">
        <f>+C16</f>
        <v>0.02</v>
      </c>
      <c r="F25" s="52">
        <f>+C17</f>
        <v>0.04</v>
      </c>
      <c r="G25" s="108"/>
      <c r="H25" s="110"/>
      <c r="I25" s="110"/>
      <c r="J25" s="75"/>
    </row>
    <row r="26" spans="1:10" x14ac:dyDescent="0.2">
      <c r="B26" s="1370" t="s">
        <v>2578</v>
      </c>
      <c r="C26" s="1881">
        <f>+D14</f>
        <v>6.0000000000000001E-3</v>
      </c>
      <c r="D26" s="52">
        <f>+D15</f>
        <v>1.7000000000000001E-2</v>
      </c>
      <c r="E26" s="52">
        <f>+D16</f>
        <v>0.02</v>
      </c>
      <c r="F26" s="52">
        <f>+D17</f>
        <v>1.7000000000000001E-2</v>
      </c>
      <c r="G26" s="108"/>
      <c r="H26" s="110"/>
      <c r="I26" s="110"/>
      <c r="J26" s="75"/>
    </row>
    <row r="27" spans="1:10" x14ac:dyDescent="0.2">
      <c r="B27" s="1369" t="s">
        <v>181</v>
      </c>
      <c r="C27" s="52">
        <f>+E14</f>
        <v>0.01</v>
      </c>
      <c r="D27" s="52">
        <f>+E15</f>
        <v>0.01</v>
      </c>
      <c r="E27" s="52">
        <f>+E16</f>
        <v>2.1999999999999999E-2</v>
      </c>
      <c r="F27" s="52">
        <f>+E17</f>
        <v>2.1999999999999999E-2</v>
      </c>
      <c r="G27" s="108"/>
      <c r="H27" s="110"/>
      <c r="I27" s="110"/>
      <c r="J27" s="75"/>
    </row>
    <row r="28" spans="1:10" x14ac:dyDescent="0.2">
      <c r="B28" s="1369" t="s">
        <v>814</v>
      </c>
      <c r="C28" s="52">
        <f>+F14</f>
        <v>1.8499999999999999E-2</v>
      </c>
      <c r="D28" s="52">
        <f>+F15</f>
        <v>0</v>
      </c>
      <c r="E28" s="52">
        <f>+F16</f>
        <v>3.5000000000000003E-2</v>
      </c>
      <c r="F28" s="52">
        <f>+F17</f>
        <v>0</v>
      </c>
      <c r="G28" s="108"/>
      <c r="H28" s="110"/>
      <c r="I28" s="110"/>
      <c r="J28" s="75"/>
    </row>
    <row r="29" spans="1:10" x14ac:dyDescent="0.2">
      <c r="B29" s="1369" t="s">
        <v>694</v>
      </c>
      <c r="C29" s="52">
        <f>+G14</f>
        <v>0.01</v>
      </c>
      <c r="D29" s="52">
        <f>+G15</f>
        <v>0.01</v>
      </c>
      <c r="E29" s="52">
        <f>+G16</f>
        <v>0.02</v>
      </c>
      <c r="F29" s="52">
        <f>+G17</f>
        <v>0.02</v>
      </c>
      <c r="G29" s="108"/>
      <c r="H29" s="110"/>
      <c r="I29" s="110"/>
      <c r="J29" s="75"/>
    </row>
    <row r="30" spans="1:10" x14ac:dyDescent="0.2">
      <c r="B30" s="1371" t="s">
        <v>2569</v>
      </c>
      <c r="C30" s="52">
        <f>+H14</f>
        <v>1.9E-2</v>
      </c>
      <c r="D30" s="100">
        <f>+H15</f>
        <v>0</v>
      </c>
      <c r="E30" s="52">
        <f>+H16</f>
        <v>0.04</v>
      </c>
      <c r="F30" s="100">
        <f>+H17</f>
        <v>0</v>
      </c>
      <c r="G30" s="108"/>
      <c r="H30" s="111"/>
      <c r="I30" s="110"/>
      <c r="J30" s="75"/>
    </row>
    <row r="32" spans="1:10" x14ac:dyDescent="0.2">
      <c r="A32" s="53" t="s">
        <v>3631</v>
      </c>
      <c r="B32" s="53"/>
    </row>
    <row r="33" spans="1:12" x14ac:dyDescent="0.2">
      <c r="A33" s="53" t="s">
        <v>3629</v>
      </c>
      <c r="B33" s="53"/>
    </row>
    <row r="34" spans="1:12" ht="15" x14ac:dyDescent="0.25">
      <c r="A34" s="1888" t="s">
        <v>214</v>
      </c>
      <c r="B34" s="1889"/>
      <c r="C34" s="1889"/>
      <c r="D34" s="1889"/>
      <c r="E34" s="1889"/>
      <c r="F34" s="1889"/>
      <c r="G34" s="1889"/>
      <c r="H34" s="1889"/>
      <c r="I34" s="1889"/>
      <c r="J34" s="1889"/>
      <c r="K34" s="1889"/>
    </row>
    <row r="35" spans="1:12" x14ac:dyDescent="0.2">
      <c r="A35" s="54"/>
    </row>
    <row r="36" spans="1:12" ht="38.25" x14ac:dyDescent="0.2">
      <c r="B36" s="56"/>
      <c r="C36" s="971" t="s">
        <v>312</v>
      </c>
      <c r="D36" s="971" t="s">
        <v>2203</v>
      </c>
      <c r="E36" s="971" t="s">
        <v>181</v>
      </c>
      <c r="F36" s="971" t="s">
        <v>814</v>
      </c>
      <c r="G36" s="971" t="s">
        <v>694</v>
      </c>
      <c r="H36" s="971" t="s">
        <v>2569</v>
      </c>
    </row>
    <row r="37" spans="1:12" x14ac:dyDescent="0.2">
      <c r="A37" s="1372" t="s">
        <v>262</v>
      </c>
      <c r="B37" s="1372" t="s">
        <v>548</v>
      </c>
      <c r="C37" s="55">
        <f>+'CNT E.P.'!E140</f>
        <v>6.2</v>
      </c>
      <c r="D37" s="101">
        <f>+ETAPA.EP!E22</f>
        <v>3.39</v>
      </c>
      <c r="E37" s="55">
        <f>+'Setel S.A.'!E229</f>
        <v>6.2</v>
      </c>
      <c r="F37" s="55">
        <v>7.48</v>
      </c>
      <c r="G37" s="55">
        <f>+'Ecuadortelecom S.A'!E230</f>
        <v>6.2</v>
      </c>
      <c r="H37" s="113">
        <v>8.5</v>
      </c>
    </row>
    <row r="39" spans="1:12" x14ac:dyDescent="0.2">
      <c r="A39" s="53" t="s">
        <v>3631</v>
      </c>
    </row>
    <row r="41" spans="1:12" ht="15" x14ac:dyDescent="0.25">
      <c r="A41" s="1888" t="s">
        <v>59</v>
      </c>
      <c r="B41" s="1889"/>
      <c r="C41" s="1889"/>
      <c r="D41" s="1889"/>
      <c r="E41" s="1889"/>
      <c r="F41" s="1889"/>
      <c r="G41" s="1889"/>
      <c r="H41" s="1889"/>
      <c r="I41" s="1889"/>
      <c r="J41" s="1889"/>
      <c r="K41" s="1889"/>
    </row>
    <row r="43" spans="1:12" ht="13.5" thickBot="1" x14ac:dyDescent="0.25"/>
    <row r="44" spans="1:12" x14ac:dyDescent="0.2">
      <c r="B44" s="114"/>
      <c r="C44" s="974">
        <v>2006</v>
      </c>
      <c r="D44" s="974">
        <v>2007</v>
      </c>
      <c r="E44" s="974">
        <v>2008</v>
      </c>
      <c r="F44" s="974">
        <v>2009</v>
      </c>
      <c r="G44" s="975">
        <v>2010</v>
      </c>
      <c r="H44" s="975">
        <v>2011</v>
      </c>
      <c r="I44" s="975">
        <v>2012</v>
      </c>
      <c r="J44" s="975">
        <v>2013</v>
      </c>
      <c r="K44" s="975">
        <v>2014</v>
      </c>
      <c r="L44" s="975" t="s">
        <v>3621</v>
      </c>
    </row>
    <row r="45" spans="1:12" x14ac:dyDescent="0.2">
      <c r="B45" s="1367" t="s">
        <v>227</v>
      </c>
      <c r="C45" s="115">
        <v>0.17</v>
      </c>
      <c r="D45" s="115">
        <v>0.14000000000000001</v>
      </c>
      <c r="E45" s="115">
        <v>0.14000000000000001</v>
      </c>
      <c r="F45" s="115">
        <v>0.14000000000000001</v>
      </c>
      <c r="G45" s="116">
        <v>0.14000000000000001</v>
      </c>
      <c r="H45" s="185">
        <v>0.12</v>
      </c>
      <c r="I45" s="185">
        <v>0.12</v>
      </c>
      <c r="J45" s="185">
        <v>0.1</v>
      </c>
      <c r="K45" s="185">
        <v>0.1</v>
      </c>
      <c r="L45" s="185">
        <v>0.12</v>
      </c>
    </row>
    <row r="46" spans="1:12" x14ac:dyDescent="0.2">
      <c r="B46" s="1367" t="s">
        <v>416</v>
      </c>
      <c r="C46" s="115">
        <v>0.17</v>
      </c>
      <c r="D46" s="115">
        <v>0.17</v>
      </c>
      <c r="E46" s="115">
        <v>0.14000000000000001</v>
      </c>
      <c r="F46" s="115">
        <v>0.14000000000000001</v>
      </c>
      <c r="G46" s="116">
        <v>0.14000000000000001</v>
      </c>
      <c r="H46" s="185">
        <v>0.14000000000000001</v>
      </c>
      <c r="I46" s="185">
        <v>0.14000000000000001</v>
      </c>
      <c r="J46" s="185">
        <v>0.14000000000000001</v>
      </c>
      <c r="K46" s="185">
        <v>0.14000000000000001</v>
      </c>
      <c r="L46" s="185">
        <v>0.17</v>
      </c>
    </row>
    <row r="47" spans="1:12" x14ac:dyDescent="0.2">
      <c r="B47" s="1367" t="s">
        <v>181</v>
      </c>
      <c r="C47" s="115">
        <v>0.25</v>
      </c>
      <c r="D47" s="115">
        <v>0.25</v>
      </c>
      <c r="E47" s="115">
        <v>0.25</v>
      </c>
      <c r="F47" s="115">
        <v>0.25</v>
      </c>
      <c r="G47" s="117">
        <v>0.25</v>
      </c>
      <c r="H47" s="186">
        <v>0.25</v>
      </c>
      <c r="I47" s="186">
        <v>0.13500000000000001</v>
      </c>
      <c r="J47" s="186">
        <v>0.13500000000000001</v>
      </c>
      <c r="K47" s="186">
        <v>0.13500000000000001</v>
      </c>
      <c r="L47" s="186">
        <v>0.13500000000000001</v>
      </c>
    </row>
    <row r="48" spans="1:12" x14ac:dyDescent="0.2">
      <c r="B48" s="1367" t="s">
        <v>814</v>
      </c>
      <c r="C48" s="115">
        <v>0.28999999999999998</v>
      </c>
      <c r="D48" s="115">
        <v>0.28999999999999998</v>
      </c>
      <c r="E48" s="115">
        <v>0.28999999999999998</v>
      </c>
      <c r="F48" s="115">
        <v>0.28999999999999998</v>
      </c>
      <c r="G48" s="117">
        <v>0.28999999999999998</v>
      </c>
      <c r="H48" s="186">
        <v>0.18</v>
      </c>
      <c r="I48" s="186">
        <v>0.18</v>
      </c>
      <c r="J48" s="186">
        <v>0.18</v>
      </c>
      <c r="K48" s="186">
        <v>0.18</v>
      </c>
      <c r="L48" s="186">
        <v>0.18</v>
      </c>
    </row>
    <row r="49" spans="1:12" x14ac:dyDescent="0.2">
      <c r="B49" s="1367" t="s">
        <v>694</v>
      </c>
      <c r="C49" s="115"/>
      <c r="D49" s="115">
        <v>0.15</v>
      </c>
      <c r="E49" s="115">
        <v>0.14000000000000001</v>
      </c>
      <c r="F49" s="115">
        <v>0.14000000000000001</v>
      </c>
      <c r="G49" s="116">
        <v>0.14000000000000001</v>
      </c>
      <c r="H49" s="185">
        <v>0.13500000000000001</v>
      </c>
      <c r="I49" s="185">
        <v>0.13500000000000001</v>
      </c>
      <c r="J49" s="185">
        <v>0.13500000000000001</v>
      </c>
      <c r="K49" s="185">
        <v>0.13500000000000001</v>
      </c>
      <c r="L49" s="185">
        <v>0.13500000000000001</v>
      </c>
    </row>
    <row r="50" spans="1:12" x14ac:dyDescent="0.2">
      <c r="B50" s="1368" t="s">
        <v>2569</v>
      </c>
      <c r="C50" s="257"/>
      <c r="D50" s="257"/>
      <c r="E50" s="257"/>
      <c r="F50" s="257"/>
      <c r="G50" s="258"/>
      <c r="H50" s="259">
        <v>0.125</v>
      </c>
      <c r="I50" s="259">
        <v>0.125</v>
      </c>
      <c r="J50" s="259">
        <v>0.125</v>
      </c>
      <c r="K50" s="259">
        <v>0.125</v>
      </c>
      <c r="L50" s="259">
        <v>0.125</v>
      </c>
    </row>
    <row r="51" spans="1:12" x14ac:dyDescent="0.2">
      <c r="B51" s="967" t="s">
        <v>211</v>
      </c>
      <c r="C51" s="968">
        <f t="shared" ref="C51:J51" si="0">AVERAGE(C45:C50)</f>
        <v>0.22000000000000003</v>
      </c>
      <c r="D51" s="968">
        <f t="shared" si="0"/>
        <v>0.2</v>
      </c>
      <c r="E51" s="968">
        <f t="shared" si="0"/>
        <v>0.192</v>
      </c>
      <c r="F51" s="968">
        <f t="shared" si="0"/>
        <v>0.192</v>
      </c>
      <c r="G51" s="968">
        <f t="shared" si="0"/>
        <v>0.192</v>
      </c>
      <c r="H51" s="969">
        <f t="shared" si="0"/>
        <v>0.15833333333333333</v>
      </c>
      <c r="I51" s="969">
        <f t="shared" si="0"/>
        <v>0.13916666666666666</v>
      </c>
      <c r="J51" s="969">
        <f t="shared" si="0"/>
        <v>0.13583333333333333</v>
      </c>
      <c r="K51" s="969">
        <f>AVERAGE(K45:K50)</f>
        <v>0.13583333333333333</v>
      </c>
      <c r="L51" s="969">
        <f>AVERAGE(L45:L50)</f>
        <v>0.14416666666666667</v>
      </c>
    </row>
    <row r="52" spans="1:12" x14ac:dyDescent="0.2">
      <c r="A52" s="53" t="s">
        <v>61</v>
      </c>
    </row>
    <row r="53" spans="1:12" x14ac:dyDescent="0.2">
      <c r="A53" s="53" t="s">
        <v>3512</v>
      </c>
    </row>
    <row r="55" spans="1:12" ht="15" x14ac:dyDescent="0.25">
      <c r="A55" s="1888" t="s">
        <v>60</v>
      </c>
      <c r="B55" s="1889"/>
      <c r="C55" s="1889"/>
      <c r="D55" s="1889"/>
      <c r="E55" s="1889"/>
      <c r="F55" s="1889"/>
      <c r="G55" s="1889"/>
      <c r="H55" s="1889"/>
      <c r="I55" s="1889"/>
    </row>
    <row r="56" spans="1:12" x14ac:dyDescent="0.2">
      <c r="C56" s="1890"/>
      <c r="D56" s="1890"/>
      <c r="E56" s="1890"/>
    </row>
    <row r="57" spans="1:12" x14ac:dyDescent="0.2">
      <c r="D57" s="976" t="s">
        <v>695</v>
      </c>
      <c r="E57" s="976" t="s">
        <v>56</v>
      </c>
    </row>
    <row r="58" spans="1:12" x14ac:dyDescent="0.2">
      <c r="D58" s="51">
        <v>2000</v>
      </c>
      <c r="E58" s="55">
        <v>75.075839136193096</v>
      </c>
      <c r="G58" s="102"/>
    </row>
    <row r="59" spans="1:12" x14ac:dyDescent="0.2">
      <c r="D59" s="51">
        <v>2001</v>
      </c>
      <c r="E59" s="55">
        <v>63.669030933492522</v>
      </c>
      <c r="G59" s="102"/>
    </row>
    <row r="60" spans="1:12" x14ac:dyDescent="0.2">
      <c r="D60" s="51">
        <v>2002</v>
      </c>
      <c r="E60" s="55">
        <v>61.577261989966566</v>
      </c>
      <c r="G60" s="102"/>
    </row>
    <row r="61" spans="1:12" x14ac:dyDescent="0.2">
      <c r="D61" s="51">
        <v>2003</v>
      </c>
      <c r="E61" s="55">
        <v>67.565849297818957</v>
      </c>
      <c r="G61" s="102"/>
    </row>
    <row r="62" spans="1:12" x14ac:dyDescent="0.2">
      <c r="D62" s="51">
        <v>2004</v>
      </c>
      <c r="E62" s="55">
        <v>75.974163043952373</v>
      </c>
      <c r="G62" s="102"/>
    </row>
    <row r="63" spans="1:12" x14ac:dyDescent="0.2">
      <c r="D63" s="51">
        <v>2005</v>
      </c>
      <c r="E63" s="55">
        <v>70.083912752127588</v>
      </c>
      <c r="G63" s="102"/>
    </row>
    <row r="64" spans="1:12" x14ac:dyDescent="0.2">
      <c r="D64" s="51">
        <v>2006</v>
      </c>
      <c r="E64" s="55">
        <v>73.242530591867308</v>
      </c>
      <c r="G64" s="102"/>
    </row>
    <row r="65" spans="1:9" x14ac:dyDescent="0.2">
      <c r="D65" s="51">
        <v>2007</v>
      </c>
      <c r="E65" s="55">
        <v>79.504278513067987</v>
      </c>
      <c r="G65" s="102"/>
    </row>
    <row r="66" spans="1:9" x14ac:dyDescent="0.2">
      <c r="D66" s="51">
        <v>2008</v>
      </c>
      <c r="E66" s="55">
        <v>81.426476431871137</v>
      </c>
      <c r="G66" s="102"/>
    </row>
    <row r="67" spans="1:9" x14ac:dyDescent="0.2">
      <c r="D67" s="51">
        <v>2009</v>
      </c>
      <c r="E67" s="55">
        <v>65.832271875665313</v>
      </c>
      <c r="G67" s="102"/>
    </row>
    <row r="68" spans="1:9" x14ac:dyDescent="0.2">
      <c r="D68" s="51">
        <v>2010</v>
      </c>
      <c r="E68" s="55">
        <v>69.96682870312695</v>
      </c>
      <c r="G68" s="102"/>
    </row>
    <row r="69" spans="1:9" x14ac:dyDescent="0.2">
      <c r="D69" s="51">
        <v>2011</v>
      </c>
      <c r="E69" s="55">
        <v>69.579008585637439</v>
      </c>
      <c r="G69" s="102"/>
    </row>
    <row r="70" spans="1:9" x14ac:dyDescent="0.2">
      <c r="D70" s="51">
        <v>2012</v>
      </c>
      <c r="E70" s="284">
        <v>65.637822508380069</v>
      </c>
      <c r="G70" s="102"/>
    </row>
    <row r="71" spans="1:9" x14ac:dyDescent="0.2">
      <c r="D71" s="51">
        <v>2013</v>
      </c>
      <c r="E71" s="1373">
        <f>+[1]Hoja1!$E$4</f>
        <v>68.957516871850487</v>
      </c>
      <c r="G71" s="102"/>
    </row>
    <row r="72" spans="1:9" x14ac:dyDescent="0.2">
      <c r="D72" s="51">
        <v>2014</v>
      </c>
      <c r="E72" s="1373">
        <f>+[2]Hoja1!$F$4</f>
        <v>69.409105893389977</v>
      </c>
      <c r="G72" s="102"/>
    </row>
    <row r="73" spans="1:9" x14ac:dyDescent="0.2">
      <c r="D73" s="260">
        <v>42005</v>
      </c>
      <c r="E73" s="1373">
        <f>+[3]Hoja1!$G$4</f>
        <v>67.693018546996598</v>
      </c>
      <c r="G73" s="102"/>
    </row>
    <row r="74" spans="1:9" x14ac:dyDescent="0.2">
      <c r="D74" s="260">
        <v>42036</v>
      </c>
      <c r="E74" s="1373">
        <f>+[3]Hoja1!$H$4</f>
        <v>74.21898128993702</v>
      </c>
      <c r="G74" s="102"/>
    </row>
    <row r="75" spans="1:9" x14ac:dyDescent="0.2">
      <c r="D75" s="260">
        <v>42064</v>
      </c>
      <c r="E75" s="1373">
        <f>+[3]Hoja1!$I$4</f>
        <v>67.024494459504439</v>
      </c>
      <c r="G75" s="102"/>
    </row>
    <row r="76" spans="1:9" x14ac:dyDescent="0.2">
      <c r="D76" s="260">
        <v>42095</v>
      </c>
      <c r="E76" s="1373">
        <f>+[3]Hoja1!$J$4</f>
        <v>66.661697692586174</v>
      </c>
      <c r="G76" s="102"/>
    </row>
    <row r="77" spans="1:9" x14ac:dyDescent="0.2">
      <c r="D77" s="105"/>
      <c r="E77" s="106"/>
    </row>
    <row r="78" spans="1:9" ht="47.25" customHeight="1" x14ac:dyDescent="0.2">
      <c r="A78" s="1893" t="s">
        <v>2570</v>
      </c>
      <c r="B78" s="1893"/>
      <c r="C78" s="1893"/>
      <c r="D78" s="1893"/>
      <c r="E78" s="1893"/>
      <c r="F78" s="1893"/>
      <c r="G78" s="1893"/>
      <c r="H78" s="1893"/>
      <c r="I78" s="1893"/>
    </row>
    <row r="79" spans="1:9" ht="33" customHeight="1" x14ac:dyDescent="0.2">
      <c r="A79" s="1899" t="s">
        <v>2766</v>
      </c>
      <c r="B79" s="1895"/>
      <c r="C79" s="1895"/>
      <c r="D79" s="1895"/>
      <c r="E79" s="1895"/>
      <c r="F79" s="1895"/>
      <c r="G79" s="1895"/>
      <c r="H79" s="1895"/>
      <c r="I79" s="1895"/>
    </row>
    <row r="80" spans="1:9" ht="28.5" customHeight="1" x14ac:dyDescent="0.2">
      <c r="A80" s="1891" t="s">
        <v>3622</v>
      </c>
      <c r="B80" s="1892"/>
      <c r="C80" s="1892"/>
      <c r="D80" s="1892"/>
      <c r="E80" s="1892"/>
      <c r="F80" s="1892"/>
      <c r="G80" s="1892"/>
      <c r="H80" s="1892"/>
      <c r="I80" s="1892"/>
    </row>
    <row r="81" spans="1:9" x14ac:dyDescent="0.2">
      <c r="A81" s="95"/>
      <c r="B81" s="95"/>
      <c r="C81" s="95"/>
      <c r="D81" s="95"/>
      <c r="E81" s="95"/>
      <c r="F81" s="95"/>
      <c r="G81" s="95"/>
      <c r="H81" s="95"/>
      <c r="I81" s="95"/>
    </row>
    <row r="82" spans="1:9" ht="15" x14ac:dyDescent="0.25">
      <c r="A82" s="1896" t="s">
        <v>193</v>
      </c>
      <c r="B82" s="1897"/>
      <c r="C82" s="1897"/>
      <c r="D82" s="1897"/>
      <c r="E82" s="1897"/>
      <c r="F82" s="1897"/>
      <c r="G82" s="1897"/>
      <c r="H82" s="1898"/>
    </row>
    <row r="84" spans="1:9" x14ac:dyDescent="0.2">
      <c r="D84" s="50" t="s">
        <v>695</v>
      </c>
      <c r="E84" s="50" t="s">
        <v>56</v>
      </c>
    </row>
    <row r="85" spans="1:9" x14ac:dyDescent="0.2">
      <c r="D85" s="51">
        <v>2000</v>
      </c>
      <c r="E85" s="52">
        <v>1.4412786415776617E-2</v>
      </c>
    </row>
    <row r="86" spans="1:9" x14ac:dyDescent="0.2">
      <c r="D86" s="51">
        <v>2001</v>
      </c>
      <c r="E86" s="52">
        <v>2.880845734807241E-2</v>
      </c>
    </row>
    <row r="87" spans="1:9" x14ac:dyDescent="0.2">
      <c r="D87" s="51">
        <v>2002</v>
      </c>
      <c r="E87" s="52">
        <v>2.8643816346037458E-2</v>
      </c>
    </row>
    <row r="88" spans="1:9" x14ac:dyDescent="0.2">
      <c r="D88" s="51">
        <v>2003</v>
      </c>
      <c r="E88" s="52">
        <v>2.8941797314313726E-2</v>
      </c>
    </row>
    <row r="89" spans="1:9" x14ac:dyDescent="0.2">
      <c r="D89" s="51">
        <v>2004</v>
      </c>
      <c r="E89" s="52">
        <v>2.8941212288634617E-2</v>
      </c>
    </row>
    <row r="90" spans="1:9" x14ac:dyDescent="0.2">
      <c r="D90" s="51">
        <v>2005</v>
      </c>
      <c r="E90" s="52">
        <v>2.9953589760771969E-2</v>
      </c>
      <c r="G90" s="103"/>
    </row>
    <row r="91" spans="1:9" x14ac:dyDescent="0.2">
      <c r="D91" s="51">
        <v>2006</v>
      </c>
      <c r="E91" s="52">
        <v>3.0150744291725678E-2</v>
      </c>
      <c r="G91" s="103"/>
    </row>
    <row r="92" spans="1:9" x14ac:dyDescent="0.2">
      <c r="D92" s="51">
        <v>2007</v>
      </c>
      <c r="E92" s="52">
        <v>3.2225955850733436E-2</v>
      </c>
      <c r="G92" s="103"/>
    </row>
    <row r="93" spans="1:9" x14ac:dyDescent="0.2">
      <c r="D93" s="51">
        <v>2008</v>
      </c>
      <c r="E93" s="52">
        <v>2.7515202158538088E-2</v>
      </c>
      <c r="G93" s="103"/>
    </row>
    <row r="94" spans="1:9" x14ac:dyDescent="0.2">
      <c r="D94" s="51">
        <v>2009</v>
      </c>
      <c r="E94" s="52">
        <v>2.9499999999999998E-2</v>
      </c>
      <c r="G94" s="103"/>
    </row>
    <row r="95" spans="1:9" x14ac:dyDescent="0.2">
      <c r="D95" s="51">
        <v>2010</v>
      </c>
      <c r="E95" s="52">
        <v>2.9600000000000001E-2</v>
      </c>
      <c r="G95" s="103"/>
    </row>
    <row r="96" spans="1:9" x14ac:dyDescent="0.2">
      <c r="D96" s="51">
        <v>2011</v>
      </c>
      <c r="E96" s="52">
        <v>2.936828709495809E-2</v>
      </c>
      <c r="G96" s="103"/>
    </row>
    <row r="97" spans="1:9" ht="13.5" customHeight="1" x14ac:dyDescent="0.2">
      <c r="D97" s="51">
        <v>2012</v>
      </c>
      <c r="E97" s="285">
        <v>2.9212986625070526E-2</v>
      </c>
      <c r="G97" s="103"/>
    </row>
    <row r="98" spans="1:9" ht="13.5" customHeight="1" x14ac:dyDescent="0.2">
      <c r="D98" s="51">
        <v>2013</v>
      </c>
      <c r="E98" s="1374">
        <f>+[1]Hoja1!$E$5</f>
        <v>2.9556956050264718E-2</v>
      </c>
      <c r="G98" s="103"/>
    </row>
    <row r="99" spans="1:9" ht="13.5" customHeight="1" x14ac:dyDescent="0.2">
      <c r="D99" s="51">
        <v>2014</v>
      </c>
      <c r="E99" s="1374">
        <f>+[2]Hoja1!$F$5</f>
        <v>2.9603808617926435E-2</v>
      </c>
      <c r="G99" s="103"/>
    </row>
    <row r="100" spans="1:9" ht="13.5" customHeight="1" x14ac:dyDescent="0.2">
      <c r="D100" s="260">
        <v>42005</v>
      </c>
      <c r="E100" s="1374">
        <f>+[3]Hoja1!$G$5</f>
        <v>2.9924681951628687E-2</v>
      </c>
      <c r="G100" s="103"/>
    </row>
    <row r="101" spans="1:9" ht="13.5" customHeight="1" x14ac:dyDescent="0.2">
      <c r="D101" s="260">
        <v>42036</v>
      </c>
      <c r="E101" s="1374">
        <f>+[3]Hoja1!$H$5</f>
        <v>2.9931043993931872E-2</v>
      </c>
      <c r="G101" s="103"/>
    </row>
    <row r="102" spans="1:9" ht="13.5" customHeight="1" x14ac:dyDescent="0.2">
      <c r="D102" s="260">
        <v>42064</v>
      </c>
      <c r="E102" s="1374">
        <f>+[3]Hoja1!$I$5</f>
        <v>2.9790662005992292E-2</v>
      </c>
      <c r="G102" s="103"/>
    </row>
    <row r="103" spans="1:9" ht="13.5" customHeight="1" x14ac:dyDescent="0.2">
      <c r="D103" s="260">
        <v>42095</v>
      </c>
      <c r="E103" s="1374">
        <f>+[3]Hoja1!$J$5</f>
        <v>2.9739915782253303E-2</v>
      </c>
      <c r="G103" s="103"/>
    </row>
    <row r="104" spans="1:9" x14ac:dyDescent="0.2">
      <c r="D104" s="104"/>
      <c r="E104" s="1869" t="s">
        <v>1496</v>
      </c>
    </row>
    <row r="105" spans="1:9" ht="41.25" customHeight="1" x14ac:dyDescent="0.2">
      <c r="A105" s="1894" t="s">
        <v>2571</v>
      </c>
      <c r="B105" s="1894"/>
      <c r="C105" s="1894"/>
      <c r="D105" s="1894"/>
      <c r="E105" s="1894"/>
      <c r="F105" s="1894"/>
      <c r="G105" s="1894"/>
      <c r="H105" s="1894"/>
      <c r="I105" s="1894"/>
    </row>
    <row r="106" spans="1:9" ht="30" customHeight="1" x14ac:dyDescent="0.2">
      <c r="A106" s="1895" t="s">
        <v>194</v>
      </c>
      <c r="B106" s="1895"/>
      <c r="C106" s="1895"/>
      <c r="D106" s="1895"/>
      <c r="E106" s="1895"/>
      <c r="F106" s="1895"/>
      <c r="G106" s="1895"/>
      <c r="H106" s="1895"/>
      <c r="I106" s="1895"/>
    </row>
    <row r="107" spans="1:9" ht="33.75" customHeight="1" x14ac:dyDescent="0.2">
      <c r="A107" s="1891" t="s">
        <v>3623</v>
      </c>
      <c r="B107" s="1892"/>
      <c r="C107" s="1892"/>
      <c r="D107" s="1892"/>
      <c r="E107" s="1892"/>
      <c r="F107" s="1892"/>
      <c r="G107" s="1892"/>
      <c r="H107" s="1892"/>
      <c r="I107" s="1892"/>
    </row>
    <row r="108" spans="1:9" x14ac:dyDescent="0.2">
      <c r="A108" s="97"/>
      <c r="B108" s="96"/>
      <c r="C108" s="96"/>
      <c r="D108" s="96"/>
      <c r="E108" s="96"/>
      <c r="F108" s="96"/>
      <c r="G108" s="96"/>
      <c r="H108" s="96"/>
      <c r="I108" s="96"/>
    </row>
    <row r="109" spans="1:9" x14ac:dyDescent="0.2">
      <c r="A109" s="364" t="s">
        <v>1001</v>
      </c>
      <c r="B109" s="96"/>
      <c r="C109" s="96"/>
      <c r="D109" s="96"/>
      <c r="E109" s="96"/>
      <c r="F109" s="96"/>
      <c r="G109" s="96"/>
      <c r="H109" s="96"/>
      <c r="I109" s="96"/>
    </row>
    <row r="110" spans="1:9" ht="6" customHeight="1" x14ac:dyDescent="0.2">
      <c r="A110" s="364"/>
      <c r="B110" s="96"/>
      <c r="C110" s="96"/>
      <c r="D110" s="96"/>
      <c r="E110" s="96"/>
      <c r="F110" s="96"/>
      <c r="G110" s="96"/>
      <c r="H110" s="96"/>
      <c r="I110" s="96"/>
    </row>
    <row r="111" spans="1:9" x14ac:dyDescent="0.2">
      <c r="A111" s="73" t="s">
        <v>195</v>
      </c>
      <c r="B111" s="96"/>
      <c r="C111" s="96"/>
      <c r="D111" s="96"/>
      <c r="E111" s="96"/>
      <c r="F111" s="96"/>
      <c r="G111" s="96"/>
      <c r="H111" s="96"/>
      <c r="I111" s="96"/>
    </row>
    <row r="112" spans="1:9" x14ac:dyDescent="0.2">
      <c r="A112" s="73" t="s">
        <v>2771</v>
      </c>
      <c r="B112" s="96"/>
      <c r="C112" s="96"/>
      <c r="D112" s="96"/>
      <c r="E112" s="96"/>
      <c r="F112" s="96"/>
      <c r="G112" s="96"/>
      <c r="H112" s="96"/>
      <c r="I112" s="96"/>
    </row>
    <row r="113" spans="1:9" x14ac:dyDescent="0.2">
      <c r="A113" s="73" t="s">
        <v>3206</v>
      </c>
      <c r="B113" s="96"/>
      <c r="C113" s="96"/>
      <c r="D113" s="96"/>
      <c r="E113" s="96"/>
      <c r="F113" s="96"/>
      <c r="G113" s="96"/>
      <c r="H113" s="96"/>
      <c r="I113" s="96"/>
    </row>
    <row r="114" spans="1:9" x14ac:dyDescent="0.2">
      <c r="A114" s="99"/>
      <c r="B114" s="96"/>
      <c r="C114" s="96"/>
      <c r="D114" s="96"/>
      <c r="E114" s="96"/>
      <c r="F114" s="96"/>
      <c r="G114" s="96"/>
      <c r="H114" s="96"/>
      <c r="I114" s="96"/>
    </row>
    <row r="115" spans="1:9" x14ac:dyDescent="0.2">
      <c r="A115" s="99"/>
    </row>
    <row r="116" spans="1:9" x14ac:dyDescent="0.2">
      <c r="A116" s="98"/>
    </row>
    <row r="117" spans="1:9" x14ac:dyDescent="0.2">
      <c r="A117" s="98"/>
    </row>
    <row r="118" spans="1:9" x14ac:dyDescent="0.2">
      <c r="A118" s="99"/>
    </row>
    <row r="119" spans="1:9" x14ac:dyDescent="0.2">
      <c r="A119" s="99"/>
    </row>
  </sheetData>
  <mergeCells count="16">
    <mergeCell ref="A107:I107"/>
    <mergeCell ref="A78:I78"/>
    <mergeCell ref="A105:I105"/>
    <mergeCell ref="A106:I106"/>
    <mergeCell ref="A82:H82"/>
    <mergeCell ref="A79:I79"/>
    <mergeCell ref="A80:I80"/>
    <mergeCell ref="A14:A15"/>
    <mergeCell ref="A16:A17"/>
    <mergeCell ref="E23:F23"/>
    <mergeCell ref="A21:I21"/>
    <mergeCell ref="C56:E56"/>
    <mergeCell ref="C23:D23"/>
    <mergeCell ref="A55:I55"/>
    <mergeCell ref="A41:K41"/>
    <mergeCell ref="A34:K34"/>
  </mergeCells>
  <phoneticPr fontId="8" type="noConversion"/>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EA1774"/>
  <sheetViews>
    <sheetView zoomScaleNormal="100" workbookViewId="0">
      <selection activeCell="A83" sqref="A83:XFD83"/>
    </sheetView>
  </sheetViews>
  <sheetFormatPr baseColWidth="10" defaultRowHeight="12" x14ac:dyDescent="0.2"/>
  <cols>
    <col min="1" max="1" width="1.5703125" style="452" customWidth="1"/>
    <col min="2" max="2" width="42.28515625" style="452" customWidth="1"/>
    <col min="3" max="3" width="22.85546875" style="452" customWidth="1"/>
    <col min="4" max="4" width="16" style="452" customWidth="1"/>
    <col min="5" max="5" width="14.7109375" style="452" customWidth="1"/>
    <col min="6" max="13" width="11.42578125" style="452" customWidth="1"/>
    <col min="14" max="14" width="17" style="452" customWidth="1"/>
    <col min="15" max="15" width="11.42578125" style="452" customWidth="1"/>
    <col min="16" max="16" width="15.42578125" style="452" customWidth="1"/>
    <col min="17" max="17" width="13.28515625" style="452" customWidth="1"/>
    <col min="18" max="33" width="11.42578125" style="452"/>
    <col min="34" max="34" width="3.5703125" style="452" customWidth="1"/>
    <col min="35" max="16384" width="11.42578125" style="452"/>
  </cols>
  <sheetData>
    <row r="1" spans="2:33" x14ac:dyDescent="0.2">
      <c r="B1" s="701"/>
      <c r="C1" s="701"/>
      <c r="D1" s="701"/>
      <c r="E1" s="701"/>
      <c r="F1" s="701"/>
      <c r="G1" s="701"/>
      <c r="H1" s="701"/>
      <c r="I1" s="701"/>
      <c r="J1" s="701"/>
      <c r="K1" s="701"/>
      <c r="L1" s="701"/>
      <c r="M1" s="701"/>
      <c r="N1" s="701"/>
      <c r="O1" s="701"/>
      <c r="P1" s="701"/>
      <c r="Q1" s="701"/>
    </row>
    <row r="2" spans="2:33" ht="18" x14ac:dyDescent="0.25">
      <c r="B2" s="359" t="s">
        <v>2769</v>
      </c>
      <c r="C2" s="701"/>
      <c r="D2" s="701"/>
      <c r="E2" s="701"/>
      <c r="F2" s="701"/>
      <c r="G2" s="701"/>
      <c r="H2" s="701"/>
      <c r="I2" s="701"/>
      <c r="J2" s="701"/>
      <c r="K2" s="701"/>
      <c r="L2" s="701"/>
      <c r="M2" s="701"/>
      <c r="N2" s="701"/>
      <c r="O2" s="701"/>
      <c r="P2" s="701"/>
      <c r="Q2" s="701"/>
    </row>
    <row r="3" spans="2:33" ht="14.25" x14ac:dyDescent="0.2">
      <c r="B3" s="358" t="s">
        <v>2773</v>
      </c>
      <c r="C3" s="701"/>
      <c r="D3" s="701"/>
      <c r="E3" s="701"/>
      <c r="F3" s="701"/>
      <c r="G3" s="701"/>
      <c r="H3" s="701"/>
      <c r="I3" s="701"/>
      <c r="J3" s="701"/>
      <c r="K3" s="701"/>
      <c r="L3" s="701"/>
      <c r="M3" s="701"/>
      <c r="N3" s="701"/>
      <c r="O3" s="701"/>
      <c r="P3" s="701"/>
      <c r="Q3" s="701"/>
    </row>
    <row r="4" spans="2:33" ht="14.25" x14ac:dyDescent="0.2">
      <c r="B4" s="355"/>
      <c r="C4" s="701"/>
      <c r="D4" s="701"/>
      <c r="E4" s="701"/>
      <c r="F4" s="701"/>
      <c r="G4" s="701"/>
      <c r="H4" s="701"/>
      <c r="I4" s="701"/>
      <c r="J4" s="701"/>
      <c r="K4" s="701"/>
      <c r="L4" s="701"/>
      <c r="M4" s="701"/>
      <c r="N4" s="701"/>
      <c r="O4" s="701"/>
      <c r="P4" s="701"/>
      <c r="Q4" s="701"/>
    </row>
    <row r="5" spans="2:33" ht="14.25" x14ac:dyDescent="0.2">
      <c r="B5" s="355"/>
      <c r="C5" s="701"/>
      <c r="D5" s="701"/>
      <c r="E5" s="701"/>
      <c r="F5" s="701"/>
      <c r="G5" s="701"/>
      <c r="H5" s="701"/>
      <c r="I5" s="701"/>
      <c r="J5" s="701"/>
      <c r="K5" s="701"/>
      <c r="L5" s="701"/>
      <c r="M5" s="701"/>
      <c r="N5" s="701"/>
      <c r="O5" s="701"/>
      <c r="P5" s="701"/>
      <c r="Q5" s="701"/>
    </row>
    <row r="6" spans="2:33" ht="14.25" x14ac:dyDescent="0.2">
      <c r="B6" s="355"/>
      <c r="C6" s="701"/>
      <c r="D6" s="701"/>
      <c r="E6" s="701"/>
      <c r="F6" s="701"/>
      <c r="G6" s="701"/>
      <c r="H6" s="701"/>
      <c r="I6" s="701"/>
      <c r="J6" s="701"/>
      <c r="K6" s="701"/>
      <c r="L6" s="701"/>
      <c r="M6" s="701"/>
      <c r="N6" s="701"/>
      <c r="O6" s="701"/>
      <c r="P6" s="701"/>
      <c r="Q6" s="701"/>
    </row>
    <row r="7" spans="2:33" ht="14.25" x14ac:dyDescent="0.2">
      <c r="B7" s="355"/>
      <c r="C7" s="701"/>
      <c r="D7" s="701"/>
      <c r="E7" s="701"/>
      <c r="F7" s="701"/>
      <c r="G7" s="701"/>
      <c r="H7" s="701"/>
      <c r="I7" s="701"/>
      <c r="J7" s="701"/>
      <c r="K7" s="701"/>
      <c r="L7" s="701"/>
      <c r="M7" s="701"/>
      <c r="N7" s="701"/>
      <c r="O7" s="701"/>
      <c r="P7" s="701"/>
      <c r="Q7" s="701"/>
    </row>
    <row r="8" spans="2:33" ht="14.25" x14ac:dyDescent="0.2">
      <c r="B8" s="358" t="str">
        <f>+Inicio!B8</f>
        <v xml:space="preserve">      Fecha de publicación: Abril de 2015</v>
      </c>
      <c r="C8" s="701"/>
      <c r="D8" s="701"/>
      <c r="E8" s="701"/>
      <c r="F8" s="701"/>
      <c r="G8" s="701"/>
      <c r="H8" s="701"/>
      <c r="I8" s="701"/>
      <c r="J8" s="701"/>
      <c r="K8" s="701"/>
      <c r="L8" s="701"/>
      <c r="M8" s="701"/>
      <c r="N8" s="701"/>
      <c r="O8" s="701"/>
      <c r="P8" s="701"/>
      <c r="Q8" s="701"/>
    </row>
    <row r="9" spans="2:33" x14ac:dyDescent="0.2">
      <c r="B9" s="701"/>
      <c r="C9" s="701"/>
      <c r="D9" s="701"/>
      <c r="E9" s="701"/>
      <c r="F9" s="701"/>
      <c r="G9" s="701"/>
      <c r="H9" s="701"/>
      <c r="I9" s="701"/>
      <c r="J9" s="701"/>
      <c r="K9" s="701"/>
      <c r="L9" s="701"/>
      <c r="M9" s="701"/>
      <c r="N9" s="701"/>
      <c r="O9" s="701"/>
      <c r="P9" s="701"/>
      <c r="Q9" s="701"/>
    </row>
    <row r="10" spans="2:33" ht="18.75" customHeight="1" x14ac:dyDescent="0.2">
      <c r="B10" s="701"/>
      <c r="C10" s="701"/>
      <c r="D10" s="701"/>
      <c r="E10" s="701"/>
      <c r="F10" s="701"/>
      <c r="G10" s="701"/>
      <c r="H10" s="701"/>
      <c r="I10" s="701"/>
      <c r="J10" s="701"/>
      <c r="K10" s="701"/>
      <c r="L10" s="701"/>
      <c r="M10" s="701"/>
      <c r="N10" s="701"/>
      <c r="O10" s="701"/>
      <c r="P10" s="701"/>
      <c r="Q10" s="701"/>
    </row>
    <row r="11" spans="2:33" ht="18.75" customHeight="1" x14ac:dyDescent="0.2">
      <c r="B11" s="702"/>
      <c r="C11" s="702"/>
      <c r="D11" s="702"/>
      <c r="E11" s="702"/>
      <c r="F11" s="702"/>
      <c r="G11" s="702"/>
      <c r="H11" s="702"/>
      <c r="I11" s="702"/>
      <c r="J11" s="702"/>
      <c r="K11" s="702"/>
      <c r="L11" s="702"/>
      <c r="M11" s="702"/>
      <c r="N11" s="703"/>
      <c r="O11" s="703"/>
      <c r="P11" s="703"/>
      <c r="Q11" s="703"/>
    </row>
    <row r="12" spans="2:33" ht="15.75" customHeight="1" thickBot="1" x14ac:dyDescent="0.25">
      <c r="B12" s="1187"/>
      <c r="C12" s="1186"/>
      <c r="D12" s="1186"/>
      <c r="E12" s="1186"/>
      <c r="F12" s="1186"/>
      <c r="G12" s="1186"/>
      <c r="H12" s="1186"/>
      <c r="I12" s="1186"/>
      <c r="J12" s="1186"/>
      <c r="K12" s="1186"/>
      <c r="L12" s="1186"/>
      <c r="M12" s="1186"/>
    </row>
    <row r="13" spans="2:33" ht="15.75" customHeight="1" x14ac:dyDescent="0.2">
      <c r="B13" s="1931" t="s">
        <v>3089</v>
      </c>
      <c r="C13" s="1932"/>
      <c r="D13" s="1932"/>
      <c r="E13" s="1932"/>
      <c r="F13" s="1932"/>
      <c r="G13" s="1932"/>
      <c r="H13" s="1932"/>
      <c r="I13" s="1932"/>
      <c r="J13" s="1932"/>
      <c r="K13" s="1932"/>
      <c r="L13" s="1932"/>
      <c r="M13" s="1932"/>
      <c r="N13" s="1932"/>
      <c r="O13" s="1932"/>
      <c r="P13" s="1932"/>
      <c r="Q13" s="1932"/>
      <c r="R13" s="1932"/>
      <c r="S13" s="1932"/>
      <c r="T13" s="1932"/>
      <c r="U13" s="1932"/>
      <c r="V13" s="1932"/>
      <c r="W13" s="1932"/>
      <c r="X13" s="1932"/>
      <c r="Y13" s="1932"/>
      <c r="Z13" s="1932"/>
      <c r="AA13" s="1932"/>
      <c r="AB13" s="1932"/>
      <c r="AC13" s="1932"/>
      <c r="AD13" s="1932"/>
      <c r="AE13" s="1932"/>
      <c r="AF13" s="1932"/>
      <c r="AG13" s="1933"/>
    </row>
    <row r="14" spans="2:33" ht="15.75" customHeight="1" x14ac:dyDescent="0.2">
      <c r="B14" s="1268"/>
      <c r="C14" s="1269"/>
      <c r="D14" s="1269"/>
      <c r="E14" s="1269"/>
      <c r="F14" s="1269"/>
      <c r="G14" s="1269"/>
      <c r="H14" s="1269"/>
      <c r="I14" s="1269"/>
      <c r="J14" s="1269"/>
      <c r="K14" s="1269"/>
      <c r="L14" s="1269"/>
      <c r="M14" s="1269"/>
      <c r="N14" s="1269"/>
      <c r="O14" s="1269"/>
      <c r="P14" s="1269"/>
      <c r="Q14" s="1269"/>
      <c r="R14" s="1269"/>
      <c r="S14" s="1269"/>
      <c r="T14" s="1269"/>
      <c r="U14" s="1270"/>
      <c r="V14" s="1270"/>
      <c r="W14" s="1270"/>
      <c r="X14" s="1270"/>
      <c r="Y14" s="1270"/>
      <c r="Z14" s="1270"/>
      <c r="AA14" s="1270"/>
      <c r="AB14" s="1270"/>
      <c r="AC14" s="1270"/>
      <c r="AD14" s="1270"/>
      <c r="AE14" s="1148"/>
      <c r="AF14" s="1148"/>
      <c r="AG14" s="1271"/>
    </row>
    <row r="15" spans="2:33" ht="15.75" customHeight="1" x14ac:dyDescent="0.2">
      <c r="B15" s="1268" t="s">
        <v>3090</v>
      </c>
      <c r="C15" s="431"/>
      <c r="D15" s="1287" t="s">
        <v>3457</v>
      </c>
      <c r="E15" s="1288"/>
      <c r="F15" s="1288"/>
      <c r="G15" s="1272"/>
      <c r="H15" s="1272"/>
      <c r="I15" s="1149"/>
      <c r="J15" s="1671"/>
      <c r="K15" s="1149"/>
      <c r="L15" s="1149"/>
      <c r="M15" s="1149"/>
      <c r="N15" s="1149"/>
      <c r="O15" s="1148"/>
      <c r="P15" s="1148"/>
      <c r="Q15" s="1148"/>
      <c r="R15" s="1148"/>
      <c r="S15" s="1148"/>
      <c r="T15" s="1148"/>
      <c r="U15" s="1148"/>
      <c r="V15" s="1148"/>
      <c r="W15" s="1148"/>
      <c r="X15" s="1148"/>
      <c r="Y15" s="1148"/>
      <c r="Z15" s="1148"/>
      <c r="AA15" s="1148"/>
      <c r="AB15" s="1148"/>
      <c r="AC15" s="1148"/>
      <c r="AD15" s="1148"/>
      <c r="AE15" s="1148"/>
      <c r="AF15" s="431"/>
      <c r="AG15" s="1271"/>
    </row>
    <row r="16" spans="2:33" ht="15.75" customHeight="1" x14ac:dyDescent="0.2">
      <c r="B16" s="1823" t="s">
        <v>3091</v>
      </c>
      <c r="C16" s="1824"/>
      <c r="D16" s="1934">
        <v>42097</v>
      </c>
      <c r="E16" s="1935"/>
      <c r="F16" s="1935"/>
      <c r="G16" s="431"/>
      <c r="H16" s="431"/>
      <c r="I16" s="431"/>
      <c r="J16" s="431"/>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1039"/>
    </row>
    <row r="17" spans="2:33" ht="15.75" customHeight="1" x14ac:dyDescent="0.2">
      <c r="B17" s="1823" t="s">
        <v>3092</v>
      </c>
      <c r="C17" s="1824"/>
      <c r="D17" s="1934">
        <v>42155</v>
      </c>
      <c r="E17" s="1935"/>
      <c r="F17" s="1935"/>
      <c r="G17" s="431"/>
      <c r="H17" s="431"/>
      <c r="I17" s="431"/>
      <c r="J17" s="431"/>
      <c r="K17" s="431"/>
      <c r="L17" s="431"/>
      <c r="M17" s="431"/>
      <c r="N17" s="431"/>
      <c r="O17" s="431"/>
      <c r="P17" s="431"/>
      <c r="Q17" s="431"/>
      <c r="R17" s="431"/>
      <c r="S17" s="431"/>
      <c r="T17" s="431"/>
      <c r="U17" s="431"/>
      <c r="V17" s="431"/>
      <c r="W17" s="431"/>
      <c r="X17" s="431"/>
      <c r="Y17" s="431"/>
      <c r="Z17" s="431"/>
      <c r="AA17" s="431"/>
      <c r="AB17" s="431"/>
      <c r="AC17" s="431"/>
      <c r="AD17" s="431"/>
      <c r="AE17" s="431"/>
      <c r="AF17" s="431"/>
      <c r="AG17" s="1039"/>
    </row>
    <row r="18" spans="2:33" ht="15.75" customHeight="1" thickBot="1" x14ac:dyDescent="0.25">
      <c r="B18" s="1273"/>
      <c r="C18" s="1133"/>
      <c r="D18" s="1133"/>
      <c r="E18" s="431"/>
      <c r="F18" s="431"/>
      <c r="G18" s="431"/>
      <c r="H18" s="431"/>
      <c r="I18" s="431"/>
      <c r="J18" s="431"/>
      <c r="K18" s="431"/>
      <c r="L18" s="431"/>
      <c r="M18" s="431"/>
      <c r="N18" s="431"/>
      <c r="O18" s="431"/>
      <c r="P18" s="431"/>
      <c r="Q18" s="431"/>
      <c r="R18" s="431"/>
      <c r="S18" s="431"/>
      <c r="T18" s="431"/>
      <c r="U18" s="431"/>
      <c r="V18" s="431"/>
      <c r="W18" s="431"/>
      <c r="X18" s="431"/>
      <c r="Y18" s="431"/>
      <c r="Z18" s="431"/>
      <c r="AA18" s="431"/>
      <c r="AB18" s="431"/>
      <c r="AC18" s="431"/>
      <c r="AD18" s="431"/>
      <c r="AE18" s="431"/>
      <c r="AF18" s="431"/>
      <c r="AG18" s="1039"/>
    </row>
    <row r="19" spans="2:33" ht="27" customHeight="1" thickBot="1" x14ac:dyDescent="0.25">
      <c r="B19" s="1274" t="s">
        <v>3093</v>
      </c>
      <c r="C19" s="1275"/>
      <c r="D19" s="1936" t="s">
        <v>3590</v>
      </c>
      <c r="E19" s="1937"/>
      <c r="F19" s="1937"/>
      <c r="G19" s="1937"/>
      <c r="H19" s="1937"/>
      <c r="I19" s="1937"/>
      <c r="J19" s="1937"/>
      <c r="K19" s="1937"/>
      <c r="L19" s="1937"/>
      <c r="M19" s="1937"/>
      <c r="N19" s="1937"/>
      <c r="O19" s="1937"/>
      <c r="P19" s="1937"/>
      <c r="Q19" s="1937"/>
      <c r="R19" s="1937"/>
      <c r="S19" s="1937"/>
      <c r="T19" s="1937"/>
      <c r="U19" s="1937"/>
      <c r="V19" s="1937"/>
      <c r="W19" s="1937"/>
      <c r="X19" s="1937"/>
      <c r="Y19" s="1937"/>
      <c r="Z19" s="1937"/>
      <c r="AA19" s="1937"/>
      <c r="AB19" s="1937"/>
      <c r="AC19" s="1937"/>
      <c r="AD19" s="1937"/>
      <c r="AE19" s="1937"/>
      <c r="AF19" s="1937"/>
      <c r="AG19" s="1938"/>
    </row>
    <row r="20" spans="2:33" ht="15.75" customHeight="1" thickBot="1" x14ac:dyDescent="0.25">
      <c r="B20" s="1268"/>
      <c r="C20" s="1148"/>
      <c r="D20" s="1148"/>
      <c r="E20" s="1149"/>
      <c r="F20" s="1149"/>
      <c r="G20" s="1149"/>
      <c r="H20" s="1149"/>
      <c r="I20" s="1149"/>
      <c r="J20" s="1149"/>
      <c r="K20" s="1149"/>
      <c r="L20" s="1149"/>
      <c r="M20" s="1149"/>
      <c r="N20" s="1149"/>
      <c r="O20" s="1149"/>
      <c r="P20" s="1149"/>
      <c r="Q20" s="1149"/>
      <c r="R20" s="1149"/>
      <c r="S20" s="1148"/>
      <c r="T20" s="1276"/>
      <c r="U20" s="1148"/>
      <c r="V20" s="1148"/>
      <c r="W20" s="1148"/>
      <c r="X20" s="1148"/>
      <c r="Y20" s="1148"/>
      <c r="Z20" s="1148"/>
      <c r="AA20" s="1148"/>
      <c r="AB20" s="1148"/>
      <c r="AC20" s="1148"/>
      <c r="AD20" s="1148"/>
      <c r="AE20" s="1148"/>
      <c r="AF20" s="1148"/>
      <c r="AG20" s="1039"/>
    </row>
    <row r="21" spans="2:33" ht="15.75" customHeight="1" thickBot="1" x14ac:dyDescent="0.25">
      <c r="B21" s="1939" t="s">
        <v>3094</v>
      </c>
      <c r="C21" s="1940"/>
      <c r="D21" s="1943" t="s">
        <v>3095</v>
      </c>
      <c r="E21" s="1946" t="s">
        <v>3096</v>
      </c>
      <c r="F21" s="1948"/>
      <c r="G21" s="1948"/>
      <c r="H21" s="1948"/>
      <c r="I21" s="1948"/>
      <c r="J21" s="1948"/>
      <c r="K21" s="1948"/>
      <c r="L21" s="1948"/>
      <c r="M21" s="1948"/>
      <c r="N21" s="1948"/>
      <c r="O21" s="1948"/>
      <c r="P21" s="1948"/>
      <c r="Q21" s="1948"/>
      <c r="R21" s="1949"/>
      <c r="S21" s="1950" t="s">
        <v>3097</v>
      </c>
      <c r="T21" s="1951"/>
      <c r="U21" s="1952"/>
      <c r="V21" s="1952"/>
      <c r="W21" s="1952"/>
      <c r="X21" s="1952"/>
      <c r="Y21" s="1952"/>
      <c r="Z21" s="1953"/>
      <c r="AA21" s="1948" t="s">
        <v>2793</v>
      </c>
      <c r="AB21" s="1948"/>
      <c r="AC21" s="1949"/>
      <c r="AD21" s="1939" t="s">
        <v>2794</v>
      </c>
      <c r="AE21" s="1954"/>
      <c r="AF21" s="1940"/>
      <c r="AG21" s="1039"/>
    </row>
    <row r="22" spans="2:33" ht="15.75" customHeight="1" thickBot="1" x14ac:dyDescent="0.25">
      <c r="B22" s="1941"/>
      <c r="C22" s="1942"/>
      <c r="D22" s="1944"/>
      <c r="E22" s="1947"/>
      <c r="F22" s="1958" t="s">
        <v>2796</v>
      </c>
      <c r="G22" s="1958" t="s">
        <v>2797</v>
      </c>
      <c r="H22" s="1950" t="s">
        <v>2798</v>
      </c>
      <c r="I22" s="1953"/>
      <c r="J22" s="1950" t="s">
        <v>2799</v>
      </c>
      <c r="K22" s="1953"/>
      <c r="L22" s="1950" t="s">
        <v>2800</v>
      </c>
      <c r="M22" s="1953"/>
      <c r="N22" s="1960" t="s">
        <v>2801</v>
      </c>
      <c r="O22" s="1961"/>
      <c r="P22" s="1952" t="s">
        <v>2802</v>
      </c>
      <c r="Q22" s="1952"/>
      <c r="R22" s="1953"/>
      <c r="S22" s="1958" t="s">
        <v>2798</v>
      </c>
      <c r="T22" s="1958" t="s">
        <v>2799</v>
      </c>
      <c r="U22" s="1958" t="s">
        <v>2800</v>
      </c>
      <c r="V22" s="1952" t="s">
        <v>2801</v>
      </c>
      <c r="W22" s="1952"/>
      <c r="X22" s="1950" t="s">
        <v>2802</v>
      </c>
      <c r="Y22" s="1952"/>
      <c r="Z22" s="1953"/>
      <c r="AA22" s="1946" t="s">
        <v>3098</v>
      </c>
      <c r="AB22" s="1946" t="s">
        <v>3099</v>
      </c>
      <c r="AC22" s="1946" t="s">
        <v>3100</v>
      </c>
      <c r="AD22" s="1955"/>
      <c r="AE22" s="1956"/>
      <c r="AF22" s="1957"/>
      <c r="AG22" s="1039"/>
    </row>
    <row r="23" spans="2:33" ht="15.75" customHeight="1" thickBot="1" x14ac:dyDescent="0.25">
      <c r="B23" s="1941"/>
      <c r="C23" s="1942"/>
      <c r="D23" s="1945"/>
      <c r="E23" s="1947"/>
      <c r="F23" s="1959"/>
      <c r="G23" s="1959"/>
      <c r="H23" s="1820" t="s">
        <v>2806</v>
      </c>
      <c r="I23" s="1820" t="s">
        <v>2807</v>
      </c>
      <c r="J23" s="1820" t="s">
        <v>2806</v>
      </c>
      <c r="K23" s="1820" t="s">
        <v>2807</v>
      </c>
      <c r="L23" s="1820" t="s">
        <v>2806</v>
      </c>
      <c r="M23" s="1820" t="s">
        <v>2807</v>
      </c>
      <c r="N23" s="1819" t="s">
        <v>295</v>
      </c>
      <c r="O23" s="1277" t="s">
        <v>2808</v>
      </c>
      <c r="P23" s="1278" t="s">
        <v>2809</v>
      </c>
      <c r="Q23" s="1277" t="s">
        <v>2810</v>
      </c>
      <c r="R23" s="1277" t="s">
        <v>2811</v>
      </c>
      <c r="S23" s="1959"/>
      <c r="T23" s="1959"/>
      <c r="U23" s="1959"/>
      <c r="V23" s="1821" t="s">
        <v>295</v>
      </c>
      <c r="W23" s="1279" t="s">
        <v>2808</v>
      </c>
      <c r="X23" s="1277" t="s">
        <v>2809</v>
      </c>
      <c r="Y23" s="1280" t="s">
        <v>2810</v>
      </c>
      <c r="Z23" s="1277" t="s">
        <v>2811</v>
      </c>
      <c r="AA23" s="1947"/>
      <c r="AB23" s="1947"/>
      <c r="AC23" s="1947"/>
      <c r="AD23" s="1818" t="s">
        <v>296</v>
      </c>
      <c r="AE23" s="1818" t="s">
        <v>2812</v>
      </c>
      <c r="AF23" s="1818" t="s">
        <v>2813</v>
      </c>
      <c r="AG23" s="1039"/>
    </row>
    <row r="24" spans="2:33" ht="15.75" customHeight="1" thickBot="1" x14ac:dyDescent="0.25">
      <c r="B24" s="1962" t="s">
        <v>3458</v>
      </c>
      <c r="C24" s="1962"/>
      <c r="D24" s="1075" t="s">
        <v>2859</v>
      </c>
      <c r="E24" s="1075" t="s">
        <v>2859</v>
      </c>
      <c r="F24" s="1075" t="s">
        <v>2859</v>
      </c>
      <c r="G24" s="1075" t="s">
        <v>2859</v>
      </c>
      <c r="H24" s="1075" t="s">
        <v>2859</v>
      </c>
      <c r="I24" s="1075" t="s">
        <v>2859</v>
      </c>
      <c r="J24" s="1075" t="s">
        <v>2859</v>
      </c>
      <c r="K24" s="1075" t="s">
        <v>2859</v>
      </c>
      <c r="L24" s="1075" t="s">
        <v>2859</v>
      </c>
      <c r="M24" s="1075" t="s">
        <v>2859</v>
      </c>
      <c r="N24" s="1075" t="s">
        <v>2859</v>
      </c>
      <c r="O24" s="1075" t="s">
        <v>2859</v>
      </c>
      <c r="P24" s="1075" t="s">
        <v>2859</v>
      </c>
      <c r="Q24" s="1075" t="s">
        <v>2859</v>
      </c>
      <c r="R24" s="1075" t="s">
        <v>2859</v>
      </c>
      <c r="S24" s="1075" t="s">
        <v>2859</v>
      </c>
      <c r="T24" s="1075" t="s">
        <v>2859</v>
      </c>
      <c r="U24" s="1075" t="s">
        <v>2859</v>
      </c>
      <c r="V24" s="1075" t="s">
        <v>2859</v>
      </c>
      <c r="W24" s="1075" t="s">
        <v>2859</v>
      </c>
      <c r="X24" s="1075" t="s">
        <v>2859</v>
      </c>
      <c r="Y24" s="1075" t="s">
        <v>2859</v>
      </c>
      <c r="Z24" s="1075" t="s">
        <v>2859</v>
      </c>
      <c r="AA24" s="1075" t="s">
        <v>2859</v>
      </c>
      <c r="AB24" s="1075" t="s">
        <v>2859</v>
      </c>
      <c r="AC24" s="1075" t="s">
        <v>2859</v>
      </c>
      <c r="AD24" s="1075" t="s">
        <v>2859</v>
      </c>
      <c r="AE24" s="1075" t="s">
        <v>2859</v>
      </c>
      <c r="AF24" s="1075" t="s">
        <v>2859</v>
      </c>
      <c r="AG24" s="1039"/>
    </row>
    <row r="25" spans="2:33" ht="15.75" customHeight="1" x14ac:dyDescent="0.2">
      <c r="B25" s="1838"/>
      <c r="C25" s="1567"/>
      <c r="D25" s="1281"/>
      <c r="E25" s="1282"/>
      <c r="F25" s="1283"/>
      <c r="G25" s="1283"/>
      <c r="H25" s="1284"/>
      <c r="I25" s="1284"/>
      <c r="J25" s="1284"/>
      <c r="K25" s="1284"/>
      <c r="L25" s="1284"/>
      <c r="M25" s="1284"/>
      <c r="N25" s="1285"/>
      <c r="O25" s="1282"/>
      <c r="P25" s="1284"/>
      <c r="Q25" s="1284"/>
      <c r="R25" s="1284"/>
      <c r="S25" s="1284"/>
      <c r="T25" s="1284"/>
      <c r="U25" s="1284"/>
      <c r="V25" s="1285"/>
      <c r="W25" s="1284"/>
      <c r="X25" s="1284"/>
      <c r="Y25" s="1284"/>
      <c r="Z25" s="1284"/>
      <c r="AA25" s="1283"/>
      <c r="AB25" s="1284"/>
      <c r="AC25" s="1284"/>
      <c r="AD25" s="1285"/>
      <c r="AE25" s="1281"/>
      <c r="AF25" s="1284"/>
      <c r="AG25" s="1039"/>
    </row>
    <row r="26" spans="2:33" ht="15.75" customHeight="1" x14ac:dyDescent="0.2">
      <c r="B26" s="1963" t="s">
        <v>2816</v>
      </c>
      <c r="C26" s="1964"/>
      <c r="D26" s="1904" t="s">
        <v>3459</v>
      </c>
      <c r="E26" s="1904"/>
      <c r="F26" s="1904"/>
      <c r="G26" s="1904"/>
      <c r="H26" s="1148"/>
      <c r="I26" s="1148"/>
      <c r="J26" s="1148"/>
      <c r="K26" s="1148"/>
      <c r="L26" s="1148"/>
      <c r="M26" s="1148"/>
      <c r="N26" s="1148"/>
      <c r="O26" s="1148"/>
      <c r="P26" s="1148"/>
      <c r="Q26" s="1148"/>
      <c r="R26" s="1148"/>
      <c r="S26" s="1148"/>
      <c r="T26" s="1148"/>
      <c r="U26" s="1148"/>
      <c r="V26" s="1148"/>
      <c r="W26" s="1148"/>
      <c r="X26" s="1148"/>
      <c r="Y26" s="1148"/>
      <c r="Z26" s="1148"/>
      <c r="AA26" s="1148"/>
      <c r="AB26" s="1148"/>
      <c r="AC26" s="1148"/>
      <c r="AD26" s="1148"/>
      <c r="AE26" s="1148"/>
      <c r="AF26" s="1148"/>
      <c r="AG26" s="1039"/>
    </row>
    <row r="27" spans="2:33" ht="15.75" customHeight="1" x14ac:dyDescent="0.2">
      <c r="B27" s="1823" t="s">
        <v>2818</v>
      </c>
      <c r="C27" s="1824"/>
      <c r="D27" s="1904" t="s">
        <v>3459</v>
      </c>
      <c r="E27" s="1904"/>
      <c r="F27" s="1904"/>
      <c r="G27" s="1904"/>
      <c r="H27" s="1148"/>
      <c r="I27" s="1148"/>
      <c r="J27" s="1148"/>
      <c r="K27" s="1148"/>
      <c r="L27" s="1148"/>
      <c r="M27" s="1148"/>
      <c r="N27" s="1148"/>
      <c r="O27" s="1148"/>
      <c r="P27" s="1148"/>
      <c r="Q27" s="1148"/>
      <c r="R27" s="1148"/>
      <c r="S27" s="1148"/>
      <c r="T27" s="1148"/>
      <c r="U27" s="1148"/>
      <c r="V27" s="1148"/>
      <c r="W27" s="1148"/>
      <c r="X27" s="1148"/>
      <c r="Y27" s="1148"/>
      <c r="Z27" s="1148"/>
      <c r="AA27" s="1148"/>
      <c r="AB27" s="1148"/>
      <c r="AC27" s="1148"/>
      <c r="AD27" s="1148"/>
      <c r="AE27" s="1148"/>
      <c r="AF27" s="1148"/>
      <c r="AG27" s="1039"/>
    </row>
    <row r="28" spans="2:33" ht="15.75" customHeight="1" thickBot="1" x14ac:dyDescent="0.25">
      <c r="B28" s="1833"/>
      <c r="C28" s="1834"/>
      <c r="D28" s="1538"/>
      <c r="E28" s="1538"/>
      <c r="F28" s="1538"/>
      <c r="G28" s="1538"/>
      <c r="H28" s="1837"/>
      <c r="I28" s="1837"/>
      <c r="J28" s="1837"/>
      <c r="K28" s="1837"/>
      <c r="L28" s="1837"/>
      <c r="M28" s="1837"/>
      <c r="N28" s="1837"/>
      <c r="O28" s="1837"/>
      <c r="P28" s="1837"/>
      <c r="Q28" s="1837"/>
      <c r="R28" s="1837"/>
      <c r="S28" s="1835"/>
      <c r="T28" s="1835"/>
      <c r="U28" s="1835"/>
      <c r="V28" s="1835"/>
      <c r="W28" s="1835"/>
      <c r="X28" s="1835"/>
      <c r="Y28" s="1835"/>
      <c r="Z28" s="1835"/>
      <c r="AA28" s="1835"/>
      <c r="AB28" s="1835"/>
      <c r="AC28" s="1835"/>
      <c r="AD28" s="1835"/>
      <c r="AE28" s="1835"/>
      <c r="AF28" s="1835"/>
      <c r="AG28" s="1539"/>
    </row>
    <row r="29" spans="2:33" ht="15.75" customHeight="1" thickBot="1" x14ac:dyDescent="0.25">
      <c r="B29" s="1187"/>
      <c r="C29" s="1186"/>
      <c r="D29" s="1186"/>
      <c r="E29" s="1186"/>
      <c r="F29" s="1186"/>
      <c r="G29" s="1186"/>
      <c r="H29" s="1186"/>
      <c r="I29" s="1186"/>
      <c r="J29" s="1186"/>
      <c r="K29" s="1186"/>
      <c r="L29" s="1186"/>
      <c r="M29" s="1186"/>
    </row>
    <row r="30" spans="2:33" ht="15.75" customHeight="1" x14ac:dyDescent="0.2">
      <c r="B30" s="1931" t="s">
        <v>3089</v>
      </c>
      <c r="C30" s="1932"/>
      <c r="D30" s="1932"/>
      <c r="E30" s="1932"/>
      <c r="F30" s="1932"/>
      <c r="G30" s="1932"/>
      <c r="H30" s="1932"/>
      <c r="I30" s="1932"/>
      <c r="J30" s="1932"/>
      <c r="K30" s="1932"/>
      <c r="L30" s="1932"/>
      <c r="M30" s="1932"/>
      <c r="N30" s="1932"/>
      <c r="O30" s="1932"/>
      <c r="P30" s="1932"/>
      <c r="Q30" s="1932"/>
      <c r="R30" s="1932"/>
      <c r="S30" s="1932"/>
      <c r="T30" s="1932"/>
      <c r="U30" s="1932"/>
      <c r="V30" s="1932"/>
      <c r="W30" s="1932"/>
      <c r="X30" s="1932"/>
      <c r="Y30" s="1932"/>
      <c r="Z30" s="1932"/>
      <c r="AA30" s="1932"/>
      <c r="AB30" s="1932"/>
      <c r="AC30" s="1932"/>
      <c r="AD30" s="1932"/>
      <c r="AE30" s="1932"/>
      <c r="AF30" s="1932"/>
      <c r="AG30" s="1933"/>
    </row>
    <row r="31" spans="2:33" ht="15.75" customHeight="1" x14ac:dyDescent="0.2">
      <c r="B31" s="1268"/>
      <c r="C31" s="1269"/>
      <c r="D31" s="1269"/>
      <c r="E31" s="1269"/>
      <c r="F31" s="1269"/>
      <c r="G31" s="1269"/>
      <c r="H31" s="1269"/>
      <c r="I31" s="1269"/>
      <c r="J31" s="1269"/>
      <c r="K31" s="1269"/>
      <c r="L31" s="1269"/>
      <c r="M31" s="1269"/>
      <c r="N31" s="1269"/>
      <c r="O31" s="1269"/>
      <c r="P31" s="1269"/>
      <c r="Q31" s="1269"/>
      <c r="R31" s="1269"/>
      <c r="S31" s="1269"/>
      <c r="T31" s="1269"/>
      <c r="U31" s="1270"/>
      <c r="V31" s="1270"/>
      <c r="W31" s="1270"/>
      <c r="X31" s="1270"/>
      <c r="Y31" s="1270"/>
      <c r="Z31" s="1270"/>
      <c r="AA31" s="1270"/>
      <c r="AB31" s="1270"/>
      <c r="AC31" s="1270"/>
      <c r="AD31" s="1270"/>
      <c r="AE31" s="1148"/>
      <c r="AF31" s="1148"/>
      <c r="AG31" s="1271"/>
    </row>
    <row r="32" spans="2:33" ht="15.75" customHeight="1" x14ac:dyDescent="0.2">
      <c r="B32" s="1268" t="s">
        <v>3090</v>
      </c>
      <c r="C32" s="431"/>
      <c r="D32" s="1287" t="s">
        <v>3586</v>
      </c>
      <c r="E32" s="1288"/>
      <c r="F32" s="1288"/>
      <c r="G32" s="1272"/>
      <c r="H32" s="1272"/>
      <c r="I32" s="1149"/>
      <c r="J32" s="1671"/>
      <c r="K32" s="1149"/>
      <c r="L32" s="1149"/>
      <c r="M32" s="1149"/>
      <c r="N32" s="1149"/>
      <c r="O32" s="1148"/>
      <c r="P32" s="1148"/>
      <c r="Q32" s="1148"/>
      <c r="R32" s="1148"/>
      <c r="S32" s="1148"/>
      <c r="T32" s="1148"/>
      <c r="U32" s="1148"/>
      <c r="V32" s="1148"/>
      <c r="W32" s="1148"/>
      <c r="X32" s="1148"/>
      <c r="Y32" s="1148"/>
      <c r="Z32" s="1148"/>
      <c r="AA32" s="1148"/>
      <c r="AB32" s="1148"/>
      <c r="AC32" s="1148"/>
      <c r="AD32" s="1148"/>
      <c r="AE32" s="1148"/>
      <c r="AF32" s="431"/>
      <c r="AG32" s="1271"/>
    </row>
    <row r="33" spans="2:33" ht="15.75" customHeight="1" x14ac:dyDescent="0.2">
      <c r="B33" s="1823" t="s">
        <v>3091</v>
      </c>
      <c r="C33" s="1824"/>
      <c r="D33" s="1903">
        <v>42097</v>
      </c>
      <c r="E33" s="1904"/>
      <c r="F33" s="1904"/>
      <c r="G33" s="431"/>
      <c r="H33" s="431"/>
      <c r="I33" s="431"/>
      <c r="J33" s="431"/>
      <c r="K33" s="431"/>
      <c r="L33" s="431"/>
      <c r="M33" s="431"/>
      <c r="N33" s="431"/>
      <c r="O33" s="431"/>
      <c r="P33" s="431"/>
      <c r="Q33" s="431"/>
      <c r="R33" s="431"/>
      <c r="S33" s="431"/>
      <c r="T33" s="431"/>
      <c r="U33" s="431"/>
      <c r="V33" s="431"/>
      <c r="W33" s="431"/>
      <c r="X33" s="431"/>
      <c r="Y33" s="431"/>
      <c r="Z33" s="431"/>
      <c r="AA33" s="431"/>
      <c r="AB33" s="431"/>
      <c r="AC33" s="431"/>
      <c r="AD33" s="431"/>
      <c r="AE33" s="431"/>
      <c r="AF33" s="431"/>
      <c r="AG33" s="1039"/>
    </row>
    <row r="34" spans="2:33" ht="15.75" customHeight="1" x14ac:dyDescent="0.2">
      <c r="B34" s="1823" t="s">
        <v>3092</v>
      </c>
      <c r="C34" s="1824"/>
      <c r="D34" s="1903">
        <v>42185</v>
      </c>
      <c r="E34" s="1904"/>
      <c r="F34" s="1904"/>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c r="AD34" s="431"/>
      <c r="AE34" s="431"/>
      <c r="AF34" s="431"/>
      <c r="AG34" s="1039"/>
    </row>
    <row r="35" spans="2:33" ht="15.75" customHeight="1" thickBot="1" x14ac:dyDescent="0.25">
      <c r="B35" s="1273"/>
      <c r="C35" s="1133"/>
      <c r="D35" s="1133"/>
      <c r="E35" s="431"/>
      <c r="F35" s="431"/>
      <c r="G35" s="431"/>
      <c r="H35" s="431"/>
      <c r="I35" s="431"/>
      <c r="J35" s="431"/>
      <c r="K35" s="431"/>
      <c r="L35" s="431"/>
      <c r="M35" s="431"/>
      <c r="N35" s="431"/>
      <c r="O35" s="431"/>
      <c r="P35" s="431"/>
      <c r="Q35" s="431"/>
      <c r="R35" s="431"/>
      <c r="S35" s="431"/>
      <c r="T35" s="431"/>
      <c r="U35" s="431"/>
      <c r="V35" s="431"/>
      <c r="W35" s="431"/>
      <c r="X35" s="431"/>
      <c r="Y35" s="431"/>
      <c r="Z35" s="431"/>
      <c r="AA35" s="431"/>
      <c r="AB35" s="431"/>
      <c r="AC35" s="431"/>
      <c r="AD35" s="431"/>
      <c r="AE35" s="431"/>
      <c r="AF35" s="431"/>
      <c r="AG35" s="1039"/>
    </row>
    <row r="36" spans="2:33" ht="42" customHeight="1" thickBot="1" x14ac:dyDescent="0.25">
      <c r="B36" s="1274" t="s">
        <v>3093</v>
      </c>
      <c r="C36" s="1275"/>
      <c r="D36" s="1936" t="s">
        <v>3587</v>
      </c>
      <c r="E36" s="1937"/>
      <c r="F36" s="1937"/>
      <c r="G36" s="1937"/>
      <c r="H36" s="1937"/>
      <c r="I36" s="1937"/>
      <c r="J36" s="1937"/>
      <c r="K36" s="1937"/>
      <c r="L36" s="1937"/>
      <c r="M36" s="1937"/>
      <c r="N36" s="1937"/>
      <c r="O36" s="1937"/>
      <c r="P36" s="1937"/>
      <c r="Q36" s="1937"/>
      <c r="R36" s="1937"/>
      <c r="S36" s="1937"/>
      <c r="T36" s="1937"/>
      <c r="U36" s="1937"/>
      <c r="V36" s="1937"/>
      <c r="W36" s="1937"/>
      <c r="X36" s="1937"/>
      <c r="Y36" s="1937"/>
      <c r="Z36" s="1937"/>
      <c r="AA36" s="1937"/>
      <c r="AB36" s="1937"/>
      <c r="AC36" s="1937"/>
      <c r="AD36" s="1937"/>
      <c r="AE36" s="1937"/>
      <c r="AF36" s="1937"/>
      <c r="AG36" s="1938"/>
    </row>
    <row r="37" spans="2:33" ht="15.75" customHeight="1" thickBot="1" x14ac:dyDescent="0.25">
      <c r="B37" s="1268"/>
      <c r="C37" s="1148"/>
      <c r="D37" s="1148"/>
      <c r="E37" s="1149"/>
      <c r="F37" s="1149"/>
      <c r="G37" s="1149"/>
      <c r="H37" s="1149"/>
      <c r="I37" s="1149"/>
      <c r="J37" s="1149"/>
      <c r="K37" s="1149"/>
      <c r="L37" s="1149"/>
      <c r="M37" s="1149"/>
      <c r="N37" s="1149"/>
      <c r="O37" s="1149"/>
      <c r="P37" s="1149"/>
      <c r="Q37" s="1149"/>
      <c r="R37" s="1149"/>
      <c r="S37" s="1148"/>
      <c r="T37" s="1276"/>
      <c r="U37" s="1148"/>
      <c r="V37" s="1148"/>
      <c r="W37" s="1148"/>
      <c r="X37" s="1148"/>
      <c r="Y37" s="1148"/>
      <c r="Z37" s="1148"/>
      <c r="AA37" s="1148"/>
      <c r="AB37" s="1148"/>
      <c r="AC37" s="1148"/>
      <c r="AD37" s="1148"/>
      <c r="AE37" s="1148"/>
      <c r="AF37" s="1148"/>
      <c r="AG37" s="1039"/>
    </row>
    <row r="38" spans="2:33" ht="15.75" customHeight="1" thickBot="1" x14ac:dyDescent="0.25">
      <c r="B38" s="1939" t="s">
        <v>3094</v>
      </c>
      <c r="C38" s="1940"/>
      <c r="D38" s="1943" t="s">
        <v>3095</v>
      </c>
      <c r="E38" s="1946" t="s">
        <v>3096</v>
      </c>
      <c r="F38" s="1948"/>
      <c r="G38" s="1948"/>
      <c r="H38" s="1948"/>
      <c r="I38" s="1948"/>
      <c r="J38" s="1948"/>
      <c r="K38" s="1948"/>
      <c r="L38" s="1948"/>
      <c r="M38" s="1948"/>
      <c r="N38" s="1948"/>
      <c r="O38" s="1948"/>
      <c r="P38" s="1948"/>
      <c r="Q38" s="1948"/>
      <c r="R38" s="1949"/>
      <c r="S38" s="1950" t="s">
        <v>3097</v>
      </c>
      <c r="T38" s="1951"/>
      <c r="U38" s="1952"/>
      <c r="V38" s="1952"/>
      <c r="W38" s="1952"/>
      <c r="X38" s="1952"/>
      <c r="Y38" s="1952"/>
      <c r="Z38" s="1953"/>
      <c r="AA38" s="1948" t="s">
        <v>2793</v>
      </c>
      <c r="AB38" s="1948"/>
      <c r="AC38" s="1949"/>
      <c r="AD38" s="1939" t="s">
        <v>2794</v>
      </c>
      <c r="AE38" s="1954"/>
      <c r="AF38" s="1940"/>
      <c r="AG38" s="1039"/>
    </row>
    <row r="39" spans="2:33" ht="15.75" customHeight="1" thickBot="1" x14ac:dyDescent="0.25">
      <c r="B39" s="1941"/>
      <c r="C39" s="1942"/>
      <c r="D39" s="1944"/>
      <c r="E39" s="1947"/>
      <c r="F39" s="1958" t="s">
        <v>2796</v>
      </c>
      <c r="G39" s="1958" t="s">
        <v>2797</v>
      </c>
      <c r="H39" s="1950" t="s">
        <v>2798</v>
      </c>
      <c r="I39" s="1953"/>
      <c r="J39" s="1950" t="s">
        <v>2799</v>
      </c>
      <c r="K39" s="1953"/>
      <c r="L39" s="1950" t="s">
        <v>2800</v>
      </c>
      <c r="M39" s="1953"/>
      <c r="N39" s="1960" t="s">
        <v>2801</v>
      </c>
      <c r="O39" s="1961"/>
      <c r="P39" s="1952" t="s">
        <v>2802</v>
      </c>
      <c r="Q39" s="1952"/>
      <c r="R39" s="1953"/>
      <c r="S39" s="1958" t="s">
        <v>2798</v>
      </c>
      <c r="T39" s="1958" t="s">
        <v>2799</v>
      </c>
      <c r="U39" s="1958" t="s">
        <v>2800</v>
      </c>
      <c r="V39" s="1952" t="s">
        <v>2801</v>
      </c>
      <c r="W39" s="1952"/>
      <c r="X39" s="1950" t="s">
        <v>2802</v>
      </c>
      <c r="Y39" s="1952"/>
      <c r="Z39" s="1953"/>
      <c r="AA39" s="1946" t="s">
        <v>3098</v>
      </c>
      <c r="AB39" s="1946" t="s">
        <v>3099</v>
      </c>
      <c r="AC39" s="1946" t="s">
        <v>3100</v>
      </c>
      <c r="AD39" s="1955"/>
      <c r="AE39" s="1956"/>
      <c r="AF39" s="1957"/>
      <c r="AG39" s="1039"/>
    </row>
    <row r="40" spans="2:33" ht="15.75" customHeight="1" thickBot="1" x14ac:dyDescent="0.25">
      <c r="B40" s="1941"/>
      <c r="C40" s="1942"/>
      <c r="D40" s="1945"/>
      <c r="E40" s="1947"/>
      <c r="F40" s="1959"/>
      <c r="G40" s="1959"/>
      <c r="H40" s="1820" t="s">
        <v>2806</v>
      </c>
      <c r="I40" s="1820" t="s">
        <v>2807</v>
      </c>
      <c r="J40" s="1820" t="s">
        <v>2806</v>
      </c>
      <c r="K40" s="1820" t="s">
        <v>2807</v>
      </c>
      <c r="L40" s="1820" t="s">
        <v>2806</v>
      </c>
      <c r="M40" s="1820" t="s">
        <v>2807</v>
      </c>
      <c r="N40" s="1819" t="s">
        <v>295</v>
      </c>
      <c r="O40" s="1277" t="s">
        <v>2808</v>
      </c>
      <c r="P40" s="1278" t="s">
        <v>2809</v>
      </c>
      <c r="Q40" s="1277" t="s">
        <v>2810</v>
      </c>
      <c r="R40" s="1277" t="s">
        <v>2811</v>
      </c>
      <c r="S40" s="1959"/>
      <c r="T40" s="1959"/>
      <c r="U40" s="1959"/>
      <c r="V40" s="1821" t="s">
        <v>295</v>
      </c>
      <c r="W40" s="1279" t="s">
        <v>2808</v>
      </c>
      <c r="X40" s="1277" t="s">
        <v>2809</v>
      </c>
      <c r="Y40" s="1280" t="s">
        <v>2810</v>
      </c>
      <c r="Z40" s="1277" t="s">
        <v>2811</v>
      </c>
      <c r="AA40" s="1947"/>
      <c r="AB40" s="1947"/>
      <c r="AC40" s="1947"/>
      <c r="AD40" s="1818" t="s">
        <v>296</v>
      </c>
      <c r="AE40" s="1818" t="s">
        <v>2812</v>
      </c>
      <c r="AF40" s="1818" t="s">
        <v>2813</v>
      </c>
      <c r="AG40" s="1039"/>
    </row>
    <row r="41" spans="2:33" ht="25.5" customHeight="1" thickBot="1" x14ac:dyDescent="0.25">
      <c r="B41" s="1965" t="s">
        <v>3586</v>
      </c>
      <c r="C41" s="1966"/>
      <c r="D41" s="1075" t="s">
        <v>1428</v>
      </c>
      <c r="E41" s="1226">
        <v>6.2</v>
      </c>
      <c r="F41" s="1763">
        <v>150</v>
      </c>
      <c r="G41" s="1075">
        <v>0</v>
      </c>
      <c r="H41" s="1866">
        <v>0.01</v>
      </c>
      <c r="I41" s="1866">
        <v>1.7000000000000001E-2</v>
      </c>
      <c r="J41" s="1867">
        <v>0.02</v>
      </c>
      <c r="K41" s="1866">
        <v>0.04</v>
      </c>
      <c r="L41" s="1075" t="s">
        <v>1428</v>
      </c>
      <c r="M41" s="1075" t="s">
        <v>1428</v>
      </c>
      <c r="N41" s="1075" t="s">
        <v>3588</v>
      </c>
      <c r="O41" s="1075" t="s">
        <v>3589</v>
      </c>
      <c r="P41" s="1866">
        <v>0.14499999999999999</v>
      </c>
      <c r="Q41" s="1866">
        <v>0.14499999999999999</v>
      </c>
      <c r="R41" s="1866">
        <v>0.12</v>
      </c>
      <c r="S41" s="1075" t="s">
        <v>1428</v>
      </c>
      <c r="T41" s="1075" t="s">
        <v>1428</v>
      </c>
      <c r="U41" s="1075" t="s">
        <v>1428</v>
      </c>
      <c r="V41" s="1075" t="s">
        <v>1428</v>
      </c>
      <c r="W41" s="1075" t="s">
        <v>1428</v>
      </c>
      <c r="X41" s="1075" t="s">
        <v>1428</v>
      </c>
      <c r="Y41" s="1075" t="s">
        <v>1428</v>
      </c>
      <c r="Z41" s="1075" t="s">
        <v>1428</v>
      </c>
      <c r="AA41" s="1075" t="s">
        <v>1428</v>
      </c>
      <c r="AB41" s="1075" t="s">
        <v>1428</v>
      </c>
      <c r="AC41" s="1075" t="s">
        <v>1428</v>
      </c>
      <c r="AD41" s="1075" t="s">
        <v>1428</v>
      </c>
      <c r="AE41" s="1075" t="s">
        <v>1428</v>
      </c>
      <c r="AF41" s="1075" t="s">
        <v>1428</v>
      </c>
      <c r="AG41" s="1039"/>
    </row>
    <row r="42" spans="2:33" ht="15.75" customHeight="1" x14ac:dyDescent="0.2">
      <c r="B42" s="1838"/>
      <c r="C42" s="1567"/>
      <c r="D42" s="1281"/>
      <c r="E42" s="1282"/>
      <c r="F42" s="1283"/>
      <c r="G42" s="1283"/>
      <c r="H42" s="1284"/>
      <c r="I42" s="1284"/>
      <c r="J42" s="1284"/>
      <c r="K42" s="1284"/>
      <c r="L42" s="1284"/>
      <c r="M42" s="1284"/>
      <c r="N42" s="1285"/>
      <c r="O42" s="1282"/>
      <c r="P42" s="1284"/>
      <c r="Q42" s="1284"/>
      <c r="R42" s="1284"/>
      <c r="S42" s="1284"/>
      <c r="T42" s="1284"/>
      <c r="U42" s="1284"/>
      <c r="V42" s="1285"/>
      <c r="W42" s="1284"/>
      <c r="X42" s="1284"/>
      <c r="Y42" s="1284"/>
      <c r="Z42" s="1284"/>
      <c r="AA42" s="1283"/>
      <c r="AB42" s="1284"/>
      <c r="AC42" s="1284"/>
      <c r="AD42" s="1285"/>
      <c r="AE42" s="1281"/>
      <c r="AF42" s="1284"/>
      <c r="AG42" s="1039"/>
    </row>
    <row r="43" spans="2:33" ht="15.75" customHeight="1" x14ac:dyDescent="0.2">
      <c r="B43" s="1963" t="s">
        <v>2816</v>
      </c>
      <c r="C43" s="1964"/>
      <c r="D43" s="1904" t="s">
        <v>3243</v>
      </c>
      <c r="E43" s="1904"/>
      <c r="F43" s="1904"/>
      <c r="G43" s="1904"/>
      <c r="H43" s="1148"/>
      <c r="I43" s="1148"/>
      <c r="J43" s="1148"/>
      <c r="K43" s="1148"/>
      <c r="L43" s="1148"/>
      <c r="M43" s="1148"/>
      <c r="N43" s="1148"/>
      <c r="O43" s="1148"/>
      <c r="P43" s="1148"/>
      <c r="Q43" s="1148"/>
      <c r="R43" s="1148"/>
      <c r="S43" s="1148"/>
      <c r="T43" s="1148"/>
      <c r="U43" s="1148"/>
      <c r="V43" s="1148"/>
      <c r="W43" s="1148"/>
      <c r="X43" s="1148"/>
      <c r="Y43" s="1148"/>
      <c r="Z43" s="1148"/>
      <c r="AA43" s="1148"/>
      <c r="AB43" s="1148"/>
      <c r="AC43" s="1148"/>
      <c r="AD43" s="1148"/>
      <c r="AE43" s="1148"/>
      <c r="AF43" s="1148"/>
      <c r="AG43" s="1039"/>
    </row>
    <row r="44" spans="2:33" ht="15.75" customHeight="1" x14ac:dyDescent="0.2">
      <c r="B44" s="1823" t="s">
        <v>2818</v>
      </c>
      <c r="C44" s="1824"/>
      <c r="D44" s="1930" t="s">
        <v>3194</v>
      </c>
      <c r="E44" s="1930"/>
      <c r="F44" s="1930"/>
      <c r="G44" s="1930"/>
      <c r="H44" s="1148"/>
      <c r="I44" s="1148"/>
      <c r="J44" s="1148"/>
      <c r="K44" s="1148"/>
      <c r="L44" s="1148"/>
      <c r="M44" s="1148"/>
      <c r="N44" s="1148"/>
      <c r="O44" s="1148"/>
      <c r="P44" s="1148"/>
      <c r="Q44" s="1148"/>
      <c r="R44" s="1148"/>
      <c r="S44" s="1148"/>
      <c r="T44" s="1148"/>
      <c r="U44" s="1148"/>
      <c r="V44" s="1148"/>
      <c r="W44" s="1148"/>
      <c r="X44" s="1148"/>
      <c r="Y44" s="1148"/>
      <c r="Z44" s="1148"/>
      <c r="AA44" s="1148"/>
      <c r="AB44" s="1148"/>
      <c r="AC44" s="1148"/>
      <c r="AD44" s="1148"/>
      <c r="AE44" s="1148"/>
      <c r="AF44" s="1148"/>
      <c r="AG44" s="1039"/>
    </row>
    <row r="45" spans="2:33" ht="15.75" customHeight="1" thickBot="1" x14ac:dyDescent="0.25">
      <c r="B45" s="1833"/>
      <c r="C45" s="1834"/>
      <c r="D45" s="1538"/>
      <c r="E45" s="1538"/>
      <c r="F45" s="1538"/>
      <c r="G45" s="1538"/>
      <c r="H45" s="1837"/>
      <c r="I45" s="1837"/>
      <c r="J45" s="1837"/>
      <c r="K45" s="1837"/>
      <c r="L45" s="1837"/>
      <c r="M45" s="1837"/>
      <c r="N45" s="1837"/>
      <c r="O45" s="1837"/>
      <c r="P45" s="1837"/>
      <c r="Q45" s="1837"/>
      <c r="R45" s="1837"/>
      <c r="S45" s="1835"/>
      <c r="T45" s="1835"/>
      <c r="U45" s="1835"/>
      <c r="V45" s="1835"/>
      <c r="W45" s="1835"/>
      <c r="X45" s="1835"/>
      <c r="Y45" s="1835"/>
      <c r="Z45" s="1835"/>
      <c r="AA45" s="1835"/>
      <c r="AB45" s="1835"/>
      <c r="AC45" s="1835"/>
      <c r="AD45" s="1835"/>
      <c r="AE45" s="1835"/>
      <c r="AF45" s="1835"/>
      <c r="AG45" s="1539"/>
    </row>
    <row r="46" spans="2:33" ht="15.75" customHeight="1" thickBot="1" x14ac:dyDescent="0.25">
      <c r="B46" s="1187"/>
      <c r="C46" s="1186"/>
      <c r="D46" s="1186"/>
      <c r="E46" s="1186"/>
      <c r="F46" s="1186"/>
      <c r="G46" s="1186"/>
      <c r="H46" s="1186"/>
      <c r="I46" s="1186"/>
      <c r="J46" s="1186"/>
      <c r="K46" s="1186"/>
      <c r="L46" s="1186"/>
      <c r="M46" s="1186"/>
    </row>
    <row r="47" spans="2:33" ht="15.75" customHeight="1" x14ac:dyDescent="0.2">
      <c r="B47" s="1931" t="s">
        <v>3089</v>
      </c>
      <c r="C47" s="1932"/>
      <c r="D47" s="1932"/>
      <c r="E47" s="1932"/>
      <c r="F47" s="1932"/>
      <c r="G47" s="1932"/>
      <c r="H47" s="1932"/>
      <c r="I47" s="1932"/>
      <c r="J47" s="1932"/>
      <c r="K47" s="1932"/>
      <c r="L47" s="1932"/>
      <c r="M47" s="1932"/>
      <c r="N47" s="1932"/>
      <c r="O47" s="1932"/>
      <c r="P47" s="1932"/>
      <c r="Q47" s="1932"/>
      <c r="R47" s="1932"/>
      <c r="S47" s="1932"/>
      <c r="T47" s="1932"/>
      <c r="U47" s="1932"/>
      <c r="V47" s="1932"/>
      <c r="W47" s="1932"/>
      <c r="X47" s="1932"/>
      <c r="Y47" s="1932"/>
      <c r="Z47" s="1932"/>
      <c r="AA47" s="1932"/>
      <c r="AB47" s="1932"/>
      <c r="AC47" s="1932"/>
      <c r="AD47" s="1932"/>
      <c r="AE47" s="1932"/>
      <c r="AF47" s="1932"/>
      <c r="AG47" s="1933"/>
    </row>
    <row r="48" spans="2:33" ht="15.75" customHeight="1" x14ac:dyDescent="0.2">
      <c r="B48" s="1268"/>
      <c r="C48" s="1269"/>
      <c r="D48" s="1269"/>
      <c r="E48" s="1269"/>
      <c r="F48" s="1269"/>
      <c r="G48" s="1269"/>
      <c r="H48" s="1269"/>
      <c r="I48" s="1269"/>
      <c r="J48" s="1269"/>
      <c r="K48" s="1269"/>
      <c r="L48" s="1269"/>
      <c r="M48" s="1269"/>
      <c r="N48" s="1269"/>
      <c r="O48" s="1269"/>
      <c r="P48" s="1269"/>
      <c r="Q48" s="1269"/>
      <c r="R48" s="1269"/>
      <c r="S48" s="1269"/>
      <c r="T48" s="1269"/>
      <c r="U48" s="1270"/>
      <c r="V48" s="1270"/>
      <c r="W48" s="1270"/>
      <c r="X48" s="1270"/>
      <c r="Y48" s="1270"/>
      <c r="Z48" s="1270"/>
      <c r="AA48" s="1270"/>
      <c r="AB48" s="1270"/>
      <c r="AC48" s="1270"/>
      <c r="AD48" s="1270"/>
      <c r="AE48" s="1148"/>
      <c r="AF48" s="1148"/>
      <c r="AG48" s="1271"/>
    </row>
    <row r="49" spans="2:33" ht="15.75" customHeight="1" x14ac:dyDescent="0.2">
      <c r="B49" s="1268" t="s">
        <v>3090</v>
      </c>
      <c r="C49" s="431"/>
      <c r="D49" s="1287" t="s">
        <v>3562</v>
      </c>
      <c r="E49" s="1288"/>
      <c r="F49" s="1288"/>
      <c r="G49" s="1272"/>
      <c r="H49" s="1272"/>
      <c r="I49" s="1149"/>
      <c r="J49" s="1671"/>
      <c r="K49" s="1149"/>
      <c r="L49" s="1149"/>
      <c r="M49" s="1149"/>
      <c r="N49" s="1149"/>
      <c r="O49" s="1148"/>
      <c r="P49" s="1148"/>
      <c r="Q49" s="1148"/>
      <c r="R49" s="1148"/>
      <c r="S49" s="1148"/>
      <c r="T49" s="1148"/>
      <c r="U49" s="1148"/>
      <c r="V49" s="1148"/>
      <c r="W49" s="1148"/>
      <c r="X49" s="1148"/>
      <c r="Y49" s="1148"/>
      <c r="Z49" s="1148"/>
      <c r="AA49" s="1148"/>
      <c r="AB49" s="1148"/>
      <c r="AC49" s="1148"/>
      <c r="AD49" s="1148"/>
      <c r="AE49" s="1148"/>
      <c r="AF49" s="431"/>
      <c r="AG49" s="1271"/>
    </row>
    <row r="50" spans="2:33" ht="15.75" customHeight="1" x14ac:dyDescent="0.2">
      <c r="B50" s="1775" t="s">
        <v>3091</v>
      </c>
      <c r="C50" s="1776"/>
      <c r="D50" s="2262">
        <v>42079</v>
      </c>
      <c r="E50" s="2262"/>
      <c r="F50" s="2262"/>
      <c r="G50" s="431"/>
      <c r="H50" s="431"/>
      <c r="I50" s="431"/>
      <c r="J50" s="431"/>
      <c r="K50" s="431"/>
      <c r="L50" s="431"/>
      <c r="M50" s="431"/>
      <c r="N50" s="431"/>
      <c r="O50" s="431"/>
      <c r="P50" s="431"/>
      <c r="Q50" s="431"/>
      <c r="R50" s="431"/>
      <c r="S50" s="431"/>
      <c r="T50" s="431"/>
      <c r="U50" s="431"/>
      <c r="V50" s="431"/>
      <c r="W50" s="431"/>
      <c r="X50" s="431"/>
      <c r="Y50" s="431"/>
      <c r="Z50" s="431"/>
      <c r="AA50" s="431"/>
      <c r="AB50" s="431"/>
      <c r="AC50" s="431"/>
      <c r="AD50" s="431"/>
      <c r="AE50" s="431"/>
      <c r="AF50" s="431"/>
      <c r="AG50" s="1039"/>
    </row>
    <row r="51" spans="2:33" ht="15.75" customHeight="1" x14ac:dyDescent="0.2">
      <c r="B51" s="1775" t="s">
        <v>3092</v>
      </c>
      <c r="C51" s="1776"/>
      <c r="D51" s="2263">
        <v>42124</v>
      </c>
      <c r="E51" s="2263"/>
      <c r="F51" s="2263"/>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c r="AD51" s="431"/>
      <c r="AE51" s="431"/>
      <c r="AF51" s="431"/>
      <c r="AG51" s="1039"/>
    </row>
    <row r="52" spans="2:33" ht="15.75" customHeight="1" thickBot="1" x14ac:dyDescent="0.25">
      <c r="B52" s="1273"/>
      <c r="C52" s="1133"/>
      <c r="D52" s="1133"/>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431"/>
      <c r="AF52" s="431"/>
      <c r="AG52" s="1039"/>
    </row>
    <row r="53" spans="2:33" ht="42.75" customHeight="1" thickBot="1" x14ac:dyDescent="0.25">
      <c r="B53" s="1274" t="s">
        <v>3093</v>
      </c>
      <c r="C53" s="1275"/>
      <c r="D53" s="1936" t="s">
        <v>3563</v>
      </c>
      <c r="E53" s="1937"/>
      <c r="F53" s="1937"/>
      <c r="G53" s="1937"/>
      <c r="H53" s="1937"/>
      <c r="I53" s="1937"/>
      <c r="J53" s="1937"/>
      <c r="K53" s="1937"/>
      <c r="L53" s="1937"/>
      <c r="M53" s="1937"/>
      <c r="N53" s="1937"/>
      <c r="O53" s="1937"/>
      <c r="P53" s="1937"/>
      <c r="Q53" s="1937"/>
      <c r="R53" s="1937"/>
      <c r="S53" s="1937"/>
      <c r="T53" s="1937"/>
      <c r="U53" s="1937"/>
      <c r="V53" s="1937"/>
      <c r="W53" s="1937"/>
      <c r="X53" s="1937"/>
      <c r="Y53" s="1937"/>
      <c r="Z53" s="1937"/>
      <c r="AA53" s="1937"/>
      <c r="AB53" s="1937"/>
      <c r="AC53" s="1937"/>
      <c r="AD53" s="1937"/>
      <c r="AE53" s="1937"/>
      <c r="AF53" s="1937"/>
      <c r="AG53" s="1938"/>
    </row>
    <row r="54" spans="2:33" ht="15.75" customHeight="1" thickBot="1" x14ac:dyDescent="0.25">
      <c r="B54" s="1268"/>
      <c r="C54" s="1148"/>
      <c r="D54" s="1148"/>
      <c r="E54" s="1149"/>
      <c r="F54" s="1149"/>
      <c r="G54" s="1149"/>
      <c r="H54" s="1149"/>
      <c r="I54" s="1149"/>
      <c r="J54" s="1149"/>
      <c r="K54" s="1149"/>
      <c r="L54" s="1149"/>
      <c r="M54" s="1149"/>
      <c r="N54" s="1149"/>
      <c r="O54" s="1149"/>
      <c r="P54" s="1149"/>
      <c r="Q54" s="1149"/>
      <c r="R54" s="1149"/>
      <c r="S54" s="1148"/>
      <c r="T54" s="1276"/>
      <c r="U54" s="1148"/>
      <c r="V54" s="1148"/>
      <c r="W54" s="1148"/>
      <c r="X54" s="1148"/>
      <c r="Y54" s="1148"/>
      <c r="Z54" s="1148"/>
      <c r="AA54" s="1148"/>
      <c r="AB54" s="1148"/>
      <c r="AC54" s="1148"/>
      <c r="AD54" s="1148"/>
      <c r="AE54" s="1148"/>
      <c r="AF54" s="1148"/>
      <c r="AG54" s="1039"/>
    </row>
    <row r="55" spans="2:33" ht="15.75" customHeight="1" thickBot="1" x14ac:dyDescent="0.25">
      <c r="B55" s="1939" t="s">
        <v>3094</v>
      </c>
      <c r="C55" s="1940"/>
      <c r="D55" s="1943" t="s">
        <v>3095</v>
      </c>
      <c r="E55" s="1946" t="s">
        <v>3096</v>
      </c>
      <c r="F55" s="1948"/>
      <c r="G55" s="1948"/>
      <c r="H55" s="1948"/>
      <c r="I55" s="1948"/>
      <c r="J55" s="1948"/>
      <c r="K55" s="1948"/>
      <c r="L55" s="1948"/>
      <c r="M55" s="1948"/>
      <c r="N55" s="1948"/>
      <c r="O55" s="1948"/>
      <c r="P55" s="1948"/>
      <c r="Q55" s="1948"/>
      <c r="R55" s="1949"/>
      <c r="S55" s="1950" t="s">
        <v>3097</v>
      </c>
      <c r="T55" s="1951"/>
      <c r="U55" s="1952"/>
      <c r="V55" s="1952"/>
      <c r="W55" s="1952"/>
      <c r="X55" s="1952"/>
      <c r="Y55" s="1952"/>
      <c r="Z55" s="1953"/>
      <c r="AA55" s="1948" t="s">
        <v>2793</v>
      </c>
      <c r="AB55" s="1948"/>
      <c r="AC55" s="1949"/>
      <c r="AD55" s="1939" t="s">
        <v>2794</v>
      </c>
      <c r="AE55" s="1954"/>
      <c r="AF55" s="1940"/>
      <c r="AG55" s="1039"/>
    </row>
    <row r="56" spans="2:33" ht="15.75" customHeight="1" thickBot="1" x14ac:dyDescent="0.25">
      <c r="B56" s="1941"/>
      <c r="C56" s="1942"/>
      <c r="D56" s="1944"/>
      <c r="E56" s="1947"/>
      <c r="F56" s="1958" t="s">
        <v>2796</v>
      </c>
      <c r="G56" s="1958" t="s">
        <v>2797</v>
      </c>
      <c r="H56" s="1950" t="s">
        <v>2798</v>
      </c>
      <c r="I56" s="1953"/>
      <c r="J56" s="1950" t="s">
        <v>2799</v>
      </c>
      <c r="K56" s="1953"/>
      <c r="L56" s="1950" t="s">
        <v>2800</v>
      </c>
      <c r="M56" s="1953"/>
      <c r="N56" s="1960" t="s">
        <v>2801</v>
      </c>
      <c r="O56" s="1961"/>
      <c r="P56" s="1952" t="s">
        <v>2802</v>
      </c>
      <c r="Q56" s="1952"/>
      <c r="R56" s="1953"/>
      <c r="S56" s="1958" t="s">
        <v>2798</v>
      </c>
      <c r="T56" s="1958" t="s">
        <v>2799</v>
      </c>
      <c r="U56" s="1958" t="s">
        <v>2800</v>
      </c>
      <c r="V56" s="1952" t="s">
        <v>2801</v>
      </c>
      <c r="W56" s="1952"/>
      <c r="X56" s="1950" t="s">
        <v>2802</v>
      </c>
      <c r="Y56" s="1952"/>
      <c r="Z56" s="1953"/>
      <c r="AA56" s="1946" t="s">
        <v>3098</v>
      </c>
      <c r="AB56" s="1946" t="s">
        <v>3099</v>
      </c>
      <c r="AC56" s="1946" t="s">
        <v>3100</v>
      </c>
      <c r="AD56" s="1955"/>
      <c r="AE56" s="1956"/>
      <c r="AF56" s="1957"/>
      <c r="AG56" s="1039"/>
    </row>
    <row r="57" spans="2:33" ht="15.75" customHeight="1" thickBot="1" x14ac:dyDescent="0.25">
      <c r="B57" s="1941"/>
      <c r="C57" s="1942"/>
      <c r="D57" s="1945"/>
      <c r="E57" s="1947"/>
      <c r="F57" s="1959"/>
      <c r="G57" s="1959"/>
      <c r="H57" s="1779" t="s">
        <v>2806</v>
      </c>
      <c r="I57" s="1779" t="s">
        <v>2807</v>
      </c>
      <c r="J57" s="1779" t="s">
        <v>2806</v>
      </c>
      <c r="K57" s="1779" t="s">
        <v>2807</v>
      </c>
      <c r="L57" s="1779" t="s">
        <v>2806</v>
      </c>
      <c r="M57" s="1779" t="s">
        <v>2807</v>
      </c>
      <c r="N57" s="1778" t="s">
        <v>295</v>
      </c>
      <c r="O57" s="1277" t="s">
        <v>2808</v>
      </c>
      <c r="P57" s="1278" t="s">
        <v>2809</v>
      </c>
      <c r="Q57" s="1277" t="s">
        <v>2810</v>
      </c>
      <c r="R57" s="1277" t="s">
        <v>2811</v>
      </c>
      <c r="S57" s="1959"/>
      <c r="T57" s="1959"/>
      <c r="U57" s="1959"/>
      <c r="V57" s="1780" t="s">
        <v>295</v>
      </c>
      <c r="W57" s="1279" t="s">
        <v>2808</v>
      </c>
      <c r="X57" s="1277" t="s">
        <v>2809</v>
      </c>
      <c r="Y57" s="1280" t="s">
        <v>2810</v>
      </c>
      <c r="Z57" s="1277" t="s">
        <v>2811</v>
      </c>
      <c r="AA57" s="1947"/>
      <c r="AB57" s="1947"/>
      <c r="AC57" s="1947"/>
      <c r="AD57" s="1777" t="s">
        <v>296</v>
      </c>
      <c r="AE57" s="1777" t="s">
        <v>2812</v>
      </c>
      <c r="AF57" s="1777" t="s">
        <v>2813</v>
      </c>
      <c r="AG57" s="1039"/>
    </row>
    <row r="58" spans="2:33" ht="15.75" customHeight="1" thickBot="1" x14ac:dyDescent="0.25">
      <c r="B58" s="1962" t="s">
        <v>3555</v>
      </c>
      <c r="C58" s="1962"/>
      <c r="D58" s="1798" t="s">
        <v>3556</v>
      </c>
      <c r="E58" s="1796">
        <v>18</v>
      </c>
      <c r="F58" s="1798" t="s">
        <v>2859</v>
      </c>
      <c r="G58" s="994" t="s">
        <v>2859</v>
      </c>
      <c r="H58" s="994" t="s">
        <v>2859</v>
      </c>
      <c r="I58" s="994" t="s">
        <v>2859</v>
      </c>
      <c r="J58" s="994" t="s">
        <v>2859</v>
      </c>
      <c r="K58" s="994" t="s">
        <v>2859</v>
      </c>
      <c r="L58" s="994" t="s">
        <v>2859</v>
      </c>
      <c r="M58" s="994" t="s">
        <v>2859</v>
      </c>
      <c r="N58" s="994" t="s">
        <v>2859</v>
      </c>
      <c r="O58" s="994" t="s">
        <v>2859</v>
      </c>
      <c r="P58" s="994" t="s">
        <v>2859</v>
      </c>
      <c r="Q58" s="994" t="s">
        <v>2859</v>
      </c>
      <c r="R58" s="994" t="s">
        <v>2859</v>
      </c>
      <c r="S58" s="994" t="s">
        <v>2859</v>
      </c>
      <c r="T58" s="994" t="s">
        <v>2859</v>
      </c>
      <c r="U58" s="994" t="s">
        <v>2859</v>
      </c>
      <c r="V58" s="994" t="s">
        <v>2859</v>
      </c>
      <c r="W58" s="994" t="s">
        <v>2859</v>
      </c>
      <c r="X58" s="994" t="s">
        <v>2859</v>
      </c>
      <c r="Y58" s="994" t="s">
        <v>2859</v>
      </c>
      <c r="Z58" s="994" t="s">
        <v>2859</v>
      </c>
      <c r="AA58" s="994" t="s">
        <v>3369</v>
      </c>
      <c r="AB58" s="1796" t="s">
        <v>2859</v>
      </c>
      <c r="AC58" s="994" t="s">
        <v>2859</v>
      </c>
      <c r="AD58" s="994" t="s">
        <v>2859</v>
      </c>
      <c r="AE58" s="994" t="s">
        <v>2859</v>
      </c>
      <c r="AF58" s="994" t="s">
        <v>2859</v>
      </c>
      <c r="AG58" s="1039"/>
    </row>
    <row r="59" spans="2:33" ht="15.75" customHeight="1" thickBot="1" x14ac:dyDescent="0.25">
      <c r="B59" s="2264" t="s">
        <v>3557</v>
      </c>
      <c r="C59" s="2264"/>
      <c r="D59" s="1795" t="s">
        <v>3558</v>
      </c>
      <c r="E59" s="1797">
        <v>36</v>
      </c>
      <c r="F59" s="1795" t="s">
        <v>2859</v>
      </c>
      <c r="G59" s="1007" t="s">
        <v>2859</v>
      </c>
      <c r="H59" s="1007" t="s">
        <v>2859</v>
      </c>
      <c r="I59" s="1007" t="s">
        <v>2859</v>
      </c>
      <c r="J59" s="1007" t="s">
        <v>2859</v>
      </c>
      <c r="K59" s="1007" t="s">
        <v>2859</v>
      </c>
      <c r="L59" s="1007" t="s">
        <v>2859</v>
      </c>
      <c r="M59" s="1007" t="s">
        <v>2859</v>
      </c>
      <c r="N59" s="1007" t="s">
        <v>2859</v>
      </c>
      <c r="O59" s="1007" t="s">
        <v>2859</v>
      </c>
      <c r="P59" s="1007" t="s">
        <v>2859</v>
      </c>
      <c r="Q59" s="1007" t="s">
        <v>2859</v>
      </c>
      <c r="R59" s="1007" t="s">
        <v>2859</v>
      </c>
      <c r="S59" s="1007" t="s">
        <v>2859</v>
      </c>
      <c r="T59" s="1007" t="s">
        <v>2859</v>
      </c>
      <c r="U59" s="1007" t="s">
        <v>2859</v>
      </c>
      <c r="V59" s="1007" t="s">
        <v>2859</v>
      </c>
      <c r="W59" s="1007" t="s">
        <v>2859</v>
      </c>
      <c r="X59" s="1007" t="s">
        <v>2859</v>
      </c>
      <c r="Y59" s="1007" t="s">
        <v>2859</v>
      </c>
      <c r="Z59" s="1007" t="s">
        <v>2859</v>
      </c>
      <c r="AA59" s="1007" t="s">
        <v>3382</v>
      </c>
      <c r="AB59" s="1797" t="s">
        <v>2859</v>
      </c>
      <c r="AC59" s="1007" t="s">
        <v>2859</v>
      </c>
      <c r="AD59" s="994" t="s">
        <v>2859</v>
      </c>
      <c r="AE59" s="994" t="s">
        <v>2859</v>
      </c>
      <c r="AF59" s="994" t="s">
        <v>2859</v>
      </c>
      <c r="AG59" s="1039"/>
    </row>
    <row r="60" spans="2:33" ht="15.75" customHeight="1" thickBot="1" x14ac:dyDescent="0.25">
      <c r="B60" s="2265" t="s">
        <v>3559</v>
      </c>
      <c r="C60" s="2265"/>
      <c r="D60" s="1799" t="s">
        <v>3560</v>
      </c>
      <c r="E60" s="1800">
        <v>49.9</v>
      </c>
      <c r="F60" s="1799" t="s">
        <v>2859</v>
      </c>
      <c r="G60" s="1020" t="s">
        <v>2859</v>
      </c>
      <c r="H60" s="1020" t="s">
        <v>2859</v>
      </c>
      <c r="I60" s="1020" t="s">
        <v>2859</v>
      </c>
      <c r="J60" s="1020" t="s">
        <v>2859</v>
      </c>
      <c r="K60" s="1020" t="s">
        <v>2859</v>
      </c>
      <c r="L60" s="1020" t="s">
        <v>2859</v>
      </c>
      <c r="M60" s="1020" t="s">
        <v>2859</v>
      </c>
      <c r="N60" s="1020" t="s">
        <v>2859</v>
      </c>
      <c r="O60" s="1020" t="s">
        <v>2859</v>
      </c>
      <c r="P60" s="1020" t="s">
        <v>2859</v>
      </c>
      <c r="Q60" s="1020" t="s">
        <v>2859</v>
      </c>
      <c r="R60" s="1020" t="s">
        <v>2859</v>
      </c>
      <c r="S60" s="1020" t="s">
        <v>2859</v>
      </c>
      <c r="T60" s="1020" t="s">
        <v>2859</v>
      </c>
      <c r="U60" s="1020" t="s">
        <v>2859</v>
      </c>
      <c r="V60" s="1020" t="s">
        <v>2859</v>
      </c>
      <c r="W60" s="1020" t="s">
        <v>2859</v>
      </c>
      <c r="X60" s="1020" t="s">
        <v>2859</v>
      </c>
      <c r="Y60" s="1020" t="s">
        <v>2859</v>
      </c>
      <c r="Z60" s="1020" t="s">
        <v>2859</v>
      </c>
      <c r="AA60" s="1020" t="s">
        <v>3384</v>
      </c>
      <c r="AB60" s="1800" t="s">
        <v>2859</v>
      </c>
      <c r="AC60" s="1020" t="s">
        <v>2859</v>
      </c>
      <c r="AD60" s="1075" t="s">
        <v>2859</v>
      </c>
      <c r="AE60" s="1075" t="s">
        <v>2859</v>
      </c>
      <c r="AF60" s="1075" t="s">
        <v>2859</v>
      </c>
      <c r="AG60" s="1039"/>
    </row>
    <row r="61" spans="2:33" ht="15.75" customHeight="1" x14ac:dyDescent="0.2">
      <c r="B61" s="1788"/>
      <c r="C61" s="1567"/>
      <c r="D61" s="1281"/>
      <c r="E61" s="1282"/>
      <c r="F61" s="1283"/>
      <c r="G61" s="1283"/>
      <c r="H61" s="1284"/>
      <c r="I61" s="1284"/>
      <c r="J61" s="1284"/>
      <c r="K61" s="1284"/>
      <c r="L61" s="1284"/>
      <c r="M61" s="1284"/>
      <c r="N61" s="1285"/>
      <c r="O61" s="1282"/>
      <c r="P61" s="1284"/>
      <c r="Q61" s="1284"/>
      <c r="R61" s="1284"/>
      <c r="S61" s="1284"/>
      <c r="T61" s="1284"/>
      <c r="U61" s="1284"/>
      <c r="V61" s="1285"/>
      <c r="W61" s="1284"/>
      <c r="X61" s="1284"/>
      <c r="Y61" s="1284"/>
      <c r="Z61" s="1284"/>
      <c r="AA61" s="1283"/>
      <c r="AB61" s="1284"/>
      <c r="AC61" s="1284"/>
      <c r="AD61" s="1285"/>
      <c r="AE61" s="1281"/>
      <c r="AF61" s="1284"/>
      <c r="AG61" s="1039"/>
    </row>
    <row r="62" spans="2:33" ht="15.75" customHeight="1" x14ac:dyDescent="0.2">
      <c r="B62" s="1963" t="s">
        <v>2816</v>
      </c>
      <c r="C62" s="1964"/>
      <c r="D62" s="1904" t="s">
        <v>3564</v>
      </c>
      <c r="E62" s="1904"/>
      <c r="F62" s="1904"/>
      <c r="G62" s="1904"/>
      <c r="H62" s="1148"/>
      <c r="I62" s="1148"/>
      <c r="J62" s="1148"/>
      <c r="K62" s="1148"/>
      <c r="L62" s="1148"/>
      <c r="M62" s="1148"/>
      <c r="N62" s="1148"/>
      <c r="O62" s="1148"/>
      <c r="P62" s="1148"/>
      <c r="Q62" s="1148"/>
      <c r="R62" s="1148"/>
      <c r="S62" s="1148"/>
      <c r="T62" s="1148"/>
      <c r="U62" s="1148"/>
      <c r="V62" s="1148"/>
      <c r="W62" s="1148"/>
      <c r="X62" s="1148"/>
      <c r="Y62" s="1148"/>
      <c r="Z62" s="1148"/>
      <c r="AA62" s="1148"/>
      <c r="AB62" s="1148"/>
      <c r="AC62" s="1148"/>
      <c r="AD62" s="1148"/>
      <c r="AE62" s="1148"/>
      <c r="AF62" s="1148"/>
      <c r="AG62" s="1039"/>
    </row>
    <row r="63" spans="2:33" ht="15.75" customHeight="1" x14ac:dyDescent="0.2">
      <c r="B63" s="1775" t="s">
        <v>2818</v>
      </c>
      <c r="C63" s="1776"/>
      <c r="D63" s="1904" t="s">
        <v>3194</v>
      </c>
      <c r="E63" s="1904"/>
      <c r="F63" s="1904"/>
      <c r="G63" s="1904"/>
      <c r="H63" s="1148"/>
      <c r="I63" s="1148"/>
      <c r="J63" s="1148"/>
      <c r="K63" s="1148"/>
      <c r="L63" s="1148"/>
      <c r="M63" s="1148"/>
      <c r="N63" s="1148"/>
      <c r="O63" s="1148"/>
      <c r="P63" s="1148"/>
      <c r="Q63" s="1148"/>
      <c r="R63" s="1148"/>
      <c r="S63" s="1148"/>
      <c r="T63" s="1148"/>
      <c r="U63" s="1148"/>
      <c r="V63" s="1148"/>
      <c r="W63" s="1148"/>
      <c r="X63" s="1148"/>
      <c r="Y63" s="1148"/>
      <c r="Z63" s="1148"/>
      <c r="AA63" s="1148"/>
      <c r="AB63" s="1148"/>
      <c r="AC63" s="1148"/>
      <c r="AD63" s="1148"/>
      <c r="AE63" s="1148"/>
      <c r="AF63" s="1148"/>
      <c r="AG63" s="1039"/>
    </row>
    <row r="64" spans="2:33" ht="15.75" customHeight="1" thickBot="1" x14ac:dyDescent="0.25">
      <c r="B64" s="1789"/>
      <c r="C64" s="1790"/>
      <c r="D64" s="1538"/>
      <c r="E64" s="1538"/>
      <c r="F64" s="1538"/>
      <c r="G64" s="1538"/>
      <c r="H64" s="1787"/>
      <c r="I64" s="1787"/>
      <c r="J64" s="1787"/>
      <c r="K64" s="1787"/>
      <c r="L64" s="1787"/>
      <c r="M64" s="1787"/>
      <c r="N64" s="1787"/>
      <c r="O64" s="1787"/>
      <c r="P64" s="1787"/>
      <c r="Q64" s="1787"/>
      <c r="R64" s="1787"/>
      <c r="S64" s="1791"/>
      <c r="T64" s="1791"/>
      <c r="U64" s="1791"/>
      <c r="V64" s="1791"/>
      <c r="W64" s="1791"/>
      <c r="X64" s="1791"/>
      <c r="Y64" s="1791"/>
      <c r="Z64" s="1791"/>
      <c r="AA64" s="1791"/>
      <c r="AB64" s="1791"/>
      <c r="AC64" s="1791"/>
      <c r="AD64" s="1791"/>
      <c r="AE64" s="1791"/>
      <c r="AF64" s="1791"/>
      <c r="AG64" s="1539"/>
    </row>
    <row r="65" spans="2:33" ht="15.75" customHeight="1" thickBot="1" x14ac:dyDescent="0.25">
      <c r="B65" s="1187"/>
      <c r="C65" s="1186"/>
      <c r="D65" s="1186"/>
      <c r="E65" s="1186"/>
      <c r="F65" s="1186"/>
      <c r="G65" s="1186"/>
      <c r="H65" s="1186"/>
      <c r="I65" s="1186"/>
      <c r="J65" s="1186"/>
      <c r="K65" s="1186"/>
      <c r="L65" s="1186"/>
      <c r="M65" s="1186"/>
    </row>
    <row r="66" spans="2:33" ht="15.75" customHeight="1" x14ac:dyDescent="0.2">
      <c r="B66" s="1931" t="s">
        <v>3089</v>
      </c>
      <c r="C66" s="1932"/>
      <c r="D66" s="1932"/>
      <c r="E66" s="1932"/>
      <c r="F66" s="1932"/>
      <c r="G66" s="1932"/>
      <c r="H66" s="1932"/>
      <c r="I66" s="1932"/>
      <c r="J66" s="1932"/>
      <c r="K66" s="1932"/>
      <c r="L66" s="1932"/>
      <c r="M66" s="1932"/>
      <c r="N66" s="1932"/>
      <c r="O66" s="1932"/>
      <c r="P66" s="1932"/>
      <c r="Q66" s="1932"/>
      <c r="R66" s="1932"/>
      <c r="S66" s="1932"/>
      <c r="T66" s="1932"/>
      <c r="U66" s="1932"/>
      <c r="V66" s="1932"/>
      <c r="W66" s="1932"/>
      <c r="X66" s="1932"/>
      <c r="Y66" s="1932"/>
      <c r="Z66" s="1932"/>
      <c r="AA66" s="1932"/>
      <c r="AB66" s="1932"/>
      <c r="AC66" s="1932"/>
      <c r="AD66" s="1932"/>
      <c r="AE66" s="1932"/>
      <c r="AF66" s="1932"/>
      <c r="AG66" s="1933"/>
    </row>
    <row r="67" spans="2:33" ht="15.75" customHeight="1" x14ac:dyDescent="0.2">
      <c r="B67" s="1268"/>
      <c r="C67" s="1269"/>
      <c r="D67" s="1269"/>
      <c r="E67" s="1269"/>
      <c r="F67" s="1269"/>
      <c r="G67" s="1269"/>
      <c r="H67" s="1269"/>
      <c r="I67" s="1269"/>
      <c r="J67" s="1269"/>
      <c r="K67" s="1269"/>
      <c r="L67" s="1269"/>
      <c r="M67" s="1269"/>
      <c r="N67" s="1269"/>
      <c r="O67" s="1269"/>
      <c r="P67" s="1269"/>
      <c r="Q67" s="1269"/>
      <c r="R67" s="1269"/>
      <c r="S67" s="1269"/>
      <c r="T67" s="1269"/>
      <c r="U67" s="1270"/>
      <c r="V67" s="1270"/>
      <c r="W67" s="1270"/>
      <c r="X67" s="1270"/>
      <c r="Y67" s="1270"/>
      <c r="Z67" s="1270"/>
      <c r="AA67" s="1270"/>
      <c r="AB67" s="1270"/>
      <c r="AC67" s="1270"/>
      <c r="AD67" s="1270"/>
      <c r="AE67" s="1148"/>
      <c r="AF67" s="1148"/>
      <c r="AG67" s="1271"/>
    </row>
    <row r="68" spans="2:33" ht="15.75" customHeight="1" x14ac:dyDescent="0.2">
      <c r="B68" s="1268" t="s">
        <v>3090</v>
      </c>
      <c r="C68" s="431"/>
      <c r="D68" s="1287" t="s">
        <v>3460</v>
      </c>
      <c r="E68" s="1288"/>
      <c r="F68" s="1288"/>
      <c r="G68" s="1272"/>
      <c r="H68" s="1272"/>
      <c r="I68" s="1149"/>
      <c r="J68" s="1671"/>
      <c r="K68" s="1149"/>
      <c r="L68" s="1149"/>
      <c r="M68" s="1149"/>
      <c r="N68" s="1149"/>
      <c r="O68" s="1148"/>
      <c r="P68" s="1148"/>
      <c r="Q68" s="1148"/>
      <c r="R68" s="1148"/>
      <c r="S68" s="1148"/>
      <c r="T68" s="1148"/>
      <c r="U68" s="1148"/>
      <c r="V68" s="1148"/>
      <c r="W68" s="1148"/>
      <c r="X68" s="1148"/>
      <c r="Y68" s="1148"/>
      <c r="Z68" s="1148"/>
      <c r="AA68" s="1148"/>
      <c r="AB68" s="1148"/>
      <c r="AC68" s="1148"/>
      <c r="AD68" s="1148"/>
      <c r="AE68" s="1148"/>
      <c r="AF68" s="431"/>
      <c r="AG68" s="1271"/>
    </row>
    <row r="69" spans="2:33" ht="15.75" customHeight="1" x14ac:dyDescent="0.2">
      <c r="B69" s="1703" t="s">
        <v>3091</v>
      </c>
      <c r="C69" s="1704"/>
      <c r="D69" s="1903">
        <v>42005</v>
      </c>
      <c r="E69" s="1904"/>
      <c r="F69" s="1904"/>
      <c r="G69" s="431"/>
      <c r="H69" s="431"/>
      <c r="I69" s="431"/>
      <c r="J69" s="431"/>
      <c r="K69" s="431"/>
      <c r="L69" s="431"/>
      <c r="M69" s="431"/>
      <c r="N69" s="431"/>
      <c r="O69" s="431"/>
      <c r="P69" s="431"/>
      <c r="Q69" s="431"/>
      <c r="R69" s="431"/>
      <c r="S69" s="431"/>
      <c r="T69" s="431"/>
      <c r="U69" s="431"/>
      <c r="V69" s="431"/>
      <c r="W69" s="431"/>
      <c r="X69" s="431"/>
      <c r="Y69" s="431"/>
      <c r="Z69" s="431"/>
      <c r="AA69" s="431"/>
      <c r="AB69" s="431"/>
      <c r="AC69" s="431"/>
      <c r="AD69" s="431"/>
      <c r="AE69" s="431"/>
      <c r="AF69" s="431"/>
      <c r="AG69" s="1039"/>
    </row>
    <row r="70" spans="2:33" ht="15.75" customHeight="1" x14ac:dyDescent="0.2">
      <c r="B70" s="1703" t="s">
        <v>3092</v>
      </c>
      <c r="C70" s="1704"/>
      <c r="D70" s="1903">
        <v>42185</v>
      </c>
      <c r="E70" s="1904"/>
      <c r="F70" s="1904"/>
      <c r="G70" s="431"/>
      <c r="H70" s="431"/>
      <c r="I70" s="431"/>
      <c r="J70" s="431"/>
      <c r="K70" s="431"/>
      <c r="L70" s="431"/>
      <c r="M70" s="431"/>
      <c r="N70" s="431"/>
      <c r="O70" s="431"/>
      <c r="P70" s="431"/>
      <c r="Q70" s="431"/>
      <c r="R70" s="431"/>
      <c r="S70" s="431"/>
      <c r="T70" s="431"/>
      <c r="U70" s="431"/>
      <c r="V70" s="431"/>
      <c r="W70" s="431"/>
      <c r="X70" s="431"/>
      <c r="Y70" s="431"/>
      <c r="Z70" s="431"/>
      <c r="AA70" s="431"/>
      <c r="AB70" s="431"/>
      <c r="AC70" s="431"/>
      <c r="AD70" s="431"/>
      <c r="AE70" s="431"/>
      <c r="AF70" s="431"/>
      <c r="AG70" s="1039"/>
    </row>
    <row r="71" spans="2:33" ht="15.75" customHeight="1" thickBot="1" x14ac:dyDescent="0.25">
      <c r="B71" s="1273"/>
      <c r="C71" s="1133"/>
      <c r="D71" s="1133"/>
      <c r="E71" s="431"/>
      <c r="F71" s="431"/>
      <c r="G71" s="431"/>
      <c r="H71" s="431"/>
      <c r="I71" s="431"/>
      <c r="J71" s="431"/>
      <c r="K71" s="431"/>
      <c r="L71" s="431"/>
      <c r="M71" s="431"/>
      <c r="N71" s="431"/>
      <c r="O71" s="431"/>
      <c r="P71" s="431"/>
      <c r="Q71" s="431"/>
      <c r="R71" s="431"/>
      <c r="S71" s="431"/>
      <c r="T71" s="431"/>
      <c r="U71" s="431"/>
      <c r="V71" s="431"/>
      <c r="W71" s="431"/>
      <c r="X71" s="431"/>
      <c r="Y71" s="431"/>
      <c r="Z71" s="431"/>
      <c r="AA71" s="431"/>
      <c r="AB71" s="431"/>
      <c r="AC71" s="431"/>
      <c r="AD71" s="431"/>
      <c r="AE71" s="431"/>
      <c r="AF71" s="431"/>
      <c r="AG71" s="1039"/>
    </row>
    <row r="72" spans="2:33" ht="37.5" customHeight="1" thickBot="1" x14ac:dyDescent="0.25">
      <c r="B72" s="1274" t="s">
        <v>3093</v>
      </c>
      <c r="C72" s="1275"/>
      <c r="D72" s="1936" t="s">
        <v>3461</v>
      </c>
      <c r="E72" s="1937"/>
      <c r="F72" s="1937"/>
      <c r="G72" s="1937"/>
      <c r="H72" s="1937"/>
      <c r="I72" s="1937"/>
      <c r="J72" s="1937"/>
      <c r="K72" s="1937"/>
      <c r="L72" s="1937"/>
      <c r="M72" s="1937"/>
      <c r="N72" s="1937"/>
      <c r="O72" s="1937"/>
      <c r="P72" s="1937"/>
      <c r="Q72" s="1937"/>
      <c r="R72" s="1937"/>
      <c r="S72" s="1937"/>
      <c r="T72" s="1937"/>
      <c r="U72" s="1937"/>
      <c r="V72" s="1937"/>
      <c r="W72" s="1937"/>
      <c r="X72" s="1937"/>
      <c r="Y72" s="1937"/>
      <c r="Z72" s="1937"/>
      <c r="AA72" s="1937"/>
      <c r="AB72" s="1937"/>
      <c r="AC72" s="1937"/>
      <c r="AD72" s="1937"/>
      <c r="AE72" s="1937"/>
      <c r="AF72" s="1937"/>
      <c r="AG72" s="1938"/>
    </row>
    <row r="73" spans="2:33" ht="15.75" customHeight="1" thickBot="1" x14ac:dyDescent="0.25">
      <c r="B73" s="1268"/>
      <c r="C73" s="1148"/>
      <c r="D73" s="1148"/>
      <c r="E73" s="1149"/>
      <c r="F73" s="1149"/>
      <c r="G73" s="1149"/>
      <c r="H73" s="1149"/>
      <c r="I73" s="1149"/>
      <c r="J73" s="1149"/>
      <c r="K73" s="1149"/>
      <c r="L73" s="1149"/>
      <c r="M73" s="1149"/>
      <c r="N73" s="1149"/>
      <c r="O73" s="1149"/>
      <c r="P73" s="1149"/>
      <c r="Q73" s="1149"/>
      <c r="R73" s="1149"/>
      <c r="S73" s="1148"/>
      <c r="T73" s="1276"/>
      <c r="U73" s="1148"/>
      <c r="V73" s="1148"/>
      <c r="W73" s="1148"/>
      <c r="X73" s="1148"/>
      <c r="Y73" s="1148"/>
      <c r="Z73" s="1148"/>
      <c r="AA73" s="1148"/>
      <c r="AB73" s="1148"/>
      <c r="AC73" s="1148"/>
      <c r="AD73" s="1148"/>
      <c r="AE73" s="1148"/>
      <c r="AF73" s="1148"/>
      <c r="AG73" s="1039"/>
    </row>
    <row r="74" spans="2:33" ht="15.75" customHeight="1" thickBot="1" x14ac:dyDescent="0.25">
      <c r="B74" s="1939" t="s">
        <v>3094</v>
      </c>
      <c r="C74" s="1940"/>
      <c r="D74" s="1943" t="s">
        <v>3095</v>
      </c>
      <c r="E74" s="1946" t="s">
        <v>3096</v>
      </c>
      <c r="F74" s="1948"/>
      <c r="G74" s="1948"/>
      <c r="H74" s="1948"/>
      <c r="I74" s="1948"/>
      <c r="J74" s="1948"/>
      <c r="K74" s="1948"/>
      <c r="L74" s="1948"/>
      <c r="M74" s="1948"/>
      <c r="N74" s="1948"/>
      <c r="O74" s="1948"/>
      <c r="P74" s="1948"/>
      <c r="Q74" s="1948"/>
      <c r="R74" s="1949"/>
      <c r="S74" s="1950" t="s">
        <v>3097</v>
      </c>
      <c r="T74" s="1951"/>
      <c r="U74" s="1952"/>
      <c r="V74" s="1952"/>
      <c r="W74" s="1952"/>
      <c r="X74" s="1952"/>
      <c r="Y74" s="1952"/>
      <c r="Z74" s="1953"/>
      <c r="AA74" s="1948" t="s">
        <v>2793</v>
      </c>
      <c r="AB74" s="1948"/>
      <c r="AC74" s="1949"/>
      <c r="AD74" s="1939" t="s">
        <v>2794</v>
      </c>
      <c r="AE74" s="1954"/>
      <c r="AF74" s="1940"/>
      <c r="AG74" s="1039"/>
    </row>
    <row r="75" spans="2:33" ht="15.75" customHeight="1" thickBot="1" x14ac:dyDescent="0.25">
      <c r="B75" s="1941"/>
      <c r="C75" s="1942"/>
      <c r="D75" s="1944"/>
      <c r="E75" s="1947"/>
      <c r="F75" s="1958" t="s">
        <v>2796</v>
      </c>
      <c r="G75" s="1958" t="s">
        <v>2797</v>
      </c>
      <c r="H75" s="1950" t="s">
        <v>2798</v>
      </c>
      <c r="I75" s="1953"/>
      <c r="J75" s="1950" t="s">
        <v>2799</v>
      </c>
      <c r="K75" s="1953"/>
      <c r="L75" s="1950" t="s">
        <v>2800</v>
      </c>
      <c r="M75" s="1953"/>
      <c r="N75" s="1960" t="s">
        <v>2801</v>
      </c>
      <c r="O75" s="1961"/>
      <c r="P75" s="1952" t="s">
        <v>2802</v>
      </c>
      <c r="Q75" s="1952"/>
      <c r="R75" s="1953"/>
      <c r="S75" s="1958" t="s">
        <v>2798</v>
      </c>
      <c r="T75" s="1958" t="s">
        <v>2799</v>
      </c>
      <c r="U75" s="1958" t="s">
        <v>2800</v>
      </c>
      <c r="V75" s="1952" t="s">
        <v>2801</v>
      </c>
      <c r="W75" s="1952"/>
      <c r="X75" s="1950" t="s">
        <v>2802</v>
      </c>
      <c r="Y75" s="1952"/>
      <c r="Z75" s="1953"/>
      <c r="AA75" s="1946" t="s">
        <v>3098</v>
      </c>
      <c r="AB75" s="1946" t="s">
        <v>3099</v>
      </c>
      <c r="AC75" s="1946" t="s">
        <v>3100</v>
      </c>
      <c r="AD75" s="1955"/>
      <c r="AE75" s="1956"/>
      <c r="AF75" s="1957"/>
      <c r="AG75" s="1039"/>
    </row>
    <row r="76" spans="2:33" ht="15.75" customHeight="1" thickBot="1" x14ac:dyDescent="0.25">
      <c r="B76" s="1941"/>
      <c r="C76" s="1942"/>
      <c r="D76" s="1945"/>
      <c r="E76" s="1947"/>
      <c r="F76" s="1959"/>
      <c r="G76" s="1959"/>
      <c r="H76" s="1707" t="s">
        <v>2806</v>
      </c>
      <c r="I76" s="1707" t="s">
        <v>2807</v>
      </c>
      <c r="J76" s="1707" t="s">
        <v>2806</v>
      </c>
      <c r="K76" s="1707" t="s">
        <v>2807</v>
      </c>
      <c r="L76" s="1707" t="s">
        <v>2806</v>
      </c>
      <c r="M76" s="1707" t="s">
        <v>2807</v>
      </c>
      <c r="N76" s="1706" t="s">
        <v>295</v>
      </c>
      <c r="O76" s="1277" t="s">
        <v>2808</v>
      </c>
      <c r="P76" s="1278" t="s">
        <v>2809</v>
      </c>
      <c r="Q76" s="1277" t="s">
        <v>2810</v>
      </c>
      <c r="R76" s="1277" t="s">
        <v>2811</v>
      </c>
      <c r="S76" s="1959"/>
      <c r="T76" s="1959"/>
      <c r="U76" s="1959"/>
      <c r="V76" s="1708" t="s">
        <v>295</v>
      </c>
      <c r="W76" s="1279" t="s">
        <v>2808</v>
      </c>
      <c r="X76" s="1277" t="s">
        <v>2809</v>
      </c>
      <c r="Y76" s="1280" t="s">
        <v>2810</v>
      </c>
      <c r="Z76" s="1277" t="s">
        <v>2811</v>
      </c>
      <c r="AA76" s="1947"/>
      <c r="AB76" s="1947"/>
      <c r="AC76" s="1947"/>
      <c r="AD76" s="1705" t="s">
        <v>296</v>
      </c>
      <c r="AE76" s="1705" t="s">
        <v>2812</v>
      </c>
      <c r="AF76" s="1705" t="s">
        <v>2813</v>
      </c>
      <c r="AG76" s="1039"/>
    </row>
    <row r="77" spans="2:33" ht="36.75" customHeight="1" thickBot="1" x14ac:dyDescent="0.25">
      <c r="B77" s="1965" t="s">
        <v>3464</v>
      </c>
      <c r="C77" s="1966"/>
      <c r="D77" s="1075" t="s">
        <v>3462</v>
      </c>
      <c r="E77" s="1726" t="s">
        <v>1428</v>
      </c>
      <c r="F77" s="1726" t="s">
        <v>1428</v>
      </c>
      <c r="G77" s="1726" t="s">
        <v>1428</v>
      </c>
      <c r="H77" s="1726" t="s">
        <v>1428</v>
      </c>
      <c r="I77" s="1726" t="s">
        <v>1428</v>
      </c>
      <c r="J77" s="1726" t="s">
        <v>1428</v>
      </c>
      <c r="K77" s="1726" t="s">
        <v>1428</v>
      </c>
      <c r="L77" s="1726" t="s">
        <v>1428</v>
      </c>
      <c r="M77" s="1726" t="s">
        <v>1428</v>
      </c>
      <c r="N77" s="1726" t="s">
        <v>1428</v>
      </c>
      <c r="O77" s="1726" t="s">
        <v>1428</v>
      </c>
      <c r="P77" s="1726" t="s">
        <v>1428</v>
      </c>
      <c r="Q77" s="1726" t="s">
        <v>1428</v>
      </c>
      <c r="R77" s="1727" t="s">
        <v>3463</v>
      </c>
      <c r="S77" s="1726" t="s">
        <v>1428</v>
      </c>
      <c r="T77" s="1726" t="s">
        <v>1428</v>
      </c>
      <c r="U77" s="1726" t="s">
        <v>1428</v>
      </c>
      <c r="V77" s="1726" t="s">
        <v>1428</v>
      </c>
      <c r="W77" s="1726" t="s">
        <v>1428</v>
      </c>
      <c r="X77" s="1726" t="s">
        <v>1428</v>
      </c>
      <c r="Y77" s="1726" t="s">
        <v>1428</v>
      </c>
      <c r="Z77" s="1726" t="s">
        <v>1428</v>
      </c>
      <c r="AA77" s="1726" t="s">
        <v>1428</v>
      </c>
      <c r="AB77" s="1726" t="s">
        <v>1428</v>
      </c>
      <c r="AC77" s="1726" t="s">
        <v>1428</v>
      </c>
      <c r="AD77" s="1726" t="s">
        <v>1428</v>
      </c>
      <c r="AE77" s="1726" t="s">
        <v>1428</v>
      </c>
      <c r="AF77" s="1726" t="s">
        <v>1428</v>
      </c>
      <c r="AG77" s="1039"/>
    </row>
    <row r="78" spans="2:33" ht="15.75" customHeight="1" x14ac:dyDescent="0.2">
      <c r="B78" s="1724"/>
      <c r="C78" s="1567"/>
      <c r="D78" s="1281"/>
      <c r="E78" s="1282"/>
      <c r="F78" s="1283"/>
      <c r="G78" s="1283"/>
      <c r="H78" s="1284"/>
      <c r="I78" s="1284"/>
      <c r="J78" s="1284"/>
      <c r="K78" s="1284"/>
      <c r="L78" s="1284"/>
      <c r="M78" s="1284"/>
      <c r="N78" s="1285"/>
      <c r="O78" s="1282"/>
      <c r="P78" s="1284"/>
      <c r="Q78" s="1284"/>
      <c r="R78" s="1284"/>
      <c r="S78" s="1284"/>
      <c r="T78" s="1284"/>
      <c r="U78" s="1284"/>
      <c r="V78" s="1285"/>
      <c r="W78" s="1284"/>
      <c r="X78" s="1284"/>
      <c r="Y78" s="1284"/>
      <c r="Z78" s="1284"/>
      <c r="AA78" s="1283"/>
      <c r="AB78" s="1284"/>
      <c r="AC78" s="1284"/>
      <c r="AD78" s="1285"/>
      <c r="AE78" s="1281"/>
      <c r="AF78" s="1284"/>
      <c r="AG78" s="1039"/>
    </row>
    <row r="79" spans="2:33" ht="15.75" customHeight="1" x14ac:dyDescent="0.2">
      <c r="B79" s="1963" t="s">
        <v>2816</v>
      </c>
      <c r="C79" s="1964"/>
      <c r="D79" s="1904" t="s">
        <v>3243</v>
      </c>
      <c r="E79" s="1904"/>
      <c r="F79" s="1904"/>
      <c r="G79" s="1904"/>
      <c r="H79" s="1148"/>
      <c r="I79" s="1148"/>
      <c r="J79" s="1148"/>
      <c r="K79" s="1148"/>
      <c r="L79" s="1148"/>
      <c r="M79" s="1148"/>
      <c r="N79" s="1148"/>
      <c r="O79" s="1148"/>
      <c r="P79" s="1148"/>
      <c r="Q79" s="1148"/>
      <c r="R79" s="1148"/>
      <c r="S79" s="1148"/>
      <c r="T79" s="1148"/>
      <c r="U79" s="1148"/>
      <c r="V79" s="1148"/>
      <c r="W79" s="1148"/>
      <c r="X79" s="1148"/>
      <c r="Y79" s="1148"/>
      <c r="Z79" s="1148"/>
      <c r="AA79" s="1148"/>
      <c r="AB79" s="1148"/>
      <c r="AC79" s="1148"/>
      <c r="AD79" s="1148"/>
      <c r="AE79" s="1148"/>
      <c r="AF79" s="1148"/>
      <c r="AG79" s="1039"/>
    </row>
    <row r="80" spans="2:33" ht="15.75" customHeight="1" x14ac:dyDescent="0.2">
      <c r="B80" s="1703" t="s">
        <v>2818</v>
      </c>
      <c r="C80" s="1704"/>
      <c r="D80" s="1930" t="s">
        <v>3194</v>
      </c>
      <c r="E80" s="1930"/>
      <c r="F80" s="1930"/>
      <c r="G80" s="1930"/>
      <c r="H80" s="1148"/>
      <c r="I80" s="1148"/>
      <c r="J80" s="1148"/>
      <c r="K80" s="1148"/>
      <c r="L80" s="1148"/>
      <c r="M80" s="1148"/>
      <c r="N80" s="1148"/>
      <c r="O80" s="1148"/>
      <c r="P80" s="1148"/>
      <c r="Q80" s="1148"/>
      <c r="R80" s="1148"/>
      <c r="S80" s="1148"/>
      <c r="T80" s="1148"/>
      <c r="U80" s="1148"/>
      <c r="V80" s="1148"/>
      <c r="W80" s="1148"/>
      <c r="X80" s="1148"/>
      <c r="Y80" s="1148"/>
      <c r="Z80" s="1148"/>
      <c r="AA80" s="1148"/>
      <c r="AB80" s="1148"/>
      <c r="AC80" s="1148"/>
      <c r="AD80" s="1148"/>
      <c r="AE80" s="1148"/>
      <c r="AF80" s="1148"/>
      <c r="AG80" s="1039"/>
    </row>
    <row r="81" spans="2:34" ht="15.75" customHeight="1" thickBot="1" x14ac:dyDescent="0.25">
      <c r="B81" s="1721"/>
      <c r="C81" s="1722"/>
      <c r="D81" s="1538"/>
      <c r="E81" s="1538"/>
      <c r="F81" s="1538"/>
      <c r="G81" s="1538"/>
      <c r="H81" s="1725"/>
      <c r="I81" s="1725"/>
      <c r="J81" s="1725"/>
      <c r="K81" s="1725"/>
      <c r="L81" s="1725"/>
      <c r="M81" s="1725"/>
      <c r="N81" s="1725"/>
      <c r="O81" s="1725"/>
      <c r="P81" s="1725"/>
      <c r="Q81" s="1725"/>
      <c r="R81" s="1725"/>
      <c r="S81" s="1723"/>
      <c r="T81" s="1723"/>
      <c r="U81" s="1723"/>
      <c r="V81" s="1723"/>
      <c r="W81" s="1723"/>
      <c r="X81" s="1723"/>
      <c r="Y81" s="1723"/>
      <c r="Z81" s="1723"/>
      <c r="AA81" s="1723"/>
      <c r="AB81" s="1723"/>
      <c r="AC81" s="1723"/>
      <c r="AD81" s="1723"/>
      <c r="AE81" s="1723"/>
      <c r="AF81" s="1723"/>
      <c r="AG81" s="1539"/>
    </row>
    <row r="82" spans="2:34" ht="15.75" customHeight="1" thickBot="1" x14ac:dyDescent="0.25">
      <c r="B82" s="1187"/>
      <c r="C82" s="1186"/>
      <c r="D82" s="1186"/>
      <c r="E82" s="1186"/>
      <c r="F82" s="1186"/>
      <c r="G82" s="1186"/>
      <c r="H82" s="1186"/>
      <c r="I82" s="1186"/>
      <c r="J82" s="1186"/>
      <c r="K82" s="1186"/>
      <c r="L82" s="1186"/>
      <c r="M82" s="1186"/>
    </row>
    <row r="83" spans="2:34" ht="15.75" customHeight="1" x14ac:dyDescent="0.2">
      <c r="B83" s="1900" t="s">
        <v>2783</v>
      </c>
      <c r="C83" s="1901"/>
      <c r="D83" s="1901"/>
      <c r="E83" s="1901"/>
      <c r="F83" s="1901"/>
      <c r="G83" s="1901"/>
      <c r="H83" s="1901"/>
      <c r="I83" s="1901"/>
      <c r="J83" s="1901"/>
      <c r="K83" s="1901"/>
      <c r="L83" s="1901"/>
      <c r="M83" s="1901"/>
      <c r="N83" s="1901"/>
      <c r="O83" s="1901"/>
      <c r="P83" s="1901"/>
      <c r="Q83" s="1901"/>
      <c r="R83" s="1901"/>
      <c r="S83" s="1901"/>
      <c r="T83" s="1901"/>
      <c r="U83" s="1901"/>
      <c r="V83" s="1901"/>
      <c r="W83" s="1901"/>
      <c r="X83" s="1901"/>
      <c r="Y83" s="1901"/>
      <c r="Z83" s="1901"/>
      <c r="AA83" s="1901"/>
      <c r="AB83" s="1901"/>
      <c r="AC83" s="1901"/>
      <c r="AD83" s="1901"/>
      <c r="AE83" s="1901"/>
      <c r="AF83" s="1901"/>
      <c r="AG83" s="1901"/>
      <c r="AH83" s="1902"/>
    </row>
    <row r="84" spans="2:34" ht="15.75" customHeight="1" x14ac:dyDescent="0.2">
      <c r="B84" s="1038"/>
      <c r="C84" s="978"/>
      <c r="D84" s="700"/>
      <c r="E84" s="700"/>
      <c r="F84" s="431"/>
      <c r="G84" s="431"/>
      <c r="H84" s="431"/>
      <c r="I84" s="431"/>
      <c r="J84" s="431"/>
      <c r="K84" s="431"/>
      <c r="L84" s="431"/>
      <c r="M84" s="431"/>
      <c r="N84" s="431"/>
      <c r="O84" s="431"/>
      <c r="P84" s="431"/>
      <c r="Q84" s="431"/>
      <c r="R84" s="431"/>
      <c r="S84" s="431"/>
      <c r="T84" s="431"/>
      <c r="U84" s="431"/>
      <c r="V84" s="431"/>
      <c r="W84" s="431"/>
      <c r="X84" s="431"/>
      <c r="Y84" s="431"/>
      <c r="Z84" s="431"/>
      <c r="AA84" s="431"/>
      <c r="AB84" s="431"/>
      <c r="AC84" s="431"/>
      <c r="AD84" s="431"/>
      <c r="AE84" s="431"/>
      <c r="AF84" s="431"/>
      <c r="AG84" s="431"/>
      <c r="AH84" s="1039"/>
    </row>
    <row r="85" spans="2:34" ht="15.75" customHeight="1" x14ac:dyDescent="0.2">
      <c r="B85" s="981" t="s">
        <v>2784</v>
      </c>
      <c r="C85" s="1037" t="s">
        <v>3311</v>
      </c>
      <c r="D85" s="1037"/>
      <c r="E85" s="431"/>
      <c r="F85" s="431"/>
      <c r="G85" s="431"/>
      <c r="H85" s="431"/>
      <c r="I85" s="431"/>
      <c r="J85" s="431"/>
      <c r="K85" s="431"/>
      <c r="L85" s="431"/>
      <c r="M85" s="431"/>
      <c r="N85" s="431"/>
      <c r="O85" s="431"/>
      <c r="P85" s="431"/>
      <c r="Q85" s="431"/>
      <c r="R85" s="431"/>
      <c r="S85" s="431"/>
      <c r="T85" s="431"/>
      <c r="U85" s="431"/>
      <c r="V85" s="431"/>
      <c r="W85" s="431"/>
      <c r="X85" s="431"/>
      <c r="Y85" s="431"/>
      <c r="Z85" s="431"/>
      <c r="AA85" s="431"/>
      <c r="AB85" s="431"/>
      <c r="AC85" s="431"/>
      <c r="AD85" s="431"/>
      <c r="AE85" s="431"/>
      <c r="AF85" s="431"/>
      <c r="AG85" s="431"/>
      <c r="AH85" s="1039"/>
    </row>
    <row r="86" spans="2:34" ht="15.75" customHeight="1" thickBot="1" x14ac:dyDescent="0.25">
      <c r="B86" s="981" t="s">
        <v>2786</v>
      </c>
      <c r="C86" s="1903">
        <v>42111</v>
      </c>
      <c r="D86" s="1904"/>
      <c r="E86" s="1904"/>
      <c r="F86" s="431"/>
      <c r="G86" s="431"/>
      <c r="H86" s="431"/>
      <c r="I86" s="431"/>
      <c r="J86" s="431"/>
      <c r="K86" s="431"/>
      <c r="L86" s="431"/>
      <c r="M86" s="431"/>
      <c r="N86" s="431"/>
      <c r="O86" s="431"/>
      <c r="P86" s="431"/>
      <c r="Q86" s="431"/>
      <c r="R86" s="431"/>
      <c r="S86" s="431"/>
      <c r="T86" s="431"/>
      <c r="U86" s="431"/>
      <c r="V86" s="431"/>
      <c r="W86" s="431"/>
      <c r="X86" s="431"/>
      <c r="Y86" s="431"/>
      <c r="Z86" s="431"/>
      <c r="AA86" s="431"/>
      <c r="AB86" s="431"/>
      <c r="AC86" s="431"/>
      <c r="AD86" s="431"/>
      <c r="AE86" s="431"/>
      <c r="AF86" s="431"/>
      <c r="AG86" s="431"/>
      <c r="AH86" s="1039"/>
    </row>
    <row r="87" spans="2:34" ht="39" customHeight="1" thickBot="1" x14ac:dyDescent="0.25">
      <c r="B87" s="1038" t="s">
        <v>2787</v>
      </c>
      <c r="C87" s="1905" t="s">
        <v>3583</v>
      </c>
      <c r="D87" s="1906"/>
      <c r="E87" s="1906"/>
      <c r="F87" s="1906"/>
      <c r="G87" s="1906"/>
      <c r="H87" s="1906"/>
      <c r="I87" s="1906"/>
      <c r="J87" s="1906"/>
      <c r="K87" s="1906"/>
      <c r="L87" s="1906"/>
      <c r="M87" s="1906"/>
      <c r="N87" s="1906"/>
      <c r="O87" s="1906"/>
      <c r="P87" s="1906"/>
      <c r="Q87" s="1906"/>
      <c r="R87" s="1906"/>
      <c r="S87" s="1906"/>
      <c r="T87" s="1906"/>
      <c r="U87" s="1906"/>
      <c r="V87" s="1906"/>
      <c r="W87" s="1906"/>
      <c r="X87" s="1906"/>
      <c r="Y87" s="1906"/>
      <c r="Z87" s="1907"/>
      <c r="AA87" s="431"/>
      <c r="AB87" s="431"/>
      <c r="AC87" s="431"/>
      <c r="AD87" s="431"/>
      <c r="AE87" s="431"/>
      <c r="AF87" s="431"/>
      <c r="AG87" s="431"/>
      <c r="AH87" s="1039"/>
    </row>
    <row r="88" spans="2:34" ht="15.75" customHeight="1" thickBot="1" x14ac:dyDescent="0.25">
      <c r="B88" s="1038"/>
      <c r="C88" s="979"/>
      <c r="D88" s="979"/>
      <c r="E88" s="1826"/>
      <c r="F88" s="1826"/>
      <c r="G88" s="1826"/>
      <c r="H88" s="1826"/>
      <c r="I88" s="1826"/>
      <c r="J88" s="1826"/>
      <c r="K88" s="1826"/>
      <c r="L88" s="1826"/>
      <c r="M88" s="1826"/>
      <c r="N88" s="1826"/>
      <c r="O88" s="1826"/>
      <c r="P88" s="1826"/>
      <c r="Q88" s="1826"/>
      <c r="R88" s="1826"/>
      <c r="S88" s="1826"/>
      <c r="T88" s="1826"/>
      <c r="U88" s="1826"/>
      <c r="V88" s="1826"/>
      <c r="W88" s="1826"/>
      <c r="X88" s="1826"/>
      <c r="Y88" s="1826"/>
      <c r="Z88" s="1826"/>
      <c r="AA88" s="431"/>
      <c r="AB88" s="431"/>
      <c r="AC88" s="431"/>
      <c r="AD88" s="431"/>
      <c r="AE88" s="431"/>
      <c r="AF88" s="431"/>
      <c r="AG88" s="431"/>
      <c r="AH88" s="1039"/>
    </row>
    <row r="89" spans="2:34" ht="15.75" customHeight="1" thickBot="1" x14ac:dyDescent="0.25">
      <c r="B89" s="1908" t="s">
        <v>2788</v>
      </c>
      <c r="C89" s="1928" t="s">
        <v>2789</v>
      </c>
      <c r="D89" s="1908" t="s">
        <v>2790</v>
      </c>
      <c r="E89" s="1910" t="s">
        <v>2791</v>
      </c>
      <c r="F89" s="1911"/>
      <c r="G89" s="1911"/>
      <c r="H89" s="1911"/>
      <c r="I89" s="1911"/>
      <c r="J89" s="1911"/>
      <c r="K89" s="1911"/>
      <c r="L89" s="1911"/>
      <c r="M89" s="1911"/>
      <c r="N89" s="1911"/>
      <c r="O89" s="1911"/>
      <c r="P89" s="1911"/>
      <c r="Q89" s="1911"/>
      <c r="R89" s="1912"/>
      <c r="S89" s="1913" t="s">
        <v>2792</v>
      </c>
      <c r="T89" s="1914"/>
      <c r="U89" s="1914"/>
      <c r="V89" s="1914"/>
      <c r="W89" s="1914"/>
      <c r="X89" s="1914"/>
      <c r="Y89" s="1914"/>
      <c r="Z89" s="1915"/>
      <c r="AA89" s="1910" t="s">
        <v>2793</v>
      </c>
      <c r="AB89" s="1911"/>
      <c r="AC89" s="1911"/>
      <c r="AD89" s="1912"/>
      <c r="AE89" s="1916" t="s">
        <v>2794</v>
      </c>
      <c r="AF89" s="1917"/>
      <c r="AG89" s="1918"/>
      <c r="AH89" s="1039"/>
    </row>
    <row r="90" spans="2:34" ht="32.25" customHeight="1" thickBot="1" x14ac:dyDescent="0.25">
      <c r="B90" s="1909"/>
      <c r="C90" s="1929"/>
      <c r="D90" s="1909"/>
      <c r="E90" s="1908" t="s">
        <v>2795</v>
      </c>
      <c r="F90" s="1922" t="s">
        <v>2796</v>
      </c>
      <c r="G90" s="1922" t="s">
        <v>2797</v>
      </c>
      <c r="H90" s="1913" t="s">
        <v>2798</v>
      </c>
      <c r="I90" s="1915"/>
      <c r="J90" s="1913" t="s">
        <v>2799</v>
      </c>
      <c r="K90" s="1915"/>
      <c r="L90" s="1913" t="s">
        <v>2800</v>
      </c>
      <c r="M90" s="1915"/>
      <c r="N90" s="1924" t="s">
        <v>2801</v>
      </c>
      <c r="O90" s="1925"/>
      <c r="P90" s="1914" t="s">
        <v>2802</v>
      </c>
      <c r="Q90" s="1914"/>
      <c r="R90" s="1915"/>
      <c r="S90" s="1922" t="s">
        <v>2798</v>
      </c>
      <c r="T90" s="1922" t="s">
        <v>2799</v>
      </c>
      <c r="U90" s="1922" t="s">
        <v>2800</v>
      </c>
      <c r="V90" s="1914" t="s">
        <v>2801</v>
      </c>
      <c r="W90" s="1914"/>
      <c r="X90" s="1913" t="s">
        <v>2802</v>
      </c>
      <c r="Y90" s="1914"/>
      <c r="Z90" s="1915"/>
      <c r="AA90" s="1908" t="s">
        <v>2795</v>
      </c>
      <c r="AB90" s="1908" t="s">
        <v>2803</v>
      </c>
      <c r="AC90" s="1908" t="s">
        <v>2804</v>
      </c>
      <c r="AD90" s="1908" t="s">
        <v>2805</v>
      </c>
      <c r="AE90" s="1919"/>
      <c r="AF90" s="1920"/>
      <c r="AG90" s="1921"/>
      <c r="AH90" s="1039"/>
    </row>
    <row r="91" spans="2:34" ht="15.75" customHeight="1" thickBot="1" x14ac:dyDescent="0.25">
      <c r="B91" s="1909"/>
      <c r="C91" s="1929"/>
      <c r="D91" s="1909"/>
      <c r="E91" s="1909"/>
      <c r="F91" s="1923"/>
      <c r="G91" s="1923"/>
      <c r="H91" s="1816" t="s">
        <v>2806</v>
      </c>
      <c r="I91" s="1816" t="s">
        <v>2807</v>
      </c>
      <c r="J91" s="1816" t="s">
        <v>2806</v>
      </c>
      <c r="K91" s="1816" t="s">
        <v>2807</v>
      </c>
      <c r="L91" s="1816" t="s">
        <v>2806</v>
      </c>
      <c r="M91" s="1816" t="s">
        <v>2807</v>
      </c>
      <c r="N91" s="1815" t="s">
        <v>295</v>
      </c>
      <c r="O91" s="1085" t="s">
        <v>2808</v>
      </c>
      <c r="P91" s="1086" t="s">
        <v>2809</v>
      </c>
      <c r="Q91" s="1088" t="s">
        <v>2810</v>
      </c>
      <c r="R91" s="1085" t="s">
        <v>2811</v>
      </c>
      <c r="S91" s="1923"/>
      <c r="T91" s="1923"/>
      <c r="U91" s="1923"/>
      <c r="V91" s="1817" t="s">
        <v>295</v>
      </c>
      <c r="W91" s="1087" t="s">
        <v>2808</v>
      </c>
      <c r="X91" s="1085" t="s">
        <v>2809</v>
      </c>
      <c r="Y91" s="1088" t="s">
        <v>2810</v>
      </c>
      <c r="Z91" s="1085" t="s">
        <v>2811</v>
      </c>
      <c r="AA91" s="1909"/>
      <c r="AB91" s="1909"/>
      <c r="AC91" s="1909"/>
      <c r="AD91" s="1909"/>
      <c r="AE91" s="1814" t="s">
        <v>296</v>
      </c>
      <c r="AF91" s="1814" t="s">
        <v>2812</v>
      </c>
      <c r="AG91" s="1814" t="s">
        <v>2813</v>
      </c>
      <c r="AH91" s="1039"/>
    </row>
    <row r="92" spans="2:34" ht="29.25" customHeight="1" x14ac:dyDescent="0.2">
      <c r="B92" s="1227" t="s">
        <v>3315</v>
      </c>
      <c r="C92" s="1632" t="s">
        <v>3584</v>
      </c>
      <c r="D92" s="1291">
        <v>12.99</v>
      </c>
      <c r="E92" s="1291" t="s">
        <v>1428</v>
      </c>
      <c r="F92" s="1291" t="s">
        <v>1428</v>
      </c>
      <c r="G92" s="1291" t="s">
        <v>1428</v>
      </c>
      <c r="H92" s="1291" t="s">
        <v>1428</v>
      </c>
      <c r="I92" s="1291" t="s">
        <v>1428</v>
      </c>
      <c r="J92" s="1291" t="s">
        <v>1428</v>
      </c>
      <c r="K92" s="1291" t="s">
        <v>1428</v>
      </c>
      <c r="L92" s="1291" t="s">
        <v>1428</v>
      </c>
      <c r="M92" s="1291" t="s">
        <v>1428</v>
      </c>
      <c r="N92" s="1291" t="s">
        <v>1428</v>
      </c>
      <c r="O92" s="1291" t="s">
        <v>1428</v>
      </c>
      <c r="P92" s="1291" t="s">
        <v>1428</v>
      </c>
      <c r="Q92" s="1291" t="s">
        <v>1428</v>
      </c>
      <c r="R92" s="1291" t="s">
        <v>1428</v>
      </c>
      <c r="S92" s="1291" t="s">
        <v>1428</v>
      </c>
      <c r="T92" s="1291" t="s">
        <v>1428</v>
      </c>
      <c r="U92" s="1291" t="s">
        <v>1428</v>
      </c>
      <c r="V92" s="1291" t="s">
        <v>1428</v>
      </c>
      <c r="W92" s="1291" t="s">
        <v>1428</v>
      </c>
      <c r="X92" s="1291" t="s">
        <v>1428</v>
      </c>
      <c r="Y92" s="1291" t="s">
        <v>1428</v>
      </c>
      <c r="Z92" s="1291" t="s">
        <v>1428</v>
      </c>
      <c r="AA92" s="1096">
        <v>12.99</v>
      </c>
      <c r="AB92" s="1291" t="s">
        <v>3585</v>
      </c>
      <c r="AC92" s="1291" t="s">
        <v>1428</v>
      </c>
      <c r="AD92" s="1291" t="s">
        <v>1428</v>
      </c>
      <c r="AE92" s="1291" t="s">
        <v>1428</v>
      </c>
      <c r="AF92" s="1291" t="s">
        <v>1428</v>
      </c>
      <c r="AG92" s="1443" t="s">
        <v>1428</v>
      </c>
      <c r="AH92" s="1039"/>
    </row>
    <row r="93" spans="2:34" ht="15.75" customHeight="1" thickBot="1" x14ac:dyDescent="0.25">
      <c r="B93" s="1229"/>
      <c r="C93" s="1642"/>
      <c r="D93" s="1362"/>
      <c r="E93" s="1642"/>
      <c r="F93" s="1106"/>
      <c r="G93" s="1106"/>
      <c r="H93" s="1106"/>
      <c r="I93" s="1106"/>
      <c r="J93" s="1106"/>
      <c r="K93" s="1106"/>
      <c r="L93" s="1106"/>
      <c r="M93" s="1106"/>
      <c r="N93" s="1106"/>
      <c r="O93" s="1106"/>
      <c r="P93" s="1106"/>
      <c r="Q93" s="1106"/>
      <c r="R93" s="1106"/>
      <c r="S93" s="1106"/>
      <c r="T93" s="1106"/>
      <c r="U93" s="1106"/>
      <c r="V93" s="1106"/>
      <c r="W93" s="1106"/>
      <c r="X93" s="1106"/>
      <c r="Y93" s="1106"/>
      <c r="Z93" s="1106"/>
      <c r="AA93" s="1865"/>
      <c r="AB93" s="1106" t="s">
        <v>3227</v>
      </c>
      <c r="AC93" s="1106"/>
      <c r="AD93" s="1106"/>
      <c r="AE93" s="1106"/>
      <c r="AF93" s="1106"/>
      <c r="AG93" s="1733"/>
      <c r="AH93" s="1039"/>
    </row>
    <row r="94" spans="2:34" ht="15.75" customHeight="1" x14ac:dyDescent="0.2">
      <c r="B94" s="1040"/>
      <c r="C94" s="1041"/>
      <c r="D94" s="1041">
        <v>1.0000000000000001E-33</v>
      </c>
      <c r="E94" s="1041"/>
      <c r="F94" s="1041"/>
      <c r="G94" s="1041"/>
      <c r="H94" s="1041"/>
      <c r="I94" s="1041"/>
      <c r="J94" s="1041"/>
      <c r="K94" s="1041"/>
      <c r="L94" s="1041"/>
      <c r="M94" s="1041"/>
      <c r="N94" s="1041">
        <v>1.0000000000000001E-33</v>
      </c>
      <c r="O94" s="1041"/>
      <c r="P94" s="1041"/>
      <c r="Q94" s="1041"/>
      <c r="R94" s="1041"/>
      <c r="S94" s="1041"/>
      <c r="T94" s="1041"/>
      <c r="U94" s="1041"/>
      <c r="V94" s="1041">
        <v>1.0000000000000001E-33</v>
      </c>
      <c r="W94" s="1041"/>
      <c r="X94" s="1041"/>
      <c r="Y94" s="1041"/>
      <c r="Z94" s="1041"/>
      <c r="AA94" s="1041"/>
      <c r="AB94" s="1041"/>
      <c r="AC94" s="1041"/>
      <c r="AD94" s="1041"/>
      <c r="AE94" s="1041"/>
      <c r="AF94" s="1041"/>
      <c r="AG94" s="1041"/>
      <c r="AH94" s="1039"/>
    </row>
    <row r="95" spans="2:34" ht="15.75" customHeight="1" x14ac:dyDescent="0.2">
      <c r="B95" s="1042" t="s">
        <v>2816</v>
      </c>
      <c r="C95" s="1904" t="s">
        <v>3561</v>
      </c>
      <c r="D95" s="1904"/>
      <c r="E95" s="1904"/>
      <c r="F95" s="1904"/>
      <c r="G95" s="1825"/>
      <c r="H95" s="1825"/>
      <c r="I95" s="1825"/>
      <c r="J95" s="1825"/>
      <c r="K95" s="1825"/>
      <c r="L95" s="1825"/>
      <c r="M95" s="1825"/>
      <c r="N95" s="1825"/>
      <c r="O95" s="1825"/>
      <c r="P95" s="1825"/>
      <c r="Q95" s="1825"/>
      <c r="R95" s="1825"/>
      <c r="S95" s="1825"/>
      <c r="T95" s="1825"/>
      <c r="U95" s="1825"/>
      <c r="V95" s="1825"/>
      <c r="W95" s="1825"/>
      <c r="X95" s="1825"/>
      <c r="Y95" s="1825"/>
      <c r="Z95" s="1825"/>
      <c r="AA95" s="1825"/>
      <c r="AB95" s="1825"/>
      <c r="AC95" s="1825"/>
      <c r="AD95" s="1825"/>
      <c r="AE95" s="1825"/>
      <c r="AF95" s="1825"/>
      <c r="AG95" s="1825"/>
      <c r="AH95" s="982"/>
    </row>
    <row r="96" spans="2:34" ht="15.75" customHeight="1" x14ac:dyDescent="0.2">
      <c r="B96" s="1042" t="s">
        <v>2818</v>
      </c>
      <c r="C96" s="1904" t="s">
        <v>2887</v>
      </c>
      <c r="D96" s="1904"/>
      <c r="E96" s="1904"/>
      <c r="F96" s="1904"/>
      <c r="G96" s="1825"/>
      <c r="H96" s="1825"/>
      <c r="I96" s="1825"/>
      <c r="J96" s="1825"/>
      <c r="K96" s="1825"/>
      <c r="L96" s="1825"/>
      <c r="M96" s="1825"/>
      <c r="N96" s="1825"/>
      <c r="O96" s="1825"/>
      <c r="P96" s="1825"/>
      <c r="Q96" s="1825"/>
      <c r="R96" s="1825"/>
      <c r="S96" s="1825"/>
      <c r="T96" s="1825"/>
      <c r="U96" s="1825"/>
      <c r="V96" s="1825"/>
      <c r="W96" s="1825"/>
      <c r="X96" s="1825"/>
      <c r="Y96" s="1825"/>
      <c r="Z96" s="1825"/>
      <c r="AA96" s="1825"/>
      <c r="AB96" s="1825"/>
      <c r="AC96" s="1825"/>
      <c r="AD96" s="1825"/>
      <c r="AE96" s="1825"/>
      <c r="AF96" s="1825"/>
      <c r="AG96" s="1825"/>
      <c r="AH96" s="982"/>
    </row>
    <row r="97" spans="2:34" ht="15.75" customHeight="1" thickBot="1" x14ac:dyDescent="0.25">
      <c r="B97" s="1043"/>
      <c r="C97" s="1926"/>
      <c r="D97" s="1926"/>
      <c r="E97" s="1926"/>
      <c r="F97" s="1926"/>
      <c r="G97" s="1927"/>
      <c r="H97" s="1927"/>
      <c r="I97" s="1927"/>
      <c r="J97" s="1927"/>
      <c r="K97" s="1927"/>
      <c r="L97" s="1927"/>
      <c r="M97" s="1927"/>
      <c r="N97" s="1927"/>
      <c r="O97" s="1927"/>
      <c r="P97" s="1927"/>
      <c r="Q97" s="1927"/>
      <c r="R97" s="1927"/>
      <c r="S97" s="1927"/>
      <c r="T97" s="1927"/>
      <c r="U97" s="1927"/>
      <c r="V97" s="1927"/>
      <c r="W97" s="1927"/>
      <c r="X97" s="1927"/>
      <c r="Y97" s="1927"/>
      <c r="Z97" s="1927"/>
      <c r="AA97" s="1927"/>
      <c r="AB97" s="1927"/>
      <c r="AC97" s="1927"/>
      <c r="AD97" s="1927"/>
      <c r="AE97" s="1927"/>
      <c r="AF97" s="1927"/>
      <c r="AG97" s="1927"/>
      <c r="AH97" s="1032"/>
    </row>
    <row r="98" spans="2:34" ht="15.75" customHeight="1" thickBot="1" x14ac:dyDescent="0.25">
      <c r="B98" s="1187"/>
      <c r="C98" s="1186"/>
      <c r="D98" s="1186"/>
      <c r="E98" s="1186"/>
      <c r="F98" s="1186"/>
      <c r="G98" s="1186"/>
      <c r="H98" s="1186"/>
      <c r="I98" s="1186"/>
      <c r="J98" s="1186"/>
      <c r="K98" s="1186"/>
      <c r="L98" s="1186"/>
      <c r="M98" s="1186"/>
    </row>
    <row r="99" spans="2:34" ht="15.75" customHeight="1" x14ac:dyDescent="0.2">
      <c r="B99" s="1900" t="s">
        <v>2783</v>
      </c>
      <c r="C99" s="1901"/>
      <c r="D99" s="1901"/>
      <c r="E99" s="1901"/>
      <c r="F99" s="1901"/>
      <c r="G99" s="1901"/>
      <c r="H99" s="1901"/>
      <c r="I99" s="1901"/>
      <c r="J99" s="1901"/>
      <c r="K99" s="1901"/>
      <c r="L99" s="1901"/>
      <c r="M99" s="1901"/>
      <c r="N99" s="1901"/>
      <c r="O99" s="1901"/>
      <c r="P99" s="1901"/>
      <c r="Q99" s="1901"/>
      <c r="R99" s="1901"/>
      <c r="S99" s="1901"/>
      <c r="T99" s="1901"/>
      <c r="U99" s="1901"/>
      <c r="V99" s="1901"/>
      <c r="W99" s="1901"/>
      <c r="X99" s="1901"/>
      <c r="Y99" s="1901"/>
      <c r="Z99" s="1901"/>
      <c r="AA99" s="1901"/>
      <c r="AB99" s="1901"/>
      <c r="AC99" s="1901"/>
      <c r="AD99" s="1901"/>
      <c r="AE99" s="1901"/>
      <c r="AF99" s="1901"/>
      <c r="AG99" s="1901"/>
      <c r="AH99" s="1902"/>
    </row>
    <row r="100" spans="2:34" ht="15.75" customHeight="1" x14ac:dyDescent="0.2">
      <c r="B100" s="1038"/>
      <c r="C100" s="978"/>
      <c r="D100" s="700"/>
      <c r="E100" s="700"/>
      <c r="F100" s="431"/>
      <c r="G100" s="431"/>
      <c r="H100" s="431"/>
      <c r="I100" s="431"/>
      <c r="J100" s="431"/>
      <c r="K100" s="431"/>
      <c r="L100" s="431"/>
      <c r="M100" s="431"/>
      <c r="N100" s="431"/>
      <c r="O100" s="431"/>
      <c r="P100" s="431"/>
      <c r="Q100" s="431"/>
      <c r="R100" s="431"/>
      <c r="S100" s="431"/>
      <c r="T100" s="431"/>
      <c r="U100" s="431"/>
      <c r="V100" s="431"/>
      <c r="W100" s="431"/>
      <c r="X100" s="431"/>
      <c r="Y100" s="431"/>
      <c r="Z100" s="431"/>
      <c r="AA100" s="431"/>
      <c r="AB100" s="431"/>
      <c r="AC100" s="431"/>
      <c r="AD100" s="431"/>
      <c r="AE100" s="431"/>
      <c r="AF100" s="431"/>
      <c r="AG100" s="431"/>
      <c r="AH100" s="1039"/>
    </row>
    <row r="101" spans="2:34" ht="15.75" customHeight="1" x14ac:dyDescent="0.2">
      <c r="B101" s="981" t="s">
        <v>2784</v>
      </c>
      <c r="C101" s="1037" t="s">
        <v>3553</v>
      </c>
      <c r="D101" s="1037"/>
      <c r="E101" s="431"/>
      <c r="F101" s="431"/>
      <c r="G101" s="431"/>
      <c r="H101" s="431"/>
      <c r="I101" s="431"/>
      <c r="J101" s="431"/>
      <c r="K101" s="431"/>
      <c r="L101" s="431"/>
      <c r="M101" s="431"/>
      <c r="N101" s="431"/>
      <c r="O101" s="431"/>
      <c r="P101" s="431"/>
      <c r="Q101" s="431"/>
      <c r="R101" s="431"/>
      <c r="S101" s="431"/>
      <c r="T101" s="431"/>
      <c r="U101" s="431"/>
      <c r="V101" s="431"/>
      <c r="W101" s="431"/>
      <c r="X101" s="431"/>
      <c r="Y101" s="431"/>
      <c r="Z101" s="431"/>
      <c r="AA101" s="431"/>
      <c r="AB101" s="431"/>
      <c r="AC101" s="431"/>
      <c r="AD101" s="431"/>
      <c r="AE101" s="431"/>
      <c r="AF101" s="431"/>
      <c r="AG101" s="431"/>
      <c r="AH101" s="1039"/>
    </row>
    <row r="102" spans="2:34" ht="15.75" customHeight="1" thickBot="1" x14ac:dyDescent="0.25">
      <c r="B102" s="981" t="s">
        <v>2786</v>
      </c>
      <c r="C102" s="1903">
        <v>42079</v>
      </c>
      <c r="D102" s="1904"/>
      <c r="E102" s="1904"/>
      <c r="F102" s="431"/>
      <c r="G102" s="431"/>
      <c r="H102" s="431"/>
      <c r="I102" s="431"/>
      <c r="J102" s="431"/>
      <c r="K102" s="431"/>
      <c r="L102" s="431"/>
      <c r="M102" s="431"/>
      <c r="N102" s="431"/>
      <c r="O102" s="431"/>
      <c r="P102" s="431"/>
      <c r="Q102" s="431"/>
      <c r="R102" s="431"/>
      <c r="S102" s="431"/>
      <c r="T102" s="431"/>
      <c r="U102" s="431"/>
      <c r="V102" s="431"/>
      <c r="W102" s="431"/>
      <c r="X102" s="431"/>
      <c r="Y102" s="431"/>
      <c r="Z102" s="431"/>
      <c r="AA102" s="431"/>
      <c r="AB102" s="431"/>
      <c r="AC102" s="431"/>
      <c r="AD102" s="431"/>
      <c r="AE102" s="431"/>
      <c r="AF102" s="431"/>
      <c r="AG102" s="431"/>
      <c r="AH102" s="1039"/>
    </row>
    <row r="103" spans="2:34" ht="126.75" customHeight="1" thickBot="1" x14ac:dyDescent="0.25">
      <c r="B103" s="1038" t="s">
        <v>2787</v>
      </c>
      <c r="C103" s="1905" t="s">
        <v>3554</v>
      </c>
      <c r="D103" s="1906"/>
      <c r="E103" s="1906"/>
      <c r="F103" s="1906"/>
      <c r="G103" s="1906"/>
      <c r="H103" s="1906"/>
      <c r="I103" s="1906"/>
      <c r="J103" s="1906"/>
      <c r="K103" s="1906"/>
      <c r="L103" s="1906"/>
      <c r="M103" s="1906"/>
      <c r="N103" s="1906"/>
      <c r="O103" s="1906"/>
      <c r="P103" s="1906"/>
      <c r="Q103" s="1906"/>
      <c r="R103" s="1906"/>
      <c r="S103" s="1906"/>
      <c r="T103" s="1906"/>
      <c r="U103" s="1906"/>
      <c r="V103" s="1906"/>
      <c r="W103" s="1906"/>
      <c r="X103" s="1906"/>
      <c r="Y103" s="1906"/>
      <c r="Z103" s="1907"/>
      <c r="AA103" s="431"/>
      <c r="AB103" s="431"/>
      <c r="AC103" s="431"/>
      <c r="AD103" s="431"/>
      <c r="AE103" s="431"/>
      <c r="AF103" s="431"/>
      <c r="AG103" s="431"/>
      <c r="AH103" s="1039"/>
    </row>
    <row r="104" spans="2:34" ht="15.75" customHeight="1" thickBot="1" x14ac:dyDescent="0.25">
      <c r="B104" s="1038"/>
      <c r="C104" s="979"/>
      <c r="D104" s="979"/>
      <c r="E104" s="1755"/>
      <c r="F104" s="1755"/>
      <c r="G104" s="1755"/>
      <c r="H104" s="1755"/>
      <c r="I104" s="1755"/>
      <c r="J104" s="1755"/>
      <c r="K104" s="1755"/>
      <c r="L104" s="1755"/>
      <c r="M104" s="1755"/>
      <c r="N104" s="1755"/>
      <c r="O104" s="1755"/>
      <c r="P104" s="1755"/>
      <c r="Q104" s="1755"/>
      <c r="R104" s="1755"/>
      <c r="S104" s="1755"/>
      <c r="T104" s="1755"/>
      <c r="U104" s="1755"/>
      <c r="V104" s="1755"/>
      <c r="W104" s="1755"/>
      <c r="X104" s="1755"/>
      <c r="Y104" s="1755"/>
      <c r="Z104" s="1755"/>
      <c r="AA104" s="431"/>
      <c r="AB104" s="431"/>
      <c r="AC104" s="431"/>
      <c r="AD104" s="431"/>
      <c r="AE104" s="431"/>
      <c r="AF104" s="431"/>
      <c r="AG104" s="431"/>
      <c r="AH104" s="1039"/>
    </row>
    <row r="105" spans="2:34" ht="15.75" customHeight="1" thickBot="1" x14ac:dyDescent="0.25">
      <c r="B105" s="1908" t="s">
        <v>2788</v>
      </c>
      <c r="C105" s="1928" t="s">
        <v>2789</v>
      </c>
      <c r="D105" s="1908" t="s">
        <v>2790</v>
      </c>
      <c r="E105" s="1910" t="s">
        <v>2791</v>
      </c>
      <c r="F105" s="1911"/>
      <c r="G105" s="1911"/>
      <c r="H105" s="1911"/>
      <c r="I105" s="1911"/>
      <c r="J105" s="1911"/>
      <c r="K105" s="1911"/>
      <c r="L105" s="1911"/>
      <c r="M105" s="1911"/>
      <c r="N105" s="1911"/>
      <c r="O105" s="1911"/>
      <c r="P105" s="1911"/>
      <c r="Q105" s="1911"/>
      <c r="R105" s="1912"/>
      <c r="S105" s="1913" t="s">
        <v>2792</v>
      </c>
      <c r="T105" s="1914"/>
      <c r="U105" s="1914"/>
      <c r="V105" s="1914"/>
      <c r="W105" s="1914"/>
      <c r="X105" s="1914"/>
      <c r="Y105" s="1914"/>
      <c r="Z105" s="1915"/>
      <c r="AA105" s="1910" t="s">
        <v>2793</v>
      </c>
      <c r="AB105" s="1911"/>
      <c r="AC105" s="1911"/>
      <c r="AD105" s="1912"/>
      <c r="AE105" s="1916" t="s">
        <v>2794</v>
      </c>
      <c r="AF105" s="1917"/>
      <c r="AG105" s="1918"/>
      <c r="AH105" s="1039"/>
    </row>
    <row r="106" spans="2:34" ht="15.75" customHeight="1" thickBot="1" x14ac:dyDescent="0.25">
      <c r="B106" s="1909"/>
      <c r="C106" s="1929"/>
      <c r="D106" s="1909"/>
      <c r="E106" s="1908" t="s">
        <v>2795</v>
      </c>
      <c r="F106" s="1922" t="s">
        <v>2796</v>
      </c>
      <c r="G106" s="1922" t="s">
        <v>2797</v>
      </c>
      <c r="H106" s="1913" t="s">
        <v>2798</v>
      </c>
      <c r="I106" s="1915"/>
      <c r="J106" s="1913" t="s">
        <v>2799</v>
      </c>
      <c r="K106" s="1915"/>
      <c r="L106" s="1913" t="s">
        <v>2800</v>
      </c>
      <c r="M106" s="1915"/>
      <c r="N106" s="1924" t="s">
        <v>2801</v>
      </c>
      <c r="O106" s="1925"/>
      <c r="P106" s="1914" t="s">
        <v>2802</v>
      </c>
      <c r="Q106" s="1914"/>
      <c r="R106" s="1915"/>
      <c r="S106" s="1922" t="s">
        <v>2798</v>
      </c>
      <c r="T106" s="1922" t="s">
        <v>2799</v>
      </c>
      <c r="U106" s="1922" t="s">
        <v>2800</v>
      </c>
      <c r="V106" s="1914" t="s">
        <v>2801</v>
      </c>
      <c r="W106" s="1914"/>
      <c r="X106" s="1913" t="s">
        <v>2802</v>
      </c>
      <c r="Y106" s="1914"/>
      <c r="Z106" s="1915"/>
      <c r="AA106" s="1908" t="s">
        <v>2795</v>
      </c>
      <c r="AB106" s="1908" t="s">
        <v>2803</v>
      </c>
      <c r="AC106" s="1908" t="s">
        <v>2804</v>
      </c>
      <c r="AD106" s="1908" t="s">
        <v>2805</v>
      </c>
      <c r="AE106" s="1919"/>
      <c r="AF106" s="1920"/>
      <c r="AG106" s="1921"/>
      <c r="AH106" s="1039"/>
    </row>
    <row r="107" spans="2:34" ht="15.75" customHeight="1" thickBot="1" x14ac:dyDescent="0.25">
      <c r="B107" s="1909"/>
      <c r="C107" s="1929"/>
      <c r="D107" s="1909"/>
      <c r="E107" s="1909"/>
      <c r="F107" s="1923"/>
      <c r="G107" s="1923"/>
      <c r="H107" s="1746" t="s">
        <v>2806</v>
      </c>
      <c r="I107" s="1746" t="s">
        <v>2807</v>
      </c>
      <c r="J107" s="1746" t="s">
        <v>2806</v>
      </c>
      <c r="K107" s="1746" t="s">
        <v>2807</v>
      </c>
      <c r="L107" s="1746" t="s">
        <v>2806</v>
      </c>
      <c r="M107" s="1746" t="s">
        <v>2807</v>
      </c>
      <c r="N107" s="1745" t="s">
        <v>295</v>
      </c>
      <c r="O107" s="1085" t="s">
        <v>2808</v>
      </c>
      <c r="P107" s="1086" t="s">
        <v>2809</v>
      </c>
      <c r="Q107" s="1088" t="s">
        <v>2810</v>
      </c>
      <c r="R107" s="1085" t="s">
        <v>2811</v>
      </c>
      <c r="S107" s="1923"/>
      <c r="T107" s="1923"/>
      <c r="U107" s="1923"/>
      <c r="V107" s="1747" t="s">
        <v>295</v>
      </c>
      <c r="W107" s="1087" t="s">
        <v>2808</v>
      </c>
      <c r="X107" s="1085" t="s">
        <v>2809</v>
      </c>
      <c r="Y107" s="1088" t="s">
        <v>2810</v>
      </c>
      <c r="Z107" s="1085" t="s">
        <v>2811</v>
      </c>
      <c r="AA107" s="1909"/>
      <c r="AB107" s="1909"/>
      <c r="AC107" s="1909"/>
      <c r="AD107" s="1909"/>
      <c r="AE107" s="1744" t="s">
        <v>296</v>
      </c>
      <c r="AF107" s="1744" t="s">
        <v>2812</v>
      </c>
      <c r="AG107" s="1744" t="s">
        <v>2813</v>
      </c>
      <c r="AH107" s="1039"/>
    </row>
    <row r="108" spans="2:34" ht="15.75" customHeight="1" x14ac:dyDescent="0.2">
      <c r="B108" s="1474" t="s">
        <v>3555</v>
      </c>
      <c r="C108" s="1798" t="s">
        <v>3556</v>
      </c>
      <c r="D108" s="1057">
        <v>18</v>
      </c>
      <c r="E108" s="1798" t="s">
        <v>2859</v>
      </c>
      <c r="F108" s="994" t="s">
        <v>2859</v>
      </c>
      <c r="G108" s="994" t="s">
        <v>2859</v>
      </c>
      <c r="H108" s="994" t="s">
        <v>2859</v>
      </c>
      <c r="I108" s="994" t="s">
        <v>2859</v>
      </c>
      <c r="J108" s="994" t="s">
        <v>2859</v>
      </c>
      <c r="K108" s="994" t="s">
        <v>2859</v>
      </c>
      <c r="L108" s="994" t="s">
        <v>2859</v>
      </c>
      <c r="M108" s="994" t="s">
        <v>2859</v>
      </c>
      <c r="N108" s="994" t="s">
        <v>2859</v>
      </c>
      <c r="O108" s="994" t="s">
        <v>2859</v>
      </c>
      <c r="P108" s="994" t="s">
        <v>2859</v>
      </c>
      <c r="Q108" s="994" t="s">
        <v>2859</v>
      </c>
      <c r="R108" s="994" t="s">
        <v>2859</v>
      </c>
      <c r="S108" s="994" t="s">
        <v>2859</v>
      </c>
      <c r="T108" s="994" t="s">
        <v>2859</v>
      </c>
      <c r="U108" s="994" t="s">
        <v>2859</v>
      </c>
      <c r="V108" s="994" t="s">
        <v>2859</v>
      </c>
      <c r="W108" s="994" t="s">
        <v>2859</v>
      </c>
      <c r="X108" s="994" t="s">
        <v>2859</v>
      </c>
      <c r="Y108" s="994" t="s">
        <v>2859</v>
      </c>
      <c r="Z108" s="994" t="s">
        <v>2859</v>
      </c>
      <c r="AA108" s="1796">
        <v>18</v>
      </c>
      <c r="AB108" s="994" t="s">
        <v>3369</v>
      </c>
      <c r="AC108" s="994" t="s">
        <v>2859</v>
      </c>
      <c r="AD108" s="994" t="s">
        <v>2859</v>
      </c>
      <c r="AE108" s="994" t="s">
        <v>2859</v>
      </c>
      <c r="AF108" s="994" t="s">
        <v>2859</v>
      </c>
      <c r="AG108" s="994" t="s">
        <v>2859</v>
      </c>
      <c r="AH108" s="1039"/>
    </row>
    <row r="109" spans="2:34" ht="15.75" customHeight="1" x14ac:dyDescent="0.2">
      <c r="B109" s="1474" t="s">
        <v>3557</v>
      </c>
      <c r="C109" s="1795" t="s">
        <v>3558</v>
      </c>
      <c r="D109" s="1506">
        <v>36</v>
      </c>
      <c r="E109" s="1795" t="s">
        <v>2859</v>
      </c>
      <c r="F109" s="1007" t="s">
        <v>2859</v>
      </c>
      <c r="G109" s="1007" t="s">
        <v>2859</v>
      </c>
      <c r="H109" s="1007" t="s">
        <v>2859</v>
      </c>
      <c r="I109" s="1007" t="s">
        <v>2859</v>
      </c>
      <c r="J109" s="1007" t="s">
        <v>2859</v>
      </c>
      <c r="K109" s="1007" t="s">
        <v>2859</v>
      </c>
      <c r="L109" s="1007" t="s">
        <v>2859</v>
      </c>
      <c r="M109" s="1007" t="s">
        <v>2859</v>
      </c>
      <c r="N109" s="1007" t="s">
        <v>2859</v>
      </c>
      <c r="O109" s="1007" t="s">
        <v>2859</v>
      </c>
      <c r="P109" s="1007" t="s">
        <v>2859</v>
      </c>
      <c r="Q109" s="1007" t="s">
        <v>2859</v>
      </c>
      <c r="R109" s="1007" t="s">
        <v>2859</v>
      </c>
      <c r="S109" s="1007" t="s">
        <v>2859</v>
      </c>
      <c r="T109" s="1007" t="s">
        <v>2859</v>
      </c>
      <c r="U109" s="1007" t="s">
        <v>2859</v>
      </c>
      <c r="V109" s="1007" t="s">
        <v>2859</v>
      </c>
      <c r="W109" s="1007" t="s">
        <v>2859</v>
      </c>
      <c r="X109" s="1007" t="s">
        <v>2859</v>
      </c>
      <c r="Y109" s="1007" t="s">
        <v>2859</v>
      </c>
      <c r="Z109" s="1007" t="s">
        <v>2859</v>
      </c>
      <c r="AA109" s="1797">
        <v>36</v>
      </c>
      <c r="AB109" s="1007" t="s">
        <v>3382</v>
      </c>
      <c r="AC109" s="1007" t="s">
        <v>2859</v>
      </c>
      <c r="AD109" s="1007" t="s">
        <v>2859</v>
      </c>
      <c r="AE109" s="1007" t="s">
        <v>2859</v>
      </c>
      <c r="AF109" s="1007" t="s">
        <v>2859</v>
      </c>
      <c r="AG109" s="1007" t="s">
        <v>2859</v>
      </c>
      <c r="AH109" s="1039"/>
    </row>
    <row r="110" spans="2:34" ht="15.75" customHeight="1" thickBot="1" x14ac:dyDescent="0.25">
      <c r="B110" s="1474" t="s">
        <v>3559</v>
      </c>
      <c r="C110" s="1799" t="s">
        <v>3560</v>
      </c>
      <c r="D110" s="1556">
        <v>49.9</v>
      </c>
      <c r="E110" s="1799" t="s">
        <v>2859</v>
      </c>
      <c r="F110" s="1020" t="s">
        <v>2859</v>
      </c>
      <c r="G110" s="1020" t="s">
        <v>2859</v>
      </c>
      <c r="H110" s="1020" t="s">
        <v>2859</v>
      </c>
      <c r="I110" s="1020" t="s">
        <v>2859</v>
      </c>
      <c r="J110" s="1020" t="s">
        <v>2859</v>
      </c>
      <c r="K110" s="1020" t="s">
        <v>2859</v>
      </c>
      <c r="L110" s="1020" t="s">
        <v>2859</v>
      </c>
      <c r="M110" s="1020" t="s">
        <v>2859</v>
      </c>
      <c r="N110" s="1020" t="s">
        <v>2859</v>
      </c>
      <c r="O110" s="1020" t="s">
        <v>2859</v>
      </c>
      <c r="P110" s="1020" t="s">
        <v>2859</v>
      </c>
      <c r="Q110" s="1020" t="s">
        <v>2859</v>
      </c>
      <c r="R110" s="1020" t="s">
        <v>2859</v>
      </c>
      <c r="S110" s="1020" t="s">
        <v>2859</v>
      </c>
      <c r="T110" s="1020" t="s">
        <v>2859</v>
      </c>
      <c r="U110" s="1020" t="s">
        <v>2859</v>
      </c>
      <c r="V110" s="1020" t="s">
        <v>2859</v>
      </c>
      <c r="W110" s="1020" t="s">
        <v>2859</v>
      </c>
      <c r="X110" s="1020" t="s">
        <v>2859</v>
      </c>
      <c r="Y110" s="1020" t="s">
        <v>2859</v>
      </c>
      <c r="Z110" s="1020" t="s">
        <v>2859</v>
      </c>
      <c r="AA110" s="1800">
        <v>49.9</v>
      </c>
      <c r="AB110" s="1020" t="s">
        <v>3384</v>
      </c>
      <c r="AC110" s="1020" t="s">
        <v>2859</v>
      </c>
      <c r="AD110" s="1020" t="s">
        <v>2859</v>
      </c>
      <c r="AE110" s="1020" t="s">
        <v>2859</v>
      </c>
      <c r="AF110" s="1020" t="s">
        <v>2859</v>
      </c>
      <c r="AG110" s="1020" t="s">
        <v>2859</v>
      </c>
      <c r="AH110" s="1039"/>
    </row>
    <row r="111" spans="2:34" ht="15.75" customHeight="1" x14ac:dyDescent="0.2">
      <c r="B111" s="1040"/>
      <c r="C111" s="1041"/>
      <c r="D111" s="1041">
        <v>1.0000000000000001E-33</v>
      </c>
      <c r="E111" s="1041"/>
      <c r="F111" s="1041"/>
      <c r="G111" s="1041"/>
      <c r="H111" s="1041"/>
      <c r="I111" s="1041"/>
      <c r="J111" s="1041"/>
      <c r="K111" s="1041"/>
      <c r="L111" s="1041"/>
      <c r="M111" s="1041"/>
      <c r="N111" s="1041">
        <v>1.0000000000000001E-33</v>
      </c>
      <c r="O111" s="1041"/>
      <c r="P111" s="1041"/>
      <c r="Q111" s="1041"/>
      <c r="R111" s="1041"/>
      <c r="S111" s="1041"/>
      <c r="T111" s="1041"/>
      <c r="U111" s="1041"/>
      <c r="V111" s="1041">
        <v>1.0000000000000001E-33</v>
      </c>
      <c r="W111" s="1041"/>
      <c r="X111" s="1041"/>
      <c r="Y111" s="1041"/>
      <c r="Z111" s="1041"/>
      <c r="AA111" s="1041"/>
      <c r="AB111" s="1041"/>
      <c r="AC111" s="1041"/>
      <c r="AD111" s="1041"/>
      <c r="AE111" s="1041"/>
      <c r="AF111" s="1041"/>
      <c r="AG111" s="1041"/>
      <c r="AH111" s="1039"/>
    </row>
    <row r="112" spans="2:34" ht="15.75" customHeight="1" x14ac:dyDescent="0.2">
      <c r="B112" s="1042" t="s">
        <v>2816</v>
      </c>
      <c r="C112" s="1904" t="s">
        <v>3561</v>
      </c>
      <c r="D112" s="1904"/>
      <c r="E112" s="1904"/>
      <c r="F112" s="1904"/>
      <c r="G112" s="1754"/>
      <c r="H112" s="1754"/>
      <c r="I112" s="1754"/>
      <c r="J112" s="1754"/>
      <c r="K112" s="1754"/>
      <c r="L112" s="1754"/>
      <c r="M112" s="1754"/>
      <c r="N112" s="1754"/>
      <c r="O112" s="1754"/>
      <c r="P112" s="1754"/>
      <c r="Q112" s="1754"/>
      <c r="R112" s="1754"/>
      <c r="S112" s="1754"/>
      <c r="T112" s="1754"/>
      <c r="U112" s="1754"/>
      <c r="V112" s="1754"/>
      <c r="W112" s="1754"/>
      <c r="X112" s="1754"/>
      <c r="Y112" s="1754"/>
      <c r="Z112" s="1754"/>
      <c r="AA112" s="1754"/>
      <c r="AB112" s="1754"/>
      <c r="AC112" s="1754"/>
      <c r="AD112" s="1754"/>
      <c r="AE112" s="1754"/>
      <c r="AF112" s="1754"/>
      <c r="AG112" s="1754"/>
      <c r="AH112" s="982"/>
    </row>
    <row r="113" spans="2:34" ht="15.75" customHeight="1" x14ac:dyDescent="0.2">
      <c r="B113" s="1042" t="s">
        <v>2818</v>
      </c>
      <c r="C113" s="1904" t="s">
        <v>2887</v>
      </c>
      <c r="D113" s="1904"/>
      <c r="E113" s="1904"/>
      <c r="F113" s="1904"/>
      <c r="G113" s="1754"/>
      <c r="H113" s="1754"/>
      <c r="I113" s="1754"/>
      <c r="J113" s="1754"/>
      <c r="K113" s="1754"/>
      <c r="L113" s="1754"/>
      <c r="M113" s="1754"/>
      <c r="N113" s="1754"/>
      <c r="O113" s="1754"/>
      <c r="P113" s="1754"/>
      <c r="Q113" s="1754"/>
      <c r="R113" s="1754"/>
      <c r="S113" s="1754"/>
      <c r="T113" s="1754"/>
      <c r="U113" s="1754"/>
      <c r="V113" s="1754"/>
      <c r="W113" s="1754"/>
      <c r="X113" s="1754"/>
      <c r="Y113" s="1754"/>
      <c r="Z113" s="1754"/>
      <c r="AA113" s="1754"/>
      <c r="AB113" s="1754"/>
      <c r="AC113" s="1754"/>
      <c r="AD113" s="1754"/>
      <c r="AE113" s="1754"/>
      <c r="AF113" s="1754"/>
      <c r="AG113" s="1754"/>
      <c r="AH113" s="982"/>
    </row>
    <row r="114" spans="2:34" ht="15.75" customHeight="1" thickBot="1" x14ac:dyDescent="0.25">
      <c r="B114" s="1043"/>
      <c r="C114" s="1926"/>
      <c r="D114" s="1926"/>
      <c r="E114" s="1926"/>
      <c r="F114" s="1926"/>
      <c r="G114" s="1927"/>
      <c r="H114" s="1927"/>
      <c r="I114" s="1927"/>
      <c r="J114" s="1927"/>
      <c r="K114" s="1927"/>
      <c r="L114" s="1927"/>
      <c r="M114" s="1927"/>
      <c r="N114" s="1927"/>
      <c r="O114" s="1927"/>
      <c r="P114" s="1927"/>
      <c r="Q114" s="1927"/>
      <c r="R114" s="1927"/>
      <c r="S114" s="1927"/>
      <c r="T114" s="1927"/>
      <c r="U114" s="1927"/>
      <c r="V114" s="1927"/>
      <c r="W114" s="1927"/>
      <c r="X114" s="1927"/>
      <c r="Y114" s="1927"/>
      <c r="Z114" s="1927"/>
      <c r="AA114" s="1927"/>
      <c r="AB114" s="1927"/>
      <c r="AC114" s="1927"/>
      <c r="AD114" s="1927"/>
      <c r="AE114" s="1927"/>
      <c r="AF114" s="1927"/>
      <c r="AG114" s="1927"/>
      <c r="AH114" s="1032"/>
    </row>
    <row r="115" spans="2:34" ht="15.75" customHeight="1" thickBot="1" x14ac:dyDescent="0.25">
      <c r="B115" s="1187"/>
      <c r="C115" s="1186"/>
      <c r="D115" s="1186"/>
      <c r="E115" s="1186"/>
      <c r="F115" s="1186"/>
      <c r="G115" s="1186"/>
      <c r="H115" s="1186"/>
      <c r="I115" s="1186"/>
      <c r="J115" s="1186"/>
      <c r="K115" s="1186"/>
      <c r="L115" s="1186"/>
      <c r="M115" s="1186"/>
    </row>
    <row r="116" spans="2:34" ht="15.75" customHeight="1" x14ac:dyDescent="0.2">
      <c r="B116" s="1900" t="s">
        <v>2783</v>
      </c>
      <c r="C116" s="1901"/>
      <c r="D116" s="1901"/>
      <c r="E116" s="1901"/>
      <c r="F116" s="1901"/>
      <c r="G116" s="1901"/>
      <c r="H116" s="1901"/>
      <c r="I116" s="1901"/>
      <c r="J116" s="1901"/>
      <c r="K116" s="1901"/>
      <c r="L116" s="1901"/>
      <c r="M116" s="1901"/>
      <c r="N116" s="1901"/>
      <c r="O116" s="1901"/>
      <c r="P116" s="1901"/>
      <c r="Q116" s="1901"/>
      <c r="R116" s="1901"/>
      <c r="S116" s="1901"/>
      <c r="T116" s="1901"/>
      <c r="U116" s="1901"/>
      <c r="V116" s="1901"/>
      <c r="W116" s="1901"/>
      <c r="X116" s="1901"/>
      <c r="Y116" s="1901"/>
      <c r="Z116" s="1901"/>
      <c r="AA116" s="1901"/>
      <c r="AB116" s="1901"/>
      <c r="AC116" s="1901"/>
      <c r="AD116" s="1901"/>
      <c r="AE116" s="1901"/>
      <c r="AF116" s="1901"/>
      <c r="AG116" s="1901"/>
      <c r="AH116" s="1902"/>
    </row>
    <row r="117" spans="2:34" ht="15.75" customHeight="1" x14ac:dyDescent="0.2">
      <c r="B117" s="1038"/>
      <c r="C117" s="978"/>
      <c r="D117" s="700"/>
      <c r="E117" s="700"/>
      <c r="F117" s="431"/>
      <c r="G117" s="431"/>
      <c r="H117" s="431"/>
      <c r="I117" s="431"/>
      <c r="J117" s="431"/>
      <c r="K117" s="431"/>
      <c r="L117" s="431"/>
      <c r="M117" s="431"/>
      <c r="N117" s="431"/>
      <c r="O117" s="431"/>
      <c r="P117" s="431"/>
      <c r="Q117" s="431"/>
      <c r="R117" s="431"/>
      <c r="S117" s="431"/>
      <c r="T117" s="431"/>
      <c r="U117" s="431"/>
      <c r="V117" s="431"/>
      <c r="W117" s="431"/>
      <c r="X117" s="431"/>
      <c r="Y117" s="431"/>
      <c r="Z117" s="431"/>
      <c r="AA117" s="431"/>
      <c r="AB117" s="431"/>
      <c r="AC117" s="431"/>
      <c r="AD117" s="431"/>
      <c r="AE117" s="431"/>
      <c r="AF117" s="431"/>
      <c r="AG117" s="431"/>
      <c r="AH117" s="1039"/>
    </row>
    <row r="118" spans="2:34" ht="15.75" customHeight="1" x14ac:dyDescent="0.2">
      <c r="B118" s="981" t="s">
        <v>2784</v>
      </c>
      <c r="C118" s="1037" t="s">
        <v>3551</v>
      </c>
      <c r="D118" s="1037"/>
      <c r="E118" s="431"/>
      <c r="F118" s="431"/>
      <c r="G118" s="431"/>
      <c r="H118" s="431"/>
      <c r="I118" s="431"/>
      <c r="J118" s="431"/>
      <c r="K118" s="431"/>
      <c r="L118" s="431"/>
      <c r="M118" s="431"/>
      <c r="N118" s="431"/>
      <c r="O118" s="431"/>
      <c r="P118" s="431"/>
      <c r="Q118" s="431"/>
      <c r="R118" s="431"/>
      <c r="S118" s="431"/>
      <c r="T118" s="431"/>
      <c r="U118" s="431"/>
      <c r="V118" s="431"/>
      <c r="W118" s="431"/>
      <c r="X118" s="431"/>
      <c r="Y118" s="431"/>
      <c r="Z118" s="431"/>
      <c r="AA118" s="431"/>
      <c r="AB118" s="431"/>
      <c r="AC118" s="431"/>
      <c r="AD118" s="431"/>
      <c r="AE118" s="431"/>
      <c r="AF118" s="431"/>
      <c r="AG118" s="431"/>
      <c r="AH118" s="1039"/>
    </row>
    <row r="119" spans="2:34" ht="15.75" customHeight="1" thickBot="1" x14ac:dyDescent="0.25">
      <c r="B119" s="981" t="s">
        <v>2786</v>
      </c>
      <c r="C119" s="1903">
        <v>42041</v>
      </c>
      <c r="D119" s="1904"/>
      <c r="E119" s="1904"/>
      <c r="F119" s="431"/>
      <c r="G119" s="431"/>
      <c r="H119" s="431"/>
      <c r="I119" s="431"/>
      <c r="J119" s="431"/>
      <c r="K119" s="431"/>
      <c r="L119" s="431"/>
      <c r="M119" s="431"/>
      <c r="N119" s="431"/>
      <c r="O119" s="431"/>
      <c r="P119" s="431"/>
      <c r="Q119" s="431"/>
      <c r="R119" s="431"/>
      <c r="S119" s="431"/>
      <c r="T119" s="431"/>
      <c r="U119" s="431"/>
      <c r="V119" s="431"/>
      <c r="W119" s="431"/>
      <c r="X119" s="431"/>
      <c r="Y119" s="431"/>
      <c r="Z119" s="431"/>
      <c r="AA119" s="431"/>
      <c r="AB119" s="431"/>
      <c r="AC119" s="431"/>
      <c r="AD119" s="431"/>
      <c r="AE119" s="431"/>
      <c r="AF119" s="431"/>
      <c r="AG119" s="431"/>
      <c r="AH119" s="1039"/>
    </row>
    <row r="120" spans="2:34" ht="15.75" customHeight="1" thickBot="1" x14ac:dyDescent="0.25">
      <c r="B120" s="1038" t="s">
        <v>2787</v>
      </c>
      <c r="C120" s="1905" t="s">
        <v>3552</v>
      </c>
      <c r="D120" s="1906"/>
      <c r="E120" s="1906"/>
      <c r="F120" s="1906"/>
      <c r="G120" s="1906"/>
      <c r="H120" s="1906"/>
      <c r="I120" s="1906"/>
      <c r="J120" s="1906"/>
      <c r="K120" s="1906"/>
      <c r="L120" s="1906"/>
      <c r="M120" s="1906"/>
      <c r="N120" s="1906"/>
      <c r="O120" s="1906"/>
      <c r="P120" s="1906"/>
      <c r="Q120" s="1906"/>
      <c r="R120" s="1906"/>
      <c r="S120" s="1906"/>
      <c r="T120" s="1906"/>
      <c r="U120" s="1906"/>
      <c r="V120" s="1906"/>
      <c r="W120" s="1906"/>
      <c r="X120" s="1906"/>
      <c r="Y120" s="1906"/>
      <c r="Z120" s="1907"/>
      <c r="AA120" s="431"/>
      <c r="AB120" s="431"/>
      <c r="AC120" s="431"/>
      <c r="AD120" s="431"/>
      <c r="AE120" s="431"/>
      <c r="AF120" s="431"/>
      <c r="AG120" s="431"/>
      <c r="AH120" s="1039"/>
    </row>
    <row r="121" spans="2:34" ht="15.75" customHeight="1" thickBot="1" x14ac:dyDescent="0.25">
      <c r="B121" s="1038"/>
      <c r="C121" s="979"/>
      <c r="D121" s="979"/>
      <c r="E121" s="1774"/>
      <c r="F121" s="1774"/>
      <c r="G121" s="1774"/>
      <c r="H121" s="1774"/>
      <c r="I121" s="1774"/>
      <c r="J121" s="1774"/>
      <c r="K121" s="1774"/>
      <c r="L121" s="1774"/>
      <c r="M121" s="1774"/>
      <c r="N121" s="1774"/>
      <c r="O121" s="1774"/>
      <c r="P121" s="1774"/>
      <c r="Q121" s="1774"/>
      <c r="R121" s="1774"/>
      <c r="S121" s="1774"/>
      <c r="T121" s="1774"/>
      <c r="U121" s="1774"/>
      <c r="V121" s="1774"/>
      <c r="W121" s="1774"/>
      <c r="X121" s="1774"/>
      <c r="Y121" s="1774"/>
      <c r="Z121" s="1774"/>
      <c r="AA121" s="431"/>
      <c r="AB121" s="431"/>
      <c r="AC121" s="431"/>
      <c r="AD121" s="431"/>
      <c r="AE121" s="431"/>
      <c r="AF121" s="431"/>
      <c r="AG121" s="431"/>
      <c r="AH121" s="1039"/>
    </row>
    <row r="122" spans="2:34" ht="15.75" customHeight="1" thickBot="1" x14ac:dyDescent="0.25">
      <c r="B122" s="1908" t="s">
        <v>2788</v>
      </c>
      <c r="C122" s="1928" t="s">
        <v>2789</v>
      </c>
      <c r="D122" s="1908" t="s">
        <v>2790</v>
      </c>
      <c r="E122" s="1910" t="s">
        <v>2791</v>
      </c>
      <c r="F122" s="1911"/>
      <c r="G122" s="1911"/>
      <c r="H122" s="1911"/>
      <c r="I122" s="1911"/>
      <c r="J122" s="1911"/>
      <c r="K122" s="1911"/>
      <c r="L122" s="1911"/>
      <c r="M122" s="1911"/>
      <c r="N122" s="1911"/>
      <c r="O122" s="1911"/>
      <c r="P122" s="1911"/>
      <c r="Q122" s="1911"/>
      <c r="R122" s="1912"/>
      <c r="S122" s="1913" t="s">
        <v>2792</v>
      </c>
      <c r="T122" s="1914"/>
      <c r="U122" s="1914"/>
      <c r="V122" s="1914"/>
      <c r="W122" s="1914"/>
      <c r="X122" s="1914"/>
      <c r="Y122" s="1914"/>
      <c r="Z122" s="1915"/>
      <c r="AA122" s="1910" t="s">
        <v>2793</v>
      </c>
      <c r="AB122" s="1911"/>
      <c r="AC122" s="1911"/>
      <c r="AD122" s="1912"/>
      <c r="AE122" s="1916" t="s">
        <v>2794</v>
      </c>
      <c r="AF122" s="1917"/>
      <c r="AG122" s="1918"/>
      <c r="AH122" s="1039"/>
    </row>
    <row r="123" spans="2:34" ht="48.75" customHeight="1" thickBot="1" x14ac:dyDescent="0.25">
      <c r="B123" s="1909"/>
      <c r="C123" s="1929"/>
      <c r="D123" s="1909"/>
      <c r="E123" s="1908" t="s">
        <v>2795</v>
      </c>
      <c r="F123" s="1922" t="s">
        <v>2796</v>
      </c>
      <c r="G123" s="1922" t="s">
        <v>2797</v>
      </c>
      <c r="H123" s="1913" t="s">
        <v>2798</v>
      </c>
      <c r="I123" s="1915"/>
      <c r="J123" s="1913" t="s">
        <v>2799</v>
      </c>
      <c r="K123" s="1915"/>
      <c r="L123" s="1913" t="s">
        <v>2800</v>
      </c>
      <c r="M123" s="1915"/>
      <c r="N123" s="1924" t="s">
        <v>2801</v>
      </c>
      <c r="O123" s="1925"/>
      <c r="P123" s="1914" t="s">
        <v>2802</v>
      </c>
      <c r="Q123" s="1914"/>
      <c r="R123" s="1915"/>
      <c r="S123" s="1922" t="s">
        <v>2798</v>
      </c>
      <c r="T123" s="1922" t="s">
        <v>2799</v>
      </c>
      <c r="U123" s="1922" t="s">
        <v>2800</v>
      </c>
      <c r="V123" s="1914" t="s">
        <v>2801</v>
      </c>
      <c r="W123" s="1914"/>
      <c r="X123" s="1913" t="s">
        <v>2802</v>
      </c>
      <c r="Y123" s="1914"/>
      <c r="Z123" s="1915"/>
      <c r="AA123" s="1908" t="s">
        <v>2795</v>
      </c>
      <c r="AB123" s="1908" t="s">
        <v>2803</v>
      </c>
      <c r="AC123" s="1908" t="s">
        <v>2804</v>
      </c>
      <c r="AD123" s="1908" t="s">
        <v>2805</v>
      </c>
      <c r="AE123" s="1919"/>
      <c r="AF123" s="1920"/>
      <c r="AG123" s="1921"/>
      <c r="AH123" s="1039"/>
    </row>
    <row r="124" spans="2:34" ht="15.75" customHeight="1" thickBot="1" x14ac:dyDescent="0.25">
      <c r="B124" s="1909"/>
      <c r="C124" s="1929"/>
      <c r="D124" s="1909"/>
      <c r="E124" s="1909"/>
      <c r="F124" s="1923"/>
      <c r="G124" s="1923"/>
      <c r="H124" s="1771" t="s">
        <v>2806</v>
      </c>
      <c r="I124" s="1771" t="s">
        <v>2807</v>
      </c>
      <c r="J124" s="1771" t="s">
        <v>2806</v>
      </c>
      <c r="K124" s="1771" t="s">
        <v>2807</v>
      </c>
      <c r="L124" s="1771" t="s">
        <v>2806</v>
      </c>
      <c r="M124" s="1771" t="s">
        <v>2807</v>
      </c>
      <c r="N124" s="1770" t="s">
        <v>295</v>
      </c>
      <c r="O124" s="1085" t="s">
        <v>2808</v>
      </c>
      <c r="P124" s="1086" t="s">
        <v>2809</v>
      </c>
      <c r="Q124" s="1088" t="s">
        <v>2810</v>
      </c>
      <c r="R124" s="1085" t="s">
        <v>2811</v>
      </c>
      <c r="S124" s="1923"/>
      <c r="T124" s="1923"/>
      <c r="U124" s="1923"/>
      <c r="V124" s="1772" t="s">
        <v>295</v>
      </c>
      <c r="W124" s="1087" t="s">
        <v>2808</v>
      </c>
      <c r="X124" s="1085" t="s">
        <v>2809</v>
      </c>
      <c r="Y124" s="1088" t="s">
        <v>2810</v>
      </c>
      <c r="Z124" s="1085" t="s">
        <v>2811</v>
      </c>
      <c r="AA124" s="1909"/>
      <c r="AB124" s="1909"/>
      <c r="AC124" s="1909"/>
      <c r="AD124" s="1909"/>
      <c r="AE124" s="1769" t="s">
        <v>296</v>
      </c>
      <c r="AF124" s="1769" t="s">
        <v>2812</v>
      </c>
      <c r="AG124" s="1769" t="s">
        <v>2813</v>
      </c>
      <c r="AH124" s="1039"/>
    </row>
    <row r="125" spans="2:34" ht="15.75" customHeight="1" thickBot="1" x14ac:dyDescent="0.25">
      <c r="B125" s="1383" t="s">
        <v>3549</v>
      </c>
      <c r="C125" s="1794">
        <v>82</v>
      </c>
      <c r="D125" s="1386">
        <v>6.2</v>
      </c>
      <c r="E125" s="1386">
        <v>6.2</v>
      </c>
      <c r="F125" s="1075">
        <v>150</v>
      </c>
      <c r="G125" s="1075">
        <v>0</v>
      </c>
      <c r="H125" s="1261">
        <v>0.01</v>
      </c>
      <c r="I125" s="1261">
        <v>1.7000000000000001E-2</v>
      </c>
      <c r="J125" s="1261">
        <v>0.02</v>
      </c>
      <c r="K125" s="1261">
        <v>0.04</v>
      </c>
      <c r="L125" s="1261" t="s">
        <v>1428</v>
      </c>
      <c r="M125" s="1261" t="s">
        <v>1428</v>
      </c>
      <c r="N125" s="1261" t="s">
        <v>3227</v>
      </c>
      <c r="O125" s="1261"/>
      <c r="P125" s="1261">
        <v>0.14499999999999999</v>
      </c>
      <c r="Q125" s="1261">
        <v>0.14499999999999999</v>
      </c>
      <c r="R125" s="1261">
        <v>0.04</v>
      </c>
      <c r="S125" s="1261" t="s">
        <v>1428</v>
      </c>
      <c r="T125" s="1261" t="s">
        <v>1428</v>
      </c>
      <c r="U125" s="1261" t="s">
        <v>1428</v>
      </c>
      <c r="V125" s="1261" t="s">
        <v>1428</v>
      </c>
      <c r="W125" s="1261" t="s">
        <v>1428</v>
      </c>
      <c r="X125" s="1261" t="s">
        <v>1428</v>
      </c>
      <c r="Y125" s="1261" t="s">
        <v>1428</v>
      </c>
      <c r="Z125" s="1261" t="s">
        <v>1428</v>
      </c>
      <c r="AA125" s="1261" t="s">
        <v>1428</v>
      </c>
      <c r="AB125" s="1261" t="s">
        <v>1428</v>
      </c>
      <c r="AC125" s="1261" t="s">
        <v>1428</v>
      </c>
      <c r="AD125" s="1261" t="s">
        <v>1428</v>
      </c>
      <c r="AE125" s="1261" t="s">
        <v>1428</v>
      </c>
      <c r="AF125" s="1261" t="s">
        <v>1428</v>
      </c>
      <c r="AG125" s="1261" t="s">
        <v>1428</v>
      </c>
      <c r="AH125" s="1039"/>
    </row>
    <row r="126" spans="2:34" ht="15.75" customHeight="1" x14ac:dyDescent="0.2">
      <c r="B126" s="1040"/>
      <c r="C126" s="1041"/>
      <c r="D126" s="1041">
        <v>1.0000000000000001E-33</v>
      </c>
      <c r="E126" s="1041"/>
      <c r="F126" s="1041"/>
      <c r="G126" s="1041"/>
      <c r="H126" s="1041"/>
      <c r="I126" s="1041"/>
      <c r="J126" s="1041"/>
      <c r="K126" s="1041"/>
      <c r="L126" s="1041"/>
      <c r="M126" s="1041"/>
      <c r="N126" s="1041">
        <v>1.0000000000000001E-33</v>
      </c>
      <c r="O126" s="1041"/>
      <c r="P126" s="1041"/>
      <c r="Q126" s="1041"/>
      <c r="R126" s="1041"/>
      <c r="S126" s="1041"/>
      <c r="T126" s="1041"/>
      <c r="U126" s="1041"/>
      <c r="V126" s="1041">
        <v>1.0000000000000001E-33</v>
      </c>
      <c r="W126" s="1041"/>
      <c r="X126" s="1041"/>
      <c r="Y126" s="1041"/>
      <c r="Z126" s="1041"/>
      <c r="AA126" s="1041"/>
      <c r="AB126" s="1041"/>
      <c r="AC126" s="1041"/>
      <c r="AD126" s="1041"/>
      <c r="AE126" s="1041"/>
      <c r="AF126" s="1041"/>
      <c r="AG126" s="1041"/>
      <c r="AH126" s="1031"/>
    </row>
    <row r="127" spans="2:34" ht="15.75" customHeight="1" x14ac:dyDescent="0.2">
      <c r="B127" s="1042" t="s">
        <v>2816</v>
      </c>
      <c r="C127" s="1967" t="s">
        <v>3125</v>
      </c>
      <c r="D127" s="1967"/>
      <c r="E127" s="1967"/>
      <c r="F127" s="1967"/>
      <c r="G127" s="1773"/>
      <c r="H127" s="1773"/>
      <c r="I127" s="1773"/>
      <c r="J127" s="1773"/>
      <c r="K127" s="1773"/>
      <c r="L127" s="1773"/>
      <c r="M127" s="1773"/>
      <c r="N127" s="1773"/>
      <c r="O127" s="1773"/>
      <c r="P127" s="1773"/>
      <c r="Q127" s="1773"/>
      <c r="R127" s="1773"/>
      <c r="S127" s="1773"/>
      <c r="T127" s="1773"/>
      <c r="U127" s="1773"/>
      <c r="V127" s="1773"/>
      <c r="W127" s="1773"/>
      <c r="X127" s="1773"/>
      <c r="Y127" s="1773"/>
      <c r="Z127" s="1773"/>
      <c r="AA127" s="1773"/>
      <c r="AB127" s="1773"/>
      <c r="AC127" s="1773"/>
      <c r="AD127" s="1773"/>
      <c r="AE127" s="1773"/>
      <c r="AF127" s="1773"/>
      <c r="AG127" s="1773"/>
      <c r="AH127" s="982"/>
    </row>
    <row r="128" spans="2:34" ht="15.75" customHeight="1" x14ac:dyDescent="0.2">
      <c r="B128" s="1042" t="s">
        <v>2818</v>
      </c>
      <c r="C128" s="1904" t="s">
        <v>2887</v>
      </c>
      <c r="D128" s="1904"/>
      <c r="E128" s="1904"/>
      <c r="F128" s="1904"/>
      <c r="G128" s="1773"/>
      <c r="H128" s="1773"/>
      <c r="I128" s="1773"/>
      <c r="J128" s="1773"/>
      <c r="K128" s="1773"/>
      <c r="L128" s="1773"/>
      <c r="M128" s="1773"/>
      <c r="N128" s="1773"/>
      <c r="O128" s="1773"/>
      <c r="P128" s="1773"/>
      <c r="Q128" s="1773"/>
      <c r="R128" s="1773"/>
      <c r="S128" s="1773"/>
      <c r="T128" s="1773"/>
      <c r="U128" s="1773"/>
      <c r="V128" s="1773"/>
      <c r="W128" s="1773"/>
      <c r="X128" s="1773"/>
      <c r="Y128" s="1773"/>
      <c r="Z128" s="1773"/>
      <c r="AA128" s="1773"/>
      <c r="AB128" s="1773"/>
      <c r="AC128" s="1773"/>
      <c r="AD128" s="1773"/>
      <c r="AE128" s="1773"/>
      <c r="AF128" s="1773"/>
      <c r="AG128" s="1773"/>
      <c r="AH128" s="1207"/>
    </row>
    <row r="129" spans="2:34" ht="15.75" customHeight="1" thickBot="1" x14ac:dyDescent="0.25">
      <c r="B129" s="1043"/>
      <c r="C129" s="1926"/>
      <c r="D129" s="1926"/>
      <c r="E129" s="1926"/>
      <c r="F129" s="1926"/>
      <c r="G129" s="1927"/>
      <c r="H129" s="1927"/>
      <c r="I129" s="1927"/>
      <c r="J129" s="1927"/>
      <c r="K129" s="1927"/>
      <c r="L129" s="1927"/>
      <c r="M129" s="1927"/>
      <c r="N129" s="1927"/>
      <c r="O129" s="1927"/>
      <c r="P129" s="1927"/>
      <c r="Q129" s="1927"/>
      <c r="R129" s="1927"/>
      <c r="S129" s="1927"/>
      <c r="T129" s="1927"/>
      <c r="U129" s="1927"/>
      <c r="V129" s="1927"/>
      <c r="W129" s="1927"/>
      <c r="X129" s="1927"/>
      <c r="Y129" s="1927"/>
      <c r="Z129" s="1927"/>
      <c r="AA129" s="1927"/>
      <c r="AB129" s="1927"/>
      <c r="AC129" s="1927"/>
      <c r="AD129" s="1927"/>
      <c r="AE129" s="1927"/>
      <c r="AF129" s="1927"/>
      <c r="AG129" s="1927"/>
      <c r="AH129" s="1032"/>
    </row>
    <row r="130" spans="2:34" ht="15.75" customHeight="1" thickBot="1" x14ac:dyDescent="0.25">
      <c r="B130" s="1187"/>
      <c r="C130" s="1186"/>
      <c r="D130" s="1186"/>
      <c r="E130" s="1186"/>
      <c r="F130" s="1186"/>
      <c r="G130" s="1186"/>
      <c r="H130" s="1186"/>
      <c r="I130" s="1186"/>
      <c r="J130" s="1186"/>
      <c r="K130" s="1186"/>
      <c r="L130" s="1186"/>
      <c r="M130" s="1186"/>
    </row>
    <row r="131" spans="2:34" ht="15.75" customHeight="1" x14ac:dyDescent="0.2">
      <c r="B131" s="1900" t="s">
        <v>2783</v>
      </c>
      <c r="C131" s="1901"/>
      <c r="D131" s="1901"/>
      <c r="E131" s="1901"/>
      <c r="F131" s="1901"/>
      <c r="G131" s="1901"/>
      <c r="H131" s="1901"/>
      <c r="I131" s="1901"/>
      <c r="J131" s="1901"/>
      <c r="K131" s="1901"/>
      <c r="L131" s="1901"/>
      <c r="M131" s="1901"/>
      <c r="N131" s="1901"/>
      <c r="O131" s="1901"/>
      <c r="P131" s="1901"/>
      <c r="Q131" s="1901"/>
      <c r="R131" s="1901"/>
      <c r="S131" s="1901"/>
      <c r="T131" s="1901"/>
      <c r="U131" s="1901"/>
      <c r="V131" s="1901"/>
      <c r="W131" s="1901"/>
      <c r="X131" s="1901"/>
      <c r="Y131" s="1901"/>
      <c r="Z131" s="1901"/>
      <c r="AA131" s="1901"/>
      <c r="AB131" s="1901"/>
      <c r="AC131" s="1901"/>
      <c r="AD131" s="1901"/>
      <c r="AE131" s="1901"/>
      <c r="AF131" s="1901"/>
      <c r="AG131" s="1901"/>
      <c r="AH131" s="1902"/>
    </row>
    <row r="132" spans="2:34" ht="15.75" customHeight="1" x14ac:dyDescent="0.2">
      <c r="B132" s="1038"/>
      <c r="C132" s="978"/>
      <c r="D132" s="700"/>
      <c r="E132" s="700"/>
      <c r="F132" s="431"/>
      <c r="G132" s="431"/>
      <c r="H132" s="431"/>
      <c r="I132" s="431"/>
      <c r="J132" s="431"/>
      <c r="K132" s="431"/>
      <c r="L132" s="431"/>
      <c r="M132" s="431"/>
      <c r="N132" s="431"/>
      <c r="O132" s="431"/>
      <c r="P132" s="431"/>
      <c r="Q132" s="431"/>
      <c r="R132" s="431"/>
      <c r="S132" s="431"/>
      <c r="T132" s="431"/>
      <c r="U132" s="431"/>
      <c r="V132" s="431"/>
      <c r="W132" s="431"/>
      <c r="X132" s="431"/>
      <c r="Y132" s="431"/>
      <c r="Z132" s="431"/>
      <c r="AA132" s="431"/>
      <c r="AB132" s="431"/>
      <c r="AC132" s="431"/>
      <c r="AD132" s="431"/>
      <c r="AE132" s="431"/>
      <c r="AF132" s="431"/>
      <c r="AG132" s="431"/>
      <c r="AH132" s="1039"/>
    </row>
    <row r="133" spans="2:34" ht="15.75" customHeight="1" x14ac:dyDescent="0.2">
      <c r="B133" s="981" t="s">
        <v>2784</v>
      </c>
      <c r="C133" s="1037" t="s">
        <v>3547</v>
      </c>
      <c r="D133" s="1037"/>
      <c r="E133" s="431"/>
      <c r="F133" s="431"/>
      <c r="G133" s="431"/>
      <c r="H133" s="431"/>
      <c r="I133" s="431"/>
      <c r="J133" s="431"/>
      <c r="K133" s="431"/>
      <c r="L133" s="431"/>
      <c r="M133" s="431"/>
      <c r="N133" s="431"/>
      <c r="O133" s="431"/>
      <c r="P133" s="431"/>
      <c r="Q133" s="431"/>
      <c r="R133" s="431"/>
      <c r="S133" s="431"/>
      <c r="T133" s="431"/>
      <c r="U133" s="431"/>
      <c r="V133" s="431"/>
      <c r="W133" s="431"/>
      <c r="X133" s="431"/>
      <c r="Y133" s="431"/>
      <c r="Z133" s="431"/>
      <c r="AA133" s="431"/>
      <c r="AB133" s="431"/>
      <c r="AC133" s="431"/>
      <c r="AD133" s="431"/>
      <c r="AE133" s="431"/>
      <c r="AF133" s="431"/>
      <c r="AG133" s="431"/>
      <c r="AH133" s="1039"/>
    </row>
    <row r="134" spans="2:34" ht="15.75" customHeight="1" thickBot="1" x14ac:dyDescent="0.25">
      <c r="B134" s="981" t="s">
        <v>2786</v>
      </c>
      <c r="C134" s="1903">
        <v>42041</v>
      </c>
      <c r="D134" s="1904"/>
      <c r="E134" s="1904"/>
      <c r="F134" s="431"/>
      <c r="G134" s="431"/>
      <c r="H134" s="431"/>
      <c r="I134" s="431"/>
      <c r="J134" s="431"/>
      <c r="K134" s="431"/>
      <c r="L134" s="431"/>
      <c r="M134" s="431"/>
      <c r="N134" s="431"/>
      <c r="O134" s="431"/>
      <c r="P134" s="431"/>
      <c r="Q134" s="431"/>
      <c r="R134" s="431"/>
      <c r="S134" s="431"/>
      <c r="T134" s="431"/>
      <c r="U134" s="431"/>
      <c r="V134" s="431"/>
      <c r="W134" s="431"/>
      <c r="X134" s="431"/>
      <c r="Y134" s="431"/>
      <c r="Z134" s="431"/>
      <c r="AA134" s="431"/>
      <c r="AB134" s="431"/>
      <c r="AC134" s="431"/>
      <c r="AD134" s="431"/>
      <c r="AE134" s="431"/>
      <c r="AF134" s="431"/>
      <c r="AG134" s="431"/>
      <c r="AH134" s="1039"/>
    </row>
    <row r="135" spans="2:34" ht="15.75" customHeight="1" thickBot="1" x14ac:dyDescent="0.25">
      <c r="B135" s="1038" t="s">
        <v>2787</v>
      </c>
      <c r="C135" s="1905" t="s">
        <v>3548</v>
      </c>
      <c r="D135" s="1906"/>
      <c r="E135" s="1906"/>
      <c r="F135" s="1906"/>
      <c r="G135" s="1906"/>
      <c r="H135" s="1906"/>
      <c r="I135" s="1906"/>
      <c r="J135" s="1906"/>
      <c r="K135" s="1906"/>
      <c r="L135" s="1906"/>
      <c r="M135" s="1906"/>
      <c r="N135" s="1906"/>
      <c r="O135" s="1906"/>
      <c r="P135" s="1906"/>
      <c r="Q135" s="1906"/>
      <c r="R135" s="1906"/>
      <c r="S135" s="1906"/>
      <c r="T135" s="1906"/>
      <c r="U135" s="1906"/>
      <c r="V135" s="1906"/>
      <c r="W135" s="1906"/>
      <c r="X135" s="1906"/>
      <c r="Y135" s="1906"/>
      <c r="Z135" s="1907"/>
      <c r="AA135" s="431"/>
      <c r="AB135" s="431"/>
      <c r="AC135" s="431"/>
      <c r="AD135" s="431"/>
      <c r="AE135" s="431"/>
      <c r="AF135" s="431"/>
      <c r="AG135" s="431"/>
      <c r="AH135" s="1039"/>
    </row>
    <row r="136" spans="2:34" ht="15.75" customHeight="1" thickBot="1" x14ac:dyDescent="0.25">
      <c r="B136" s="1038"/>
      <c r="C136" s="979"/>
      <c r="D136" s="979"/>
      <c r="E136" s="1755"/>
      <c r="F136" s="1755"/>
      <c r="G136" s="1755"/>
      <c r="H136" s="1755"/>
      <c r="I136" s="1755"/>
      <c r="J136" s="1755"/>
      <c r="K136" s="1755"/>
      <c r="L136" s="1755"/>
      <c r="M136" s="1755"/>
      <c r="N136" s="1755"/>
      <c r="O136" s="1755"/>
      <c r="P136" s="1755"/>
      <c r="Q136" s="1755"/>
      <c r="R136" s="1755"/>
      <c r="S136" s="1755"/>
      <c r="T136" s="1755"/>
      <c r="U136" s="1755"/>
      <c r="V136" s="1755"/>
      <c r="W136" s="1755"/>
      <c r="X136" s="1755"/>
      <c r="Y136" s="1755"/>
      <c r="Z136" s="1755"/>
      <c r="AA136" s="431"/>
      <c r="AB136" s="431"/>
      <c r="AC136" s="431"/>
      <c r="AD136" s="431"/>
      <c r="AE136" s="431"/>
      <c r="AF136" s="431"/>
      <c r="AG136" s="431"/>
      <c r="AH136" s="1039"/>
    </row>
    <row r="137" spans="2:34" ht="21.75" customHeight="1" thickBot="1" x14ac:dyDescent="0.25">
      <c r="B137" s="1908" t="s">
        <v>2788</v>
      </c>
      <c r="C137" s="1928" t="s">
        <v>2789</v>
      </c>
      <c r="D137" s="1908" t="s">
        <v>2790</v>
      </c>
      <c r="E137" s="1910" t="s">
        <v>2791</v>
      </c>
      <c r="F137" s="1911"/>
      <c r="G137" s="1911"/>
      <c r="H137" s="1911"/>
      <c r="I137" s="1911"/>
      <c r="J137" s="1911"/>
      <c r="K137" s="1911"/>
      <c r="L137" s="1911"/>
      <c r="M137" s="1911"/>
      <c r="N137" s="1911"/>
      <c r="O137" s="1911"/>
      <c r="P137" s="1911"/>
      <c r="Q137" s="1911"/>
      <c r="R137" s="1912"/>
      <c r="S137" s="1913" t="s">
        <v>2792</v>
      </c>
      <c r="T137" s="1914"/>
      <c r="U137" s="1914"/>
      <c r="V137" s="1914"/>
      <c r="W137" s="1914"/>
      <c r="X137" s="1914"/>
      <c r="Y137" s="1914"/>
      <c r="Z137" s="1915"/>
      <c r="AA137" s="1910" t="s">
        <v>2793</v>
      </c>
      <c r="AB137" s="1911"/>
      <c r="AC137" s="1911"/>
      <c r="AD137" s="1912"/>
      <c r="AE137" s="1916" t="s">
        <v>2794</v>
      </c>
      <c r="AF137" s="1917"/>
      <c r="AG137" s="1918"/>
      <c r="AH137" s="1039"/>
    </row>
    <row r="138" spans="2:34" ht="32.25" customHeight="1" thickBot="1" x14ac:dyDescent="0.25">
      <c r="B138" s="1909"/>
      <c r="C138" s="1929"/>
      <c r="D138" s="1909"/>
      <c r="E138" s="1908" t="s">
        <v>2795</v>
      </c>
      <c r="F138" s="1922" t="s">
        <v>2796</v>
      </c>
      <c r="G138" s="1922" t="s">
        <v>2797</v>
      </c>
      <c r="H138" s="1913" t="s">
        <v>2798</v>
      </c>
      <c r="I138" s="1915"/>
      <c r="J138" s="1913" t="s">
        <v>2799</v>
      </c>
      <c r="K138" s="1915"/>
      <c r="L138" s="1913" t="s">
        <v>2800</v>
      </c>
      <c r="M138" s="1915"/>
      <c r="N138" s="1924" t="s">
        <v>2801</v>
      </c>
      <c r="O138" s="1925"/>
      <c r="P138" s="1914" t="s">
        <v>2802</v>
      </c>
      <c r="Q138" s="1914"/>
      <c r="R138" s="1915"/>
      <c r="S138" s="1922" t="s">
        <v>2798</v>
      </c>
      <c r="T138" s="1922" t="s">
        <v>2799</v>
      </c>
      <c r="U138" s="1922" t="s">
        <v>2800</v>
      </c>
      <c r="V138" s="1914" t="s">
        <v>2801</v>
      </c>
      <c r="W138" s="1914"/>
      <c r="X138" s="1913" t="s">
        <v>2802</v>
      </c>
      <c r="Y138" s="1914"/>
      <c r="Z138" s="1915"/>
      <c r="AA138" s="1908" t="s">
        <v>2795</v>
      </c>
      <c r="AB138" s="1908" t="s">
        <v>2803</v>
      </c>
      <c r="AC138" s="1908" t="s">
        <v>2804</v>
      </c>
      <c r="AD138" s="1908" t="s">
        <v>2805</v>
      </c>
      <c r="AE138" s="1919"/>
      <c r="AF138" s="1920"/>
      <c r="AG138" s="1921"/>
      <c r="AH138" s="1039"/>
    </row>
    <row r="139" spans="2:34" ht="15.75" customHeight="1" thickBot="1" x14ac:dyDescent="0.25">
      <c r="B139" s="1909"/>
      <c r="C139" s="1929"/>
      <c r="D139" s="1909"/>
      <c r="E139" s="1909"/>
      <c r="F139" s="1923"/>
      <c r="G139" s="1923"/>
      <c r="H139" s="1746" t="s">
        <v>2806</v>
      </c>
      <c r="I139" s="1746" t="s">
        <v>2807</v>
      </c>
      <c r="J139" s="1746" t="s">
        <v>2806</v>
      </c>
      <c r="K139" s="1746" t="s">
        <v>2807</v>
      </c>
      <c r="L139" s="1746" t="s">
        <v>2806</v>
      </c>
      <c r="M139" s="1746" t="s">
        <v>2807</v>
      </c>
      <c r="N139" s="1745" t="s">
        <v>295</v>
      </c>
      <c r="O139" s="1085" t="s">
        <v>2808</v>
      </c>
      <c r="P139" s="1086" t="s">
        <v>2809</v>
      </c>
      <c r="Q139" s="1088" t="s">
        <v>2810</v>
      </c>
      <c r="R139" s="1085" t="s">
        <v>2811</v>
      </c>
      <c r="S139" s="1923"/>
      <c r="T139" s="1923"/>
      <c r="U139" s="1923"/>
      <c r="V139" s="1747" t="s">
        <v>295</v>
      </c>
      <c r="W139" s="1087" t="s">
        <v>2808</v>
      </c>
      <c r="X139" s="1085" t="s">
        <v>2809</v>
      </c>
      <c r="Y139" s="1088" t="s">
        <v>2810</v>
      </c>
      <c r="Z139" s="1085" t="s">
        <v>2811</v>
      </c>
      <c r="AA139" s="1909"/>
      <c r="AB139" s="1909"/>
      <c r="AC139" s="1909"/>
      <c r="AD139" s="1909"/>
      <c r="AE139" s="1744" t="s">
        <v>296</v>
      </c>
      <c r="AF139" s="1744" t="s">
        <v>2812</v>
      </c>
      <c r="AG139" s="1744" t="s">
        <v>2813</v>
      </c>
      <c r="AH139" s="1039"/>
    </row>
    <row r="140" spans="2:34" ht="15.75" customHeight="1" thickBot="1" x14ac:dyDescent="0.25">
      <c r="B140" s="1383" t="s">
        <v>3549</v>
      </c>
      <c r="C140" s="1794" t="s">
        <v>3550</v>
      </c>
      <c r="D140" s="1386">
        <v>6.2</v>
      </c>
      <c r="E140" s="1386">
        <v>6.2</v>
      </c>
      <c r="F140" s="1075">
        <v>150</v>
      </c>
      <c r="G140" s="1075">
        <v>0</v>
      </c>
      <c r="H140" s="1261">
        <v>0.01</v>
      </c>
      <c r="I140" s="1261">
        <v>1.7000000000000001E-2</v>
      </c>
      <c r="J140" s="1261">
        <v>0.02</v>
      </c>
      <c r="K140" s="1261">
        <v>0.04</v>
      </c>
      <c r="L140" s="1261" t="s">
        <v>1428</v>
      </c>
      <c r="M140" s="1261" t="s">
        <v>1428</v>
      </c>
      <c r="N140" s="1261" t="s">
        <v>3227</v>
      </c>
      <c r="O140" s="1261"/>
      <c r="P140" s="1261">
        <v>0.14499999999999999</v>
      </c>
      <c r="Q140" s="1261">
        <v>0.14499999999999999</v>
      </c>
      <c r="R140" s="1261">
        <v>0.12</v>
      </c>
      <c r="S140" s="1261" t="s">
        <v>1428</v>
      </c>
      <c r="T140" s="1261" t="s">
        <v>1428</v>
      </c>
      <c r="U140" s="1261" t="s">
        <v>1428</v>
      </c>
      <c r="V140" s="1261" t="s">
        <v>1428</v>
      </c>
      <c r="W140" s="1261" t="s">
        <v>1428</v>
      </c>
      <c r="X140" s="1261" t="s">
        <v>1428</v>
      </c>
      <c r="Y140" s="1261" t="s">
        <v>1428</v>
      </c>
      <c r="Z140" s="1261" t="s">
        <v>1428</v>
      </c>
      <c r="AA140" s="1261" t="s">
        <v>1428</v>
      </c>
      <c r="AB140" s="1261" t="s">
        <v>1428</v>
      </c>
      <c r="AC140" s="1261" t="s">
        <v>1428</v>
      </c>
      <c r="AD140" s="1261" t="s">
        <v>1428</v>
      </c>
      <c r="AE140" s="1261" t="s">
        <v>1428</v>
      </c>
      <c r="AF140" s="1261" t="s">
        <v>1428</v>
      </c>
      <c r="AG140" s="1261" t="s">
        <v>1428</v>
      </c>
      <c r="AH140" s="1039"/>
    </row>
    <row r="141" spans="2:34" ht="15.75" customHeight="1" x14ac:dyDescent="0.2">
      <c r="B141" s="1040"/>
      <c r="C141" s="1041"/>
      <c r="D141" s="1041">
        <v>1.0000000000000001E-33</v>
      </c>
      <c r="E141" s="1041"/>
      <c r="F141" s="1041"/>
      <c r="G141" s="1041"/>
      <c r="H141" s="1041"/>
      <c r="I141" s="1041"/>
      <c r="J141" s="1041"/>
      <c r="K141" s="1041"/>
      <c r="L141" s="1041"/>
      <c r="M141" s="1041"/>
      <c r="N141" s="1041">
        <v>1.0000000000000001E-33</v>
      </c>
      <c r="O141" s="1041"/>
      <c r="P141" s="1041"/>
      <c r="Q141" s="1041"/>
      <c r="R141" s="1041"/>
      <c r="S141" s="1041"/>
      <c r="T141" s="1041"/>
      <c r="U141" s="1041"/>
      <c r="V141" s="1041">
        <v>1.0000000000000001E-33</v>
      </c>
      <c r="W141" s="1041"/>
      <c r="X141" s="1041"/>
      <c r="Y141" s="1041"/>
      <c r="Z141" s="1041"/>
      <c r="AA141" s="1041"/>
      <c r="AB141" s="1041"/>
      <c r="AC141" s="1041"/>
      <c r="AD141" s="1041"/>
      <c r="AE141" s="1041"/>
      <c r="AF141" s="1041"/>
      <c r="AG141" s="1041"/>
      <c r="AH141" s="1031"/>
    </row>
    <row r="142" spans="2:34" ht="15.75" customHeight="1" x14ac:dyDescent="0.2">
      <c r="B142" s="1042" t="s">
        <v>2816</v>
      </c>
      <c r="C142" s="1967" t="s">
        <v>3125</v>
      </c>
      <c r="D142" s="1967"/>
      <c r="E142" s="1967"/>
      <c r="F142" s="1967"/>
      <c r="G142" s="1754"/>
      <c r="H142" s="1754"/>
      <c r="I142" s="1754"/>
      <c r="J142" s="1754"/>
      <c r="K142" s="1754"/>
      <c r="L142" s="1754"/>
      <c r="M142" s="1754"/>
      <c r="N142" s="1754"/>
      <c r="O142" s="1754"/>
      <c r="P142" s="1754"/>
      <c r="Q142" s="1754"/>
      <c r="R142" s="1754"/>
      <c r="S142" s="1754"/>
      <c r="T142" s="1754"/>
      <c r="U142" s="1754"/>
      <c r="V142" s="1754"/>
      <c r="W142" s="1754"/>
      <c r="X142" s="1754"/>
      <c r="Y142" s="1754"/>
      <c r="Z142" s="1754"/>
      <c r="AA142" s="1754"/>
      <c r="AB142" s="1754"/>
      <c r="AC142" s="1754"/>
      <c r="AD142" s="1754"/>
      <c r="AE142" s="1754"/>
      <c r="AF142" s="1754"/>
      <c r="AG142" s="1754"/>
      <c r="AH142" s="982"/>
    </row>
    <row r="143" spans="2:34" ht="15.75" customHeight="1" x14ac:dyDescent="0.2">
      <c r="B143" s="1042" t="s">
        <v>2818</v>
      </c>
      <c r="C143" s="1904" t="s">
        <v>2887</v>
      </c>
      <c r="D143" s="1904"/>
      <c r="E143" s="1904"/>
      <c r="F143" s="1904"/>
      <c r="G143" s="1754"/>
      <c r="H143" s="1754"/>
      <c r="I143" s="1754"/>
      <c r="J143" s="1754"/>
      <c r="K143" s="1754"/>
      <c r="L143" s="1754"/>
      <c r="M143" s="1754"/>
      <c r="N143" s="1754"/>
      <c r="O143" s="1754"/>
      <c r="P143" s="1754"/>
      <c r="Q143" s="1754"/>
      <c r="R143" s="1754"/>
      <c r="S143" s="1754"/>
      <c r="T143" s="1754"/>
      <c r="U143" s="1754"/>
      <c r="V143" s="1754"/>
      <c r="W143" s="1754"/>
      <c r="X143" s="1754"/>
      <c r="Y143" s="1754"/>
      <c r="Z143" s="1754"/>
      <c r="AA143" s="1754"/>
      <c r="AB143" s="1754"/>
      <c r="AC143" s="1754"/>
      <c r="AD143" s="1754"/>
      <c r="AE143" s="1754"/>
      <c r="AF143" s="1754"/>
      <c r="AG143" s="1754"/>
      <c r="AH143" s="1207"/>
    </row>
    <row r="144" spans="2:34" ht="15.75" customHeight="1" thickBot="1" x14ac:dyDescent="0.25">
      <c r="B144" s="1043"/>
      <c r="C144" s="1926"/>
      <c r="D144" s="1926"/>
      <c r="E144" s="1926"/>
      <c r="F144" s="1926"/>
      <c r="G144" s="1927"/>
      <c r="H144" s="1927"/>
      <c r="I144" s="1927"/>
      <c r="J144" s="1927"/>
      <c r="K144" s="1927"/>
      <c r="L144" s="1927"/>
      <c r="M144" s="1927"/>
      <c r="N144" s="1927"/>
      <c r="O144" s="1927"/>
      <c r="P144" s="1927"/>
      <c r="Q144" s="1927"/>
      <c r="R144" s="1927"/>
      <c r="S144" s="1927"/>
      <c r="T144" s="1927"/>
      <c r="U144" s="1927"/>
      <c r="V144" s="1927"/>
      <c r="W144" s="1927"/>
      <c r="X144" s="1927"/>
      <c r="Y144" s="1927"/>
      <c r="Z144" s="1927"/>
      <c r="AA144" s="1927"/>
      <c r="AB144" s="1927"/>
      <c r="AC144" s="1927"/>
      <c r="AD144" s="1927"/>
      <c r="AE144" s="1927"/>
      <c r="AF144" s="1927"/>
      <c r="AG144" s="1927"/>
      <c r="AH144" s="1032"/>
    </row>
    <row r="145" spans="2:34" ht="15.75" customHeight="1" thickBot="1" x14ac:dyDescent="0.25">
      <c r="B145" s="1187"/>
      <c r="C145" s="1186"/>
      <c r="D145" s="1186"/>
      <c r="E145" s="1186"/>
      <c r="F145" s="1186"/>
      <c r="G145" s="1186"/>
      <c r="H145" s="1186"/>
      <c r="I145" s="1186"/>
      <c r="J145" s="1186"/>
      <c r="K145" s="1186"/>
      <c r="L145" s="1186"/>
      <c r="M145" s="1186"/>
    </row>
    <row r="146" spans="2:34" ht="15.75" customHeight="1" x14ac:dyDescent="0.2">
      <c r="B146" s="1900" t="s">
        <v>2783</v>
      </c>
      <c r="C146" s="1901"/>
      <c r="D146" s="1901"/>
      <c r="E146" s="1901"/>
      <c r="F146" s="1901"/>
      <c r="G146" s="1901"/>
      <c r="H146" s="1901"/>
      <c r="I146" s="1901"/>
      <c r="J146" s="1901"/>
      <c r="K146" s="1901"/>
      <c r="L146" s="1901"/>
      <c r="M146" s="1901"/>
      <c r="N146" s="1901"/>
      <c r="O146" s="1901"/>
      <c r="P146" s="1901"/>
      <c r="Q146" s="1901"/>
      <c r="R146" s="1901"/>
      <c r="S146" s="1901"/>
      <c r="T146" s="1901"/>
      <c r="U146" s="1901"/>
      <c r="V146" s="1901"/>
      <c r="W146" s="1901"/>
      <c r="X146" s="1901"/>
      <c r="Y146" s="1901"/>
      <c r="Z146" s="1901"/>
      <c r="AA146" s="1901"/>
      <c r="AB146" s="1901"/>
      <c r="AC146" s="1901"/>
      <c r="AD146" s="1901"/>
      <c r="AE146" s="1901"/>
      <c r="AF146" s="1901"/>
      <c r="AG146" s="1901"/>
      <c r="AH146" s="1902"/>
    </row>
    <row r="147" spans="2:34" ht="15.75" customHeight="1" x14ac:dyDescent="0.2">
      <c r="B147" s="1038"/>
      <c r="C147" s="978"/>
      <c r="D147" s="700"/>
      <c r="E147" s="700"/>
      <c r="F147" s="431"/>
      <c r="G147" s="431"/>
      <c r="H147" s="431"/>
      <c r="I147" s="431"/>
      <c r="J147" s="431"/>
      <c r="K147" s="431"/>
      <c r="L147" s="431"/>
      <c r="M147" s="431"/>
      <c r="N147" s="431"/>
      <c r="O147" s="431"/>
      <c r="P147" s="431"/>
      <c r="Q147" s="431"/>
      <c r="R147" s="431"/>
      <c r="S147" s="431"/>
      <c r="T147" s="431"/>
      <c r="U147" s="431"/>
      <c r="V147" s="431"/>
      <c r="W147" s="431"/>
      <c r="X147" s="431"/>
      <c r="Y147" s="431"/>
      <c r="Z147" s="431"/>
      <c r="AA147" s="431"/>
      <c r="AB147" s="431"/>
      <c r="AC147" s="431"/>
      <c r="AD147" s="431"/>
      <c r="AE147" s="431"/>
      <c r="AF147" s="431"/>
      <c r="AG147" s="431"/>
      <c r="AH147" s="1039"/>
    </row>
    <row r="148" spans="2:34" ht="15.75" customHeight="1" x14ac:dyDescent="0.2">
      <c r="B148" s="981" t="s">
        <v>2784</v>
      </c>
      <c r="C148" s="1037" t="s">
        <v>3546</v>
      </c>
      <c r="D148" s="1037"/>
      <c r="E148" s="431"/>
      <c r="F148" s="431"/>
      <c r="G148" s="431"/>
      <c r="H148" s="431"/>
      <c r="I148" s="431"/>
      <c r="J148" s="431"/>
      <c r="K148" s="431"/>
      <c r="L148" s="431"/>
      <c r="M148" s="431"/>
      <c r="N148" s="431"/>
      <c r="O148" s="431"/>
      <c r="P148" s="431"/>
      <c r="Q148" s="431"/>
      <c r="R148" s="431"/>
      <c r="S148" s="431"/>
      <c r="T148" s="431"/>
      <c r="U148" s="431"/>
      <c r="V148" s="431"/>
      <c r="W148" s="431"/>
      <c r="X148" s="431"/>
      <c r="Y148" s="431"/>
      <c r="Z148" s="431"/>
      <c r="AA148" s="431"/>
      <c r="AB148" s="431"/>
      <c r="AC148" s="431"/>
      <c r="AD148" s="431"/>
      <c r="AE148" s="431"/>
      <c r="AF148" s="431"/>
      <c r="AG148" s="431"/>
      <c r="AH148" s="1039"/>
    </row>
    <row r="149" spans="2:34" ht="15.75" customHeight="1" thickBot="1" x14ac:dyDescent="0.25">
      <c r="B149" s="981" t="s">
        <v>2786</v>
      </c>
      <c r="C149" s="1903">
        <v>42049</v>
      </c>
      <c r="D149" s="1904"/>
      <c r="E149" s="1904"/>
      <c r="F149" s="431"/>
      <c r="G149" s="431"/>
      <c r="H149" s="431"/>
      <c r="I149" s="431"/>
      <c r="J149" s="431"/>
      <c r="K149" s="431"/>
      <c r="L149" s="431"/>
      <c r="M149" s="431"/>
      <c r="N149" s="431"/>
      <c r="O149" s="431"/>
      <c r="P149" s="431"/>
      <c r="Q149" s="431"/>
      <c r="R149" s="431"/>
      <c r="S149" s="431"/>
      <c r="T149" s="431"/>
      <c r="U149" s="431"/>
      <c r="V149" s="431"/>
      <c r="W149" s="431"/>
      <c r="X149" s="431"/>
      <c r="Y149" s="431"/>
      <c r="Z149" s="431"/>
      <c r="AA149" s="431"/>
      <c r="AB149" s="431"/>
      <c r="AC149" s="431"/>
      <c r="AD149" s="431"/>
      <c r="AE149" s="431"/>
      <c r="AF149" s="431"/>
      <c r="AG149" s="431"/>
      <c r="AH149" s="1039"/>
    </row>
    <row r="150" spans="2:34" ht="15.75" customHeight="1" thickBot="1" x14ac:dyDescent="0.25">
      <c r="B150" s="1038" t="s">
        <v>2787</v>
      </c>
      <c r="C150" s="1905" t="s">
        <v>3544</v>
      </c>
      <c r="D150" s="1906"/>
      <c r="E150" s="1906"/>
      <c r="F150" s="1906"/>
      <c r="G150" s="1906"/>
      <c r="H150" s="1906"/>
      <c r="I150" s="1906"/>
      <c r="J150" s="1906"/>
      <c r="K150" s="1906"/>
      <c r="L150" s="1906"/>
      <c r="M150" s="1906"/>
      <c r="N150" s="1906"/>
      <c r="O150" s="1906"/>
      <c r="P150" s="1906"/>
      <c r="Q150" s="1906"/>
      <c r="R150" s="1906"/>
      <c r="S150" s="1906"/>
      <c r="T150" s="1906"/>
      <c r="U150" s="1906"/>
      <c r="V150" s="1906"/>
      <c r="W150" s="1906"/>
      <c r="X150" s="1906"/>
      <c r="Y150" s="1906"/>
      <c r="Z150" s="1907"/>
      <c r="AA150" s="431"/>
      <c r="AB150" s="431"/>
      <c r="AC150" s="431"/>
      <c r="AD150" s="431"/>
      <c r="AE150" s="431"/>
      <c r="AF150" s="431"/>
      <c r="AG150" s="431"/>
      <c r="AH150" s="1039"/>
    </row>
    <row r="151" spans="2:34" ht="15.75" customHeight="1" thickBot="1" x14ac:dyDescent="0.25">
      <c r="B151" s="1038"/>
      <c r="C151" s="979"/>
      <c r="D151" s="979"/>
      <c r="E151" s="1755"/>
      <c r="F151" s="1755"/>
      <c r="G151" s="1755"/>
      <c r="H151" s="1755"/>
      <c r="I151" s="1755"/>
      <c r="J151" s="1755"/>
      <c r="K151" s="1755"/>
      <c r="L151" s="1755"/>
      <c r="M151" s="1755"/>
      <c r="N151" s="1755"/>
      <c r="O151" s="1755"/>
      <c r="P151" s="1755"/>
      <c r="Q151" s="1755"/>
      <c r="R151" s="1755"/>
      <c r="S151" s="1755"/>
      <c r="T151" s="1755"/>
      <c r="U151" s="1755"/>
      <c r="V151" s="1755"/>
      <c r="W151" s="1755"/>
      <c r="X151" s="1755"/>
      <c r="Y151" s="1755"/>
      <c r="Z151" s="1755"/>
      <c r="AA151" s="431"/>
      <c r="AB151" s="431"/>
      <c r="AC151" s="431"/>
      <c r="AD151" s="431"/>
      <c r="AE151" s="431"/>
      <c r="AF151" s="431"/>
      <c r="AG151" s="431"/>
      <c r="AH151" s="1039"/>
    </row>
    <row r="152" spans="2:34" ht="15.75" customHeight="1" thickBot="1" x14ac:dyDescent="0.25">
      <c r="B152" s="1908" t="s">
        <v>2788</v>
      </c>
      <c r="C152" s="1928" t="s">
        <v>2789</v>
      </c>
      <c r="D152" s="1908" t="s">
        <v>2790</v>
      </c>
      <c r="E152" s="1910" t="s">
        <v>2791</v>
      </c>
      <c r="F152" s="1911"/>
      <c r="G152" s="1911"/>
      <c r="H152" s="1911"/>
      <c r="I152" s="1911"/>
      <c r="J152" s="1911"/>
      <c r="K152" s="1911"/>
      <c r="L152" s="1911"/>
      <c r="M152" s="1911"/>
      <c r="N152" s="1911"/>
      <c r="O152" s="1911"/>
      <c r="P152" s="1911"/>
      <c r="Q152" s="1911"/>
      <c r="R152" s="1912"/>
      <c r="S152" s="1913" t="s">
        <v>2792</v>
      </c>
      <c r="T152" s="1914"/>
      <c r="U152" s="1914"/>
      <c r="V152" s="1914"/>
      <c r="W152" s="1914"/>
      <c r="X152" s="1914"/>
      <c r="Y152" s="1914"/>
      <c r="Z152" s="1915"/>
      <c r="AA152" s="1910" t="s">
        <v>2793</v>
      </c>
      <c r="AB152" s="1911"/>
      <c r="AC152" s="1911"/>
      <c r="AD152" s="1912"/>
      <c r="AE152" s="1916" t="s">
        <v>2794</v>
      </c>
      <c r="AF152" s="1917"/>
      <c r="AG152" s="1918"/>
      <c r="AH152" s="1039"/>
    </row>
    <row r="153" spans="2:34" ht="15.75" customHeight="1" thickBot="1" x14ac:dyDescent="0.25">
      <c r="B153" s="1909"/>
      <c r="C153" s="1929"/>
      <c r="D153" s="1909"/>
      <c r="E153" s="1908" t="s">
        <v>2795</v>
      </c>
      <c r="F153" s="1922" t="s">
        <v>2796</v>
      </c>
      <c r="G153" s="1922" t="s">
        <v>2797</v>
      </c>
      <c r="H153" s="1913" t="s">
        <v>2798</v>
      </c>
      <c r="I153" s="1915"/>
      <c r="J153" s="1913" t="s">
        <v>2799</v>
      </c>
      <c r="K153" s="1915"/>
      <c r="L153" s="1913" t="s">
        <v>2800</v>
      </c>
      <c r="M153" s="1915"/>
      <c r="N153" s="1924" t="s">
        <v>2801</v>
      </c>
      <c r="O153" s="1925"/>
      <c r="P153" s="1914" t="s">
        <v>2802</v>
      </c>
      <c r="Q153" s="1914"/>
      <c r="R153" s="1915"/>
      <c r="S153" s="1922" t="s">
        <v>2798</v>
      </c>
      <c r="T153" s="1922" t="s">
        <v>2799</v>
      </c>
      <c r="U153" s="1922" t="s">
        <v>2800</v>
      </c>
      <c r="V153" s="1914" t="s">
        <v>2801</v>
      </c>
      <c r="W153" s="1914"/>
      <c r="X153" s="1913" t="s">
        <v>2802</v>
      </c>
      <c r="Y153" s="1914"/>
      <c r="Z153" s="1915"/>
      <c r="AA153" s="1908" t="s">
        <v>2795</v>
      </c>
      <c r="AB153" s="1908" t="s">
        <v>2803</v>
      </c>
      <c r="AC153" s="1908" t="s">
        <v>2804</v>
      </c>
      <c r="AD153" s="1908" t="s">
        <v>2805</v>
      </c>
      <c r="AE153" s="1919"/>
      <c r="AF153" s="1920"/>
      <c r="AG153" s="1921"/>
      <c r="AH153" s="1039"/>
    </row>
    <row r="154" spans="2:34" ht="15.75" customHeight="1" thickBot="1" x14ac:dyDescent="0.25">
      <c r="B154" s="1909"/>
      <c r="C154" s="1929"/>
      <c r="D154" s="1909"/>
      <c r="E154" s="1909"/>
      <c r="F154" s="1923"/>
      <c r="G154" s="1923"/>
      <c r="H154" s="1746" t="s">
        <v>2806</v>
      </c>
      <c r="I154" s="1746" t="s">
        <v>2807</v>
      </c>
      <c r="J154" s="1746" t="s">
        <v>2806</v>
      </c>
      <c r="K154" s="1746" t="s">
        <v>2807</v>
      </c>
      <c r="L154" s="1746" t="s">
        <v>2806</v>
      </c>
      <c r="M154" s="1746" t="s">
        <v>2807</v>
      </c>
      <c r="N154" s="1745" t="s">
        <v>295</v>
      </c>
      <c r="O154" s="1085" t="s">
        <v>2808</v>
      </c>
      <c r="P154" s="1086" t="s">
        <v>2809</v>
      </c>
      <c r="Q154" s="1088" t="s">
        <v>2810</v>
      </c>
      <c r="R154" s="1085" t="s">
        <v>2811</v>
      </c>
      <c r="S154" s="1923"/>
      <c r="T154" s="1923"/>
      <c r="U154" s="1923"/>
      <c r="V154" s="1747" t="s">
        <v>295</v>
      </c>
      <c r="W154" s="1087" t="s">
        <v>2808</v>
      </c>
      <c r="X154" s="1085" t="s">
        <v>2809</v>
      </c>
      <c r="Y154" s="1088" t="s">
        <v>2810</v>
      </c>
      <c r="Z154" s="1085" t="s">
        <v>2811</v>
      </c>
      <c r="AA154" s="1909"/>
      <c r="AB154" s="1909"/>
      <c r="AC154" s="1909"/>
      <c r="AD154" s="1909"/>
      <c r="AE154" s="1744" t="s">
        <v>296</v>
      </c>
      <c r="AF154" s="1744" t="s">
        <v>2812</v>
      </c>
      <c r="AG154" s="1744" t="s">
        <v>2813</v>
      </c>
      <c r="AH154" s="1039"/>
    </row>
    <row r="155" spans="2:34" ht="15.75" customHeight="1" thickBot="1" x14ac:dyDescent="0.25">
      <c r="B155" s="1383" t="s">
        <v>3546</v>
      </c>
      <c r="C155" s="1763">
        <v>70</v>
      </c>
      <c r="D155" s="1386" t="s">
        <v>3545</v>
      </c>
      <c r="E155" s="1386">
        <v>3</v>
      </c>
      <c r="F155" s="1075">
        <v>375</v>
      </c>
      <c r="G155" s="1075">
        <v>0</v>
      </c>
      <c r="H155" s="1304">
        <v>8.0000000000000002E-3</v>
      </c>
      <c r="I155" s="1304">
        <v>2.8500000000000001E-2</v>
      </c>
      <c r="J155" s="1304">
        <v>8.0000000000000002E-3</v>
      </c>
      <c r="K155" s="1304">
        <v>2.8500000000000001E-2</v>
      </c>
      <c r="L155" s="1261" t="s">
        <v>1428</v>
      </c>
      <c r="M155" s="1261" t="s">
        <v>1428</v>
      </c>
      <c r="N155" s="1766" t="s">
        <v>3190</v>
      </c>
      <c r="O155" s="1261" t="s">
        <v>3190</v>
      </c>
      <c r="P155" s="1261">
        <v>0.14499999999999999</v>
      </c>
      <c r="Q155" s="1261">
        <v>0.14499999999999999</v>
      </c>
      <c r="R155" s="1261">
        <v>0.04</v>
      </c>
      <c r="S155" s="1765" t="s">
        <v>1428</v>
      </c>
      <c r="T155" s="1765" t="s">
        <v>1428</v>
      </c>
      <c r="U155" s="1765" t="s">
        <v>1428</v>
      </c>
      <c r="V155" s="1765" t="s">
        <v>1428</v>
      </c>
      <c r="W155" s="1765" t="s">
        <v>1428</v>
      </c>
      <c r="X155" s="1765" t="s">
        <v>1428</v>
      </c>
      <c r="Y155" s="1765" t="s">
        <v>1428</v>
      </c>
      <c r="Z155" s="1765" t="s">
        <v>1428</v>
      </c>
      <c r="AA155" s="1765" t="s">
        <v>1428</v>
      </c>
      <c r="AB155" s="1765" t="s">
        <v>1428</v>
      </c>
      <c r="AC155" s="1765" t="s">
        <v>1428</v>
      </c>
      <c r="AD155" s="1765" t="s">
        <v>1428</v>
      </c>
      <c r="AE155" s="1386"/>
      <c r="AF155" s="1386"/>
      <c r="AG155" s="1386"/>
      <c r="AH155" s="1039"/>
    </row>
    <row r="156" spans="2:34" ht="15.75" customHeight="1" x14ac:dyDescent="0.2">
      <c r="B156" s="1040"/>
      <c r="C156" s="1041"/>
      <c r="D156" s="1041">
        <v>1.0000000000000001E-33</v>
      </c>
      <c r="E156" s="1041"/>
      <c r="F156" s="1041"/>
      <c r="G156" s="1041"/>
      <c r="H156" s="1041"/>
      <c r="I156" s="1041"/>
      <c r="J156" s="1041"/>
      <c r="K156" s="1041"/>
      <c r="L156" s="1041"/>
      <c r="M156" s="1041"/>
      <c r="N156" s="1041">
        <v>1.0000000000000001E-33</v>
      </c>
      <c r="O156" s="1041"/>
      <c r="P156" s="1041"/>
      <c r="Q156" s="1041"/>
      <c r="R156" s="1041"/>
      <c r="S156" s="1041"/>
      <c r="T156" s="1041"/>
      <c r="U156" s="1041"/>
      <c r="V156" s="1041">
        <v>1.0000000000000001E-33</v>
      </c>
      <c r="W156" s="1041"/>
      <c r="X156" s="1041"/>
      <c r="Y156" s="1041"/>
      <c r="Z156" s="1041"/>
      <c r="AA156" s="1041"/>
      <c r="AB156" s="1041"/>
      <c r="AC156" s="1041"/>
      <c r="AD156" s="1041"/>
      <c r="AE156" s="1041"/>
      <c r="AF156" s="1041"/>
      <c r="AG156" s="1041"/>
      <c r="AH156" s="1031"/>
    </row>
    <row r="157" spans="2:34" ht="15.75" customHeight="1" x14ac:dyDescent="0.2">
      <c r="B157" s="1042" t="s">
        <v>2816</v>
      </c>
      <c r="C157" s="1967" t="s">
        <v>3125</v>
      </c>
      <c r="D157" s="1967"/>
      <c r="E157" s="1967"/>
      <c r="F157" s="1967"/>
      <c r="G157" s="1754"/>
      <c r="H157" s="1754"/>
      <c r="I157" s="1754"/>
      <c r="J157" s="1754"/>
      <c r="K157" s="1754"/>
      <c r="L157" s="1754"/>
      <c r="M157" s="1754"/>
      <c r="N157" s="1754"/>
      <c r="O157" s="1754"/>
      <c r="P157" s="1754"/>
      <c r="Q157" s="1754"/>
      <c r="R157" s="1754"/>
      <c r="S157" s="1754"/>
      <c r="T157" s="1754"/>
      <c r="U157" s="1754"/>
      <c r="V157" s="1754"/>
      <c r="W157" s="1754"/>
      <c r="X157" s="1754"/>
      <c r="Y157" s="1754"/>
      <c r="Z157" s="1754"/>
      <c r="AA157" s="1754"/>
      <c r="AB157" s="1754"/>
      <c r="AC157" s="1754"/>
      <c r="AD157" s="1754"/>
      <c r="AE157" s="1754"/>
      <c r="AF157" s="1754"/>
      <c r="AG157" s="1754"/>
      <c r="AH157" s="982"/>
    </row>
    <row r="158" spans="2:34" ht="15.75" customHeight="1" x14ac:dyDescent="0.2">
      <c r="B158" s="1042" t="s">
        <v>2818</v>
      </c>
      <c r="C158" s="1904" t="s">
        <v>2887</v>
      </c>
      <c r="D158" s="1904"/>
      <c r="E158" s="1904"/>
      <c r="F158" s="1904"/>
      <c r="G158" s="1754"/>
      <c r="H158" s="1754"/>
      <c r="I158" s="1754"/>
      <c r="J158" s="1754"/>
      <c r="K158" s="1754"/>
      <c r="L158" s="1754"/>
      <c r="M158" s="1754"/>
      <c r="N158" s="1754"/>
      <c r="O158" s="1754"/>
      <c r="P158" s="1754"/>
      <c r="Q158" s="1754"/>
      <c r="R158" s="1754"/>
      <c r="S158" s="1754"/>
      <c r="T158" s="1754"/>
      <c r="U158" s="1754"/>
      <c r="V158" s="1754"/>
      <c r="W158" s="1754"/>
      <c r="X158" s="1754"/>
      <c r="Y158" s="1754"/>
      <c r="Z158" s="1754"/>
      <c r="AA158" s="1754"/>
      <c r="AB158" s="1754"/>
      <c r="AC158" s="1754"/>
      <c r="AD158" s="1754"/>
      <c r="AE158" s="1754"/>
      <c r="AF158" s="1754"/>
      <c r="AG158" s="1754"/>
      <c r="AH158" s="1207"/>
    </row>
    <row r="159" spans="2:34" ht="15.75" customHeight="1" thickBot="1" x14ac:dyDescent="0.25">
      <c r="B159" s="1043"/>
      <c r="C159" s="1926"/>
      <c r="D159" s="1926"/>
      <c r="E159" s="1926"/>
      <c r="F159" s="1926"/>
      <c r="G159" s="1927"/>
      <c r="H159" s="1927"/>
      <c r="I159" s="1927"/>
      <c r="J159" s="1927"/>
      <c r="K159" s="1927"/>
      <c r="L159" s="1927"/>
      <c r="M159" s="1927"/>
      <c r="N159" s="1927"/>
      <c r="O159" s="1927"/>
      <c r="P159" s="1927"/>
      <c r="Q159" s="1927"/>
      <c r="R159" s="1927"/>
      <c r="S159" s="1927"/>
      <c r="T159" s="1927"/>
      <c r="U159" s="1927"/>
      <c r="V159" s="1927"/>
      <c r="W159" s="1927"/>
      <c r="X159" s="1927"/>
      <c r="Y159" s="1927"/>
      <c r="Z159" s="1927"/>
      <c r="AA159" s="1927"/>
      <c r="AB159" s="1927"/>
      <c r="AC159" s="1927"/>
      <c r="AD159" s="1927"/>
      <c r="AE159" s="1927"/>
      <c r="AF159" s="1927"/>
      <c r="AG159" s="1927"/>
      <c r="AH159" s="1032"/>
    </row>
    <row r="160" spans="2:34" ht="15.75" customHeight="1" thickBot="1" x14ac:dyDescent="0.25">
      <c r="B160" s="1187"/>
      <c r="C160" s="1186"/>
      <c r="D160" s="1186"/>
      <c r="E160" s="1186"/>
      <c r="F160" s="1186"/>
      <c r="G160" s="1186"/>
      <c r="H160" s="1186"/>
      <c r="I160" s="1186"/>
      <c r="J160" s="1186"/>
      <c r="K160" s="1186"/>
      <c r="L160" s="1186"/>
      <c r="M160" s="1186"/>
    </row>
    <row r="161" spans="2:34" ht="15.75" customHeight="1" x14ac:dyDescent="0.2">
      <c r="B161" s="1900" t="s">
        <v>2783</v>
      </c>
      <c r="C161" s="1901"/>
      <c r="D161" s="1901"/>
      <c r="E161" s="1901"/>
      <c r="F161" s="1901"/>
      <c r="G161" s="1901"/>
      <c r="H161" s="1901"/>
      <c r="I161" s="1901"/>
      <c r="J161" s="1901"/>
      <c r="K161" s="1901"/>
      <c r="L161" s="1901"/>
      <c r="M161" s="1901"/>
      <c r="N161" s="1901"/>
      <c r="O161" s="1901"/>
      <c r="P161" s="1901"/>
      <c r="Q161" s="1901"/>
      <c r="R161" s="1901"/>
      <c r="S161" s="1901"/>
      <c r="T161" s="1901"/>
      <c r="U161" s="1901"/>
      <c r="V161" s="1901"/>
      <c r="W161" s="1901"/>
      <c r="X161" s="1901"/>
      <c r="Y161" s="1901"/>
      <c r="Z161" s="1901"/>
      <c r="AA161" s="1901"/>
      <c r="AB161" s="1901"/>
      <c r="AC161" s="1901"/>
      <c r="AD161" s="1901"/>
      <c r="AE161" s="1901"/>
      <c r="AF161" s="1901"/>
      <c r="AG161" s="1901"/>
      <c r="AH161" s="1902"/>
    </row>
    <row r="162" spans="2:34" ht="15.75" customHeight="1" x14ac:dyDescent="0.2">
      <c r="B162" s="1038"/>
      <c r="C162" s="978"/>
      <c r="D162" s="700"/>
      <c r="E162" s="700"/>
      <c r="F162" s="431"/>
      <c r="G162" s="431"/>
      <c r="H162" s="431"/>
      <c r="I162" s="431"/>
      <c r="J162" s="431"/>
      <c r="K162" s="431"/>
      <c r="L162" s="431"/>
      <c r="M162" s="431"/>
      <c r="N162" s="431"/>
      <c r="O162" s="431"/>
      <c r="P162" s="431"/>
      <c r="Q162" s="431"/>
      <c r="R162" s="431"/>
      <c r="S162" s="431"/>
      <c r="T162" s="431"/>
      <c r="U162" s="431"/>
      <c r="V162" s="431"/>
      <c r="W162" s="431"/>
      <c r="X162" s="431"/>
      <c r="Y162" s="431"/>
      <c r="Z162" s="431"/>
      <c r="AA162" s="431"/>
      <c r="AB162" s="431"/>
      <c r="AC162" s="431"/>
      <c r="AD162" s="431"/>
      <c r="AE162" s="431"/>
      <c r="AF162" s="431"/>
      <c r="AG162" s="431"/>
      <c r="AH162" s="1039"/>
    </row>
    <row r="163" spans="2:34" ht="15.75" customHeight="1" x14ac:dyDescent="0.2">
      <c r="B163" s="981" t="s">
        <v>2784</v>
      </c>
      <c r="C163" s="1037" t="s">
        <v>3543</v>
      </c>
      <c r="D163" s="1037"/>
      <c r="E163" s="431"/>
      <c r="F163" s="431"/>
      <c r="G163" s="431"/>
      <c r="H163" s="431"/>
      <c r="I163" s="431"/>
      <c r="J163" s="431"/>
      <c r="K163" s="431"/>
      <c r="L163" s="431"/>
      <c r="M163" s="431"/>
      <c r="N163" s="431"/>
      <c r="O163" s="431"/>
      <c r="P163" s="431"/>
      <c r="Q163" s="431"/>
      <c r="R163" s="431"/>
      <c r="S163" s="431"/>
      <c r="T163" s="431"/>
      <c r="U163" s="431"/>
      <c r="V163" s="431"/>
      <c r="W163" s="431"/>
      <c r="X163" s="431"/>
      <c r="Y163" s="431"/>
      <c r="Z163" s="431"/>
      <c r="AA163" s="431"/>
      <c r="AB163" s="431"/>
      <c r="AC163" s="431"/>
      <c r="AD163" s="431"/>
      <c r="AE163" s="431"/>
      <c r="AF163" s="431"/>
      <c r="AG163" s="431"/>
      <c r="AH163" s="1039"/>
    </row>
    <row r="164" spans="2:34" ht="15.75" customHeight="1" thickBot="1" x14ac:dyDescent="0.25">
      <c r="B164" s="981" t="s">
        <v>2786</v>
      </c>
      <c r="C164" s="1903">
        <v>42049</v>
      </c>
      <c r="D164" s="1904"/>
      <c r="E164" s="1904"/>
      <c r="F164" s="431"/>
      <c r="G164" s="431"/>
      <c r="H164" s="431"/>
      <c r="I164" s="431"/>
      <c r="J164" s="431"/>
      <c r="K164" s="431"/>
      <c r="L164" s="431"/>
      <c r="M164" s="431"/>
      <c r="N164" s="431"/>
      <c r="O164" s="431"/>
      <c r="P164" s="431"/>
      <c r="Q164" s="431"/>
      <c r="R164" s="431"/>
      <c r="S164" s="431"/>
      <c r="T164" s="431"/>
      <c r="U164" s="431"/>
      <c r="V164" s="431"/>
      <c r="W164" s="431"/>
      <c r="X164" s="431"/>
      <c r="Y164" s="431"/>
      <c r="Z164" s="431"/>
      <c r="AA164" s="431"/>
      <c r="AB164" s="431"/>
      <c r="AC164" s="431"/>
      <c r="AD164" s="431"/>
      <c r="AE164" s="431"/>
      <c r="AF164" s="431"/>
      <c r="AG164" s="431"/>
      <c r="AH164" s="1039"/>
    </row>
    <row r="165" spans="2:34" ht="15.75" customHeight="1" thickBot="1" x14ac:dyDescent="0.25">
      <c r="B165" s="1038" t="s">
        <v>2787</v>
      </c>
      <c r="C165" s="1905" t="s">
        <v>3544</v>
      </c>
      <c r="D165" s="1906"/>
      <c r="E165" s="1906"/>
      <c r="F165" s="1906"/>
      <c r="G165" s="1906"/>
      <c r="H165" s="1906"/>
      <c r="I165" s="1906"/>
      <c r="J165" s="1906"/>
      <c r="K165" s="1906"/>
      <c r="L165" s="1906"/>
      <c r="M165" s="1906"/>
      <c r="N165" s="1906"/>
      <c r="O165" s="1906"/>
      <c r="P165" s="1906"/>
      <c r="Q165" s="1906"/>
      <c r="R165" s="1906"/>
      <c r="S165" s="1906"/>
      <c r="T165" s="1906"/>
      <c r="U165" s="1906"/>
      <c r="V165" s="1906"/>
      <c r="W165" s="1906"/>
      <c r="X165" s="1906"/>
      <c r="Y165" s="1906"/>
      <c r="Z165" s="1907"/>
      <c r="AA165" s="431"/>
      <c r="AB165" s="431"/>
      <c r="AC165" s="431"/>
      <c r="AD165" s="431"/>
      <c r="AE165" s="431"/>
      <c r="AF165" s="431"/>
      <c r="AG165" s="431"/>
      <c r="AH165" s="1039"/>
    </row>
    <row r="166" spans="2:34" ht="15.75" customHeight="1" thickBot="1" x14ac:dyDescent="0.25">
      <c r="B166" s="1038"/>
      <c r="C166" s="979"/>
      <c r="D166" s="979"/>
      <c r="E166" s="1755"/>
      <c r="F166" s="1755"/>
      <c r="G166" s="1755"/>
      <c r="H166" s="1755"/>
      <c r="I166" s="1755"/>
      <c r="J166" s="1755"/>
      <c r="K166" s="1755"/>
      <c r="L166" s="1755"/>
      <c r="M166" s="1755"/>
      <c r="N166" s="1755"/>
      <c r="O166" s="1755"/>
      <c r="P166" s="1755"/>
      <c r="Q166" s="1755"/>
      <c r="R166" s="1755"/>
      <c r="S166" s="1755"/>
      <c r="T166" s="1755"/>
      <c r="U166" s="1755"/>
      <c r="V166" s="1755"/>
      <c r="W166" s="1755"/>
      <c r="X166" s="1755"/>
      <c r="Y166" s="1755"/>
      <c r="Z166" s="1755"/>
      <c r="AA166" s="431"/>
      <c r="AB166" s="431"/>
      <c r="AC166" s="431"/>
      <c r="AD166" s="431"/>
      <c r="AE166" s="431"/>
      <c r="AF166" s="431"/>
      <c r="AG166" s="431"/>
      <c r="AH166" s="1039"/>
    </row>
    <row r="167" spans="2:34" ht="15.75" customHeight="1" thickBot="1" x14ac:dyDescent="0.25">
      <c r="B167" s="1908" t="s">
        <v>2788</v>
      </c>
      <c r="C167" s="1928" t="s">
        <v>2789</v>
      </c>
      <c r="D167" s="1908" t="s">
        <v>2790</v>
      </c>
      <c r="E167" s="1910" t="s">
        <v>2791</v>
      </c>
      <c r="F167" s="1911"/>
      <c r="G167" s="1911"/>
      <c r="H167" s="1911"/>
      <c r="I167" s="1911"/>
      <c r="J167" s="1911"/>
      <c r="K167" s="1911"/>
      <c r="L167" s="1911"/>
      <c r="M167" s="1911"/>
      <c r="N167" s="1911"/>
      <c r="O167" s="1911"/>
      <c r="P167" s="1911"/>
      <c r="Q167" s="1911"/>
      <c r="R167" s="1912"/>
      <c r="S167" s="1913" t="s">
        <v>2792</v>
      </c>
      <c r="T167" s="1914"/>
      <c r="U167" s="1914"/>
      <c r="V167" s="1914"/>
      <c r="W167" s="1914"/>
      <c r="X167" s="1914"/>
      <c r="Y167" s="1914"/>
      <c r="Z167" s="1915"/>
      <c r="AA167" s="1910" t="s">
        <v>2793</v>
      </c>
      <c r="AB167" s="1911"/>
      <c r="AC167" s="1911"/>
      <c r="AD167" s="1912"/>
      <c r="AE167" s="1916" t="s">
        <v>2794</v>
      </c>
      <c r="AF167" s="1917"/>
      <c r="AG167" s="1918"/>
      <c r="AH167" s="1039"/>
    </row>
    <row r="168" spans="2:34" ht="15.75" customHeight="1" thickBot="1" x14ac:dyDescent="0.25">
      <c r="B168" s="1909"/>
      <c r="C168" s="1929"/>
      <c r="D168" s="1909"/>
      <c r="E168" s="1908" t="s">
        <v>2795</v>
      </c>
      <c r="F168" s="1922" t="s">
        <v>2796</v>
      </c>
      <c r="G168" s="1922" t="s">
        <v>2797</v>
      </c>
      <c r="H168" s="1913" t="s">
        <v>2798</v>
      </c>
      <c r="I168" s="1915"/>
      <c r="J168" s="1913" t="s">
        <v>2799</v>
      </c>
      <c r="K168" s="1915"/>
      <c r="L168" s="1913" t="s">
        <v>2800</v>
      </c>
      <c r="M168" s="1915"/>
      <c r="N168" s="1924" t="s">
        <v>2801</v>
      </c>
      <c r="O168" s="1925"/>
      <c r="P168" s="1914" t="s">
        <v>2802</v>
      </c>
      <c r="Q168" s="1914"/>
      <c r="R168" s="1915"/>
      <c r="S168" s="1922" t="s">
        <v>2798</v>
      </c>
      <c r="T168" s="1922" t="s">
        <v>2799</v>
      </c>
      <c r="U168" s="1922" t="s">
        <v>2800</v>
      </c>
      <c r="V168" s="1914" t="s">
        <v>2801</v>
      </c>
      <c r="W168" s="1914"/>
      <c r="X168" s="1913" t="s">
        <v>2802</v>
      </c>
      <c r="Y168" s="1914"/>
      <c r="Z168" s="1915"/>
      <c r="AA168" s="1908" t="s">
        <v>2795</v>
      </c>
      <c r="AB168" s="1908" t="s">
        <v>2803</v>
      </c>
      <c r="AC168" s="1908" t="s">
        <v>2804</v>
      </c>
      <c r="AD168" s="1908" t="s">
        <v>2805</v>
      </c>
      <c r="AE168" s="1919"/>
      <c r="AF168" s="1920"/>
      <c r="AG168" s="1921"/>
      <c r="AH168" s="1039"/>
    </row>
    <row r="169" spans="2:34" ht="15.75" customHeight="1" thickBot="1" x14ac:dyDescent="0.25">
      <c r="B169" s="1909"/>
      <c r="C169" s="1929"/>
      <c r="D169" s="1909"/>
      <c r="E169" s="1909"/>
      <c r="F169" s="1923"/>
      <c r="G169" s="1923"/>
      <c r="H169" s="1746" t="s">
        <v>2806</v>
      </c>
      <c r="I169" s="1746" t="s">
        <v>2807</v>
      </c>
      <c r="J169" s="1746" t="s">
        <v>2806</v>
      </c>
      <c r="K169" s="1746" t="s">
        <v>2807</v>
      </c>
      <c r="L169" s="1746" t="s">
        <v>2806</v>
      </c>
      <c r="M169" s="1746" t="s">
        <v>2807</v>
      </c>
      <c r="N169" s="1745" t="s">
        <v>295</v>
      </c>
      <c r="O169" s="1085" t="s">
        <v>2808</v>
      </c>
      <c r="P169" s="1086" t="s">
        <v>2809</v>
      </c>
      <c r="Q169" s="1088" t="s">
        <v>2810</v>
      </c>
      <c r="R169" s="1085" t="s">
        <v>2811</v>
      </c>
      <c r="S169" s="1923"/>
      <c r="T169" s="1923"/>
      <c r="U169" s="1923"/>
      <c r="V169" s="1747" t="s">
        <v>295</v>
      </c>
      <c r="W169" s="1087" t="s">
        <v>2808</v>
      </c>
      <c r="X169" s="1085" t="s">
        <v>2809</v>
      </c>
      <c r="Y169" s="1088" t="s">
        <v>2810</v>
      </c>
      <c r="Z169" s="1085" t="s">
        <v>2811</v>
      </c>
      <c r="AA169" s="1909"/>
      <c r="AB169" s="1909"/>
      <c r="AC169" s="1909"/>
      <c r="AD169" s="1909"/>
      <c r="AE169" s="1744" t="s">
        <v>296</v>
      </c>
      <c r="AF169" s="1744" t="s">
        <v>2812</v>
      </c>
      <c r="AG169" s="1744" t="s">
        <v>2813</v>
      </c>
      <c r="AH169" s="1039"/>
    </row>
    <row r="170" spans="2:34" ht="15.75" customHeight="1" thickBot="1" x14ac:dyDescent="0.25">
      <c r="B170" s="1693" t="s">
        <v>3543</v>
      </c>
      <c r="C170" s="1763">
        <v>70</v>
      </c>
      <c r="D170" s="1386" t="s">
        <v>3545</v>
      </c>
      <c r="E170" s="1386">
        <v>3</v>
      </c>
      <c r="F170" s="1075">
        <v>375</v>
      </c>
      <c r="G170" s="1075">
        <v>0</v>
      </c>
      <c r="H170" s="1304">
        <v>8.0000000000000002E-3</v>
      </c>
      <c r="I170" s="1304">
        <v>2.8500000000000001E-2</v>
      </c>
      <c r="J170" s="1304">
        <v>8.0000000000000002E-3</v>
      </c>
      <c r="K170" s="1304">
        <v>2.8500000000000001E-2</v>
      </c>
      <c r="L170" s="1261" t="s">
        <v>1428</v>
      </c>
      <c r="M170" s="1261" t="s">
        <v>1428</v>
      </c>
      <c r="N170" s="1766" t="s">
        <v>3190</v>
      </c>
      <c r="O170" s="1261" t="s">
        <v>3190</v>
      </c>
      <c r="P170" s="1261">
        <v>0.14499999999999999</v>
      </c>
      <c r="Q170" s="1261">
        <v>0.14499999999999999</v>
      </c>
      <c r="R170" s="1261">
        <v>0.04</v>
      </c>
      <c r="S170" s="1765" t="s">
        <v>1428</v>
      </c>
      <c r="T170" s="1765" t="s">
        <v>1428</v>
      </c>
      <c r="U170" s="1765" t="s">
        <v>1428</v>
      </c>
      <c r="V170" s="1765" t="s">
        <v>1428</v>
      </c>
      <c r="W170" s="1765" t="s">
        <v>1428</v>
      </c>
      <c r="X170" s="1765" t="s">
        <v>1428</v>
      </c>
      <c r="Y170" s="1765" t="s">
        <v>1428</v>
      </c>
      <c r="Z170" s="1765" t="s">
        <v>1428</v>
      </c>
      <c r="AA170" s="1765" t="s">
        <v>1428</v>
      </c>
      <c r="AB170" s="1765" t="s">
        <v>1428</v>
      </c>
      <c r="AC170" s="1765" t="s">
        <v>1428</v>
      </c>
      <c r="AD170" s="1765" t="s">
        <v>1428</v>
      </c>
      <c r="AE170" s="1386"/>
      <c r="AF170" s="1386"/>
      <c r="AG170" s="1386"/>
      <c r="AH170" s="1039"/>
    </row>
    <row r="171" spans="2:34" ht="15.75" customHeight="1" x14ac:dyDescent="0.2">
      <c r="B171" s="1040"/>
      <c r="C171" s="1041"/>
      <c r="D171" s="1041">
        <v>1.0000000000000001E-33</v>
      </c>
      <c r="E171" s="1041"/>
      <c r="F171" s="1041"/>
      <c r="G171" s="1041"/>
      <c r="H171" s="1041"/>
      <c r="I171" s="1041"/>
      <c r="J171" s="1041"/>
      <c r="K171" s="1041"/>
      <c r="L171" s="1041"/>
      <c r="M171" s="1041"/>
      <c r="N171" s="1041">
        <v>1.0000000000000001E-33</v>
      </c>
      <c r="O171" s="1041"/>
      <c r="P171" s="1041"/>
      <c r="Q171" s="1041"/>
      <c r="R171" s="1041"/>
      <c r="S171" s="1041"/>
      <c r="T171" s="1041"/>
      <c r="U171" s="1041"/>
      <c r="V171" s="1041">
        <v>1.0000000000000001E-33</v>
      </c>
      <c r="W171" s="1041"/>
      <c r="X171" s="1041"/>
      <c r="Y171" s="1041"/>
      <c r="Z171" s="1041"/>
      <c r="AA171" s="1041"/>
      <c r="AB171" s="1041"/>
      <c r="AC171" s="1041"/>
      <c r="AD171" s="1041"/>
      <c r="AE171" s="1041"/>
      <c r="AF171" s="1041"/>
      <c r="AG171" s="1041"/>
      <c r="AH171" s="1031"/>
    </row>
    <row r="172" spans="2:34" ht="15.75" customHeight="1" x14ac:dyDescent="0.2">
      <c r="B172" s="1042" t="s">
        <v>2816</v>
      </c>
      <c r="C172" s="1967" t="s">
        <v>3125</v>
      </c>
      <c r="D172" s="1967"/>
      <c r="E172" s="1967"/>
      <c r="F172" s="1967"/>
      <c r="G172" s="1754"/>
      <c r="H172" s="1754"/>
      <c r="I172" s="1754"/>
      <c r="J172" s="1754"/>
      <c r="K172" s="1754"/>
      <c r="L172" s="1754"/>
      <c r="M172" s="1754"/>
      <c r="N172" s="1754"/>
      <c r="O172" s="1754"/>
      <c r="P172" s="1754"/>
      <c r="Q172" s="1754"/>
      <c r="R172" s="1754"/>
      <c r="S172" s="1754"/>
      <c r="T172" s="1754"/>
      <c r="U172" s="1754"/>
      <c r="V172" s="1754"/>
      <c r="W172" s="1754"/>
      <c r="X172" s="1754"/>
      <c r="Y172" s="1754"/>
      <c r="Z172" s="1754"/>
      <c r="AA172" s="1754"/>
      <c r="AB172" s="1754"/>
      <c r="AC172" s="1754"/>
      <c r="AD172" s="1754"/>
      <c r="AE172" s="1754"/>
      <c r="AF172" s="1754"/>
      <c r="AG172" s="1754"/>
      <c r="AH172" s="982"/>
    </row>
    <row r="173" spans="2:34" ht="15.75" customHeight="1" x14ac:dyDescent="0.2">
      <c r="B173" s="1042" t="s">
        <v>2818</v>
      </c>
      <c r="C173" s="1904" t="s">
        <v>2887</v>
      </c>
      <c r="D173" s="1904"/>
      <c r="E173" s="1904"/>
      <c r="F173" s="1904"/>
      <c r="G173" s="1754"/>
      <c r="H173" s="1754"/>
      <c r="I173" s="1754"/>
      <c r="J173" s="1754"/>
      <c r="K173" s="1754"/>
      <c r="L173" s="1754"/>
      <c r="M173" s="1754"/>
      <c r="N173" s="1754"/>
      <c r="O173" s="1754"/>
      <c r="P173" s="1754"/>
      <c r="Q173" s="1754"/>
      <c r="R173" s="1754"/>
      <c r="S173" s="1754"/>
      <c r="T173" s="1754"/>
      <c r="U173" s="1754"/>
      <c r="V173" s="1754"/>
      <c r="W173" s="1754"/>
      <c r="X173" s="1754"/>
      <c r="Y173" s="1754"/>
      <c r="Z173" s="1754"/>
      <c r="AA173" s="1754"/>
      <c r="AB173" s="1754"/>
      <c r="AC173" s="1754"/>
      <c r="AD173" s="1754"/>
      <c r="AE173" s="1754"/>
      <c r="AF173" s="1754"/>
      <c r="AG173" s="1754"/>
      <c r="AH173" s="1207"/>
    </row>
    <row r="174" spans="2:34" ht="15.75" customHeight="1" thickBot="1" x14ac:dyDescent="0.25">
      <c r="B174" s="1043"/>
      <c r="C174" s="1926"/>
      <c r="D174" s="1926"/>
      <c r="E174" s="1926"/>
      <c r="F174" s="1926"/>
      <c r="G174" s="1927"/>
      <c r="H174" s="1927"/>
      <c r="I174" s="1927"/>
      <c r="J174" s="1927"/>
      <c r="K174" s="1927"/>
      <c r="L174" s="1927"/>
      <c r="M174" s="1927"/>
      <c r="N174" s="1927"/>
      <c r="O174" s="1927"/>
      <c r="P174" s="1927"/>
      <c r="Q174" s="1927"/>
      <c r="R174" s="1927"/>
      <c r="S174" s="1927"/>
      <c r="T174" s="1927"/>
      <c r="U174" s="1927"/>
      <c r="V174" s="1927"/>
      <c r="W174" s="1927"/>
      <c r="X174" s="1927"/>
      <c r="Y174" s="1927"/>
      <c r="Z174" s="1927"/>
      <c r="AA174" s="1927"/>
      <c r="AB174" s="1927"/>
      <c r="AC174" s="1927"/>
      <c r="AD174" s="1927"/>
      <c r="AE174" s="1927"/>
      <c r="AF174" s="1927"/>
      <c r="AG174" s="1927"/>
      <c r="AH174" s="1032"/>
    </row>
    <row r="175" spans="2:34" ht="15.75" customHeight="1" thickBot="1" x14ac:dyDescent="0.25">
      <c r="B175" s="1187"/>
      <c r="C175" s="1186"/>
      <c r="D175" s="1186"/>
      <c r="E175" s="1186"/>
      <c r="F175" s="1186"/>
      <c r="G175" s="1186"/>
      <c r="H175" s="1186"/>
      <c r="I175" s="1186"/>
      <c r="J175" s="1186"/>
      <c r="K175" s="1186"/>
      <c r="L175" s="1186"/>
      <c r="M175" s="1186"/>
    </row>
    <row r="176" spans="2:34" ht="15.75" customHeight="1" x14ac:dyDescent="0.2">
      <c r="B176" s="1900" t="s">
        <v>2783</v>
      </c>
      <c r="C176" s="1901"/>
      <c r="D176" s="1901"/>
      <c r="E176" s="1901"/>
      <c r="F176" s="1901"/>
      <c r="G176" s="1901"/>
      <c r="H176" s="1901"/>
      <c r="I176" s="1901"/>
      <c r="J176" s="1901"/>
      <c r="K176" s="1901"/>
      <c r="L176" s="1901"/>
      <c r="M176" s="1901"/>
      <c r="N176" s="1901"/>
      <c r="O176" s="1901"/>
      <c r="P176" s="1901"/>
      <c r="Q176" s="1901"/>
      <c r="R176" s="1901"/>
      <c r="S176" s="1901"/>
      <c r="T176" s="1901"/>
      <c r="U176" s="1901"/>
      <c r="V176" s="1901"/>
      <c r="W176" s="1901"/>
      <c r="X176" s="1901"/>
      <c r="Y176" s="1901"/>
      <c r="Z176" s="1901"/>
      <c r="AA176" s="1901"/>
      <c r="AB176" s="1901"/>
      <c r="AC176" s="1901"/>
      <c r="AD176" s="1901"/>
      <c r="AE176" s="1901"/>
      <c r="AF176" s="1901"/>
      <c r="AG176" s="1901"/>
      <c r="AH176" s="1902"/>
    </row>
    <row r="177" spans="2:34" ht="15.75" customHeight="1" x14ac:dyDescent="0.2">
      <c r="B177" s="1038"/>
      <c r="C177" s="978"/>
      <c r="D177" s="700"/>
      <c r="E177" s="700"/>
      <c r="F177" s="431"/>
      <c r="G177" s="431"/>
      <c r="H177" s="431"/>
      <c r="I177" s="431"/>
      <c r="J177" s="431"/>
      <c r="K177" s="431"/>
      <c r="L177" s="431"/>
      <c r="M177" s="431"/>
      <c r="N177" s="431"/>
      <c r="O177" s="431"/>
      <c r="P177" s="431"/>
      <c r="Q177" s="431"/>
      <c r="R177" s="431"/>
      <c r="S177" s="431"/>
      <c r="T177" s="431"/>
      <c r="U177" s="431"/>
      <c r="V177" s="431"/>
      <c r="W177" s="431"/>
      <c r="X177" s="431"/>
      <c r="Y177" s="431"/>
      <c r="Z177" s="431"/>
      <c r="AA177" s="431"/>
      <c r="AB177" s="431"/>
      <c r="AC177" s="431"/>
      <c r="AD177" s="431"/>
      <c r="AE177" s="431"/>
      <c r="AF177" s="431"/>
      <c r="AG177" s="431"/>
      <c r="AH177" s="1039"/>
    </row>
    <row r="178" spans="2:34" ht="15.75" customHeight="1" x14ac:dyDescent="0.2">
      <c r="B178" s="981" t="s">
        <v>2784</v>
      </c>
      <c r="C178" s="1037" t="s">
        <v>3432</v>
      </c>
      <c r="D178" s="1037"/>
      <c r="E178" s="431"/>
      <c r="F178" s="431"/>
      <c r="G178" s="431"/>
      <c r="H178" s="431"/>
      <c r="I178" s="431"/>
      <c r="J178" s="431"/>
      <c r="K178" s="431"/>
      <c r="L178" s="431"/>
      <c r="M178" s="431"/>
      <c r="N178" s="431"/>
      <c r="O178" s="431"/>
      <c r="P178" s="431"/>
      <c r="Q178" s="431"/>
      <c r="R178" s="431"/>
      <c r="S178" s="431"/>
      <c r="T178" s="431"/>
      <c r="U178" s="431"/>
      <c r="V178" s="431"/>
      <c r="W178" s="431"/>
      <c r="X178" s="431"/>
      <c r="Y178" s="431"/>
      <c r="Z178" s="431"/>
      <c r="AA178" s="431"/>
      <c r="AB178" s="431"/>
      <c r="AC178" s="431"/>
      <c r="AD178" s="431"/>
      <c r="AE178" s="431"/>
      <c r="AF178" s="431"/>
      <c r="AG178" s="431"/>
      <c r="AH178" s="1039"/>
    </row>
    <row r="179" spans="2:34" ht="15.75" customHeight="1" thickBot="1" x14ac:dyDescent="0.25">
      <c r="B179" s="981" t="s">
        <v>2786</v>
      </c>
      <c r="C179" s="1903">
        <v>41792</v>
      </c>
      <c r="D179" s="1904"/>
      <c r="E179" s="1904"/>
      <c r="F179" s="431"/>
      <c r="G179" s="431"/>
      <c r="H179" s="431"/>
      <c r="I179" s="431"/>
      <c r="J179" s="431"/>
      <c r="K179" s="431"/>
      <c r="L179" s="431"/>
      <c r="M179" s="431"/>
      <c r="N179" s="431"/>
      <c r="O179" s="431"/>
      <c r="P179" s="431"/>
      <c r="Q179" s="431"/>
      <c r="R179" s="431"/>
      <c r="S179" s="431"/>
      <c r="T179" s="431"/>
      <c r="U179" s="431"/>
      <c r="V179" s="431"/>
      <c r="W179" s="431"/>
      <c r="X179" s="431"/>
      <c r="Y179" s="431"/>
      <c r="Z179" s="431"/>
      <c r="AA179" s="431"/>
      <c r="AB179" s="431"/>
      <c r="AC179" s="431"/>
      <c r="AD179" s="431"/>
      <c r="AE179" s="431"/>
      <c r="AF179" s="431"/>
      <c r="AG179" s="431"/>
      <c r="AH179" s="1039"/>
    </row>
    <row r="180" spans="2:34" ht="15.75" customHeight="1" thickBot="1" x14ac:dyDescent="0.25">
      <c r="B180" s="1038" t="s">
        <v>2787</v>
      </c>
      <c r="C180" s="1905" t="s">
        <v>3540</v>
      </c>
      <c r="D180" s="1906"/>
      <c r="E180" s="1906"/>
      <c r="F180" s="1906"/>
      <c r="G180" s="1906"/>
      <c r="H180" s="1906"/>
      <c r="I180" s="1906"/>
      <c r="J180" s="1906"/>
      <c r="K180" s="1906"/>
      <c r="L180" s="1906"/>
      <c r="M180" s="1906"/>
      <c r="N180" s="1906"/>
      <c r="O180" s="1906"/>
      <c r="P180" s="1906"/>
      <c r="Q180" s="1906"/>
      <c r="R180" s="1906"/>
      <c r="S180" s="1906"/>
      <c r="T180" s="1906"/>
      <c r="U180" s="1906"/>
      <c r="V180" s="1906"/>
      <c r="W180" s="1906"/>
      <c r="X180" s="1906"/>
      <c r="Y180" s="1906"/>
      <c r="Z180" s="1907"/>
      <c r="AA180" s="431"/>
      <c r="AB180" s="431"/>
      <c r="AC180" s="431"/>
      <c r="AD180" s="431"/>
      <c r="AE180" s="431"/>
      <c r="AF180" s="431"/>
      <c r="AG180" s="431"/>
      <c r="AH180" s="1039"/>
    </row>
    <row r="181" spans="2:34" ht="15.75" customHeight="1" thickBot="1" x14ac:dyDescent="0.25">
      <c r="B181" s="1038"/>
      <c r="C181" s="979"/>
      <c r="D181" s="979"/>
      <c r="E181" s="1755"/>
      <c r="F181" s="1755"/>
      <c r="G181" s="1755"/>
      <c r="H181" s="1755"/>
      <c r="I181" s="1755"/>
      <c r="J181" s="1755"/>
      <c r="K181" s="1755"/>
      <c r="L181" s="1755"/>
      <c r="M181" s="1755"/>
      <c r="N181" s="1755"/>
      <c r="O181" s="1755"/>
      <c r="P181" s="1755"/>
      <c r="Q181" s="1755"/>
      <c r="R181" s="1755"/>
      <c r="S181" s="1755"/>
      <c r="T181" s="1755"/>
      <c r="U181" s="1755"/>
      <c r="V181" s="1755"/>
      <c r="W181" s="1755"/>
      <c r="X181" s="1755"/>
      <c r="Y181" s="1755"/>
      <c r="Z181" s="1755"/>
      <c r="AA181" s="431"/>
      <c r="AB181" s="431"/>
      <c r="AC181" s="431"/>
      <c r="AD181" s="431"/>
      <c r="AE181" s="431"/>
      <c r="AF181" s="431"/>
      <c r="AG181" s="431"/>
      <c r="AH181" s="1039"/>
    </row>
    <row r="182" spans="2:34" ht="15.75" customHeight="1" thickBot="1" x14ac:dyDescent="0.25">
      <c r="B182" s="1908" t="s">
        <v>2788</v>
      </c>
      <c r="C182" s="1928" t="s">
        <v>2789</v>
      </c>
      <c r="D182" s="1908" t="s">
        <v>2790</v>
      </c>
      <c r="E182" s="1910" t="s">
        <v>2791</v>
      </c>
      <c r="F182" s="1911"/>
      <c r="G182" s="1911"/>
      <c r="H182" s="1911"/>
      <c r="I182" s="1911"/>
      <c r="J182" s="1911"/>
      <c r="K182" s="1911"/>
      <c r="L182" s="1911"/>
      <c r="M182" s="1911"/>
      <c r="N182" s="1911"/>
      <c r="O182" s="1911"/>
      <c r="P182" s="1911"/>
      <c r="Q182" s="1911"/>
      <c r="R182" s="1912"/>
      <c r="S182" s="1913" t="s">
        <v>2792</v>
      </c>
      <c r="T182" s="1914"/>
      <c r="U182" s="1914"/>
      <c r="V182" s="1914"/>
      <c r="W182" s="1914"/>
      <c r="X182" s="1914"/>
      <c r="Y182" s="1914"/>
      <c r="Z182" s="1915"/>
      <c r="AA182" s="1910" t="s">
        <v>2793</v>
      </c>
      <c r="AB182" s="1911"/>
      <c r="AC182" s="1911"/>
      <c r="AD182" s="1912"/>
      <c r="AE182" s="1916" t="s">
        <v>2794</v>
      </c>
      <c r="AF182" s="1917"/>
      <c r="AG182" s="1918"/>
      <c r="AH182" s="1039"/>
    </row>
    <row r="183" spans="2:34" ht="15.75" customHeight="1" thickBot="1" x14ac:dyDescent="0.25">
      <c r="B183" s="1909"/>
      <c r="C183" s="1929"/>
      <c r="D183" s="1909"/>
      <c r="E183" s="1908" t="s">
        <v>2795</v>
      </c>
      <c r="F183" s="1922" t="s">
        <v>2796</v>
      </c>
      <c r="G183" s="1922" t="s">
        <v>2797</v>
      </c>
      <c r="H183" s="1913" t="s">
        <v>2798</v>
      </c>
      <c r="I183" s="1915"/>
      <c r="J183" s="1913" t="s">
        <v>2799</v>
      </c>
      <c r="K183" s="1915"/>
      <c r="L183" s="1913" t="s">
        <v>2800</v>
      </c>
      <c r="M183" s="1915"/>
      <c r="N183" s="1924" t="s">
        <v>2801</v>
      </c>
      <c r="O183" s="1925"/>
      <c r="P183" s="1914" t="s">
        <v>2802</v>
      </c>
      <c r="Q183" s="1914"/>
      <c r="R183" s="1915"/>
      <c r="S183" s="1922" t="s">
        <v>2798</v>
      </c>
      <c r="T183" s="1922" t="s">
        <v>2799</v>
      </c>
      <c r="U183" s="1922" t="s">
        <v>2800</v>
      </c>
      <c r="V183" s="1914" t="s">
        <v>2801</v>
      </c>
      <c r="W183" s="1914"/>
      <c r="X183" s="1913" t="s">
        <v>2802</v>
      </c>
      <c r="Y183" s="1914"/>
      <c r="Z183" s="1915"/>
      <c r="AA183" s="1908" t="s">
        <v>2795</v>
      </c>
      <c r="AB183" s="1908" t="s">
        <v>2803</v>
      </c>
      <c r="AC183" s="1908" t="s">
        <v>2804</v>
      </c>
      <c r="AD183" s="1908" t="s">
        <v>2805</v>
      </c>
      <c r="AE183" s="1919"/>
      <c r="AF183" s="1920"/>
      <c r="AG183" s="1921"/>
      <c r="AH183" s="1039"/>
    </row>
    <row r="184" spans="2:34" ht="15.75" customHeight="1" thickBot="1" x14ac:dyDescent="0.25">
      <c r="B184" s="1909"/>
      <c r="C184" s="1929"/>
      <c r="D184" s="1909"/>
      <c r="E184" s="1909"/>
      <c r="F184" s="1923"/>
      <c r="G184" s="1923"/>
      <c r="H184" s="1746" t="s">
        <v>2806</v>
      </c>
      <c r="I184" s="1746" t="s">
        <v>2807</v>
      </c>
      <c r="J184" s="1746" t="s">
        <v>2806</v>
      </c>
      <c r="K184" s="1746" t="s">
        <v>2807</v>
      </c>
      <c r="L184" s="1746" t="s">
        <v>2806</v>
      </c>
      <c r="M184" s="1746" t="s">
        <v>2807</v>
      </c>
      <c r="N184" s="1745" t="s">
        <v>295</v>
      </c>
      <c r="O184" s="1085" t="s">
        <v>2808</v>
      </c>
      <c r="P184" s="1086" t="s">
        <v>2809</v>
      </c>
      <c r="Q184" s="1088" t="s">
        <v>2810</v>
      </c>
      <c r="R184" s="1085" t="s">
        <v>2811</v>
      </c>
      <c r="S184" s="1923"/>
      <c r="T184" s="1923"/>
      <c r="U184" s="1923"/>
      <c r="V184" s="1747" t="s">
        <v>295</v>
      </c>
      <c r="W184" s="1087" t="s">
        <v>2808</v>
      </c>
      <c r="X184" s="1085" t="s">
        <v>2809</v>
      </c>
      <c r="Y184" s="1088" t="s">
        <v>2810</v>
      </c>
      <c r="Z184" s="1085" t="s">
        <v>2811</v>
      </c>
      <c r="AA184" s="1909"/>
      <c r="AB184" s="1909"/>
      <c r="AC184" s="1909"/>
      <c r="AD184" s="1909"/>
      <c r="AE184" s="1744" t="s">
        <v>296</v>
      </c>
      <c r="AF184" s="1744" t="s">
        <v>2812</v>
      </c>
      <c r="AG184" s="1744" t="s">
        <v>2813</v>
      </c>
      <c r="AH184" s="1039"/>
    </row>
    <row r="185" spans="2:34" ht="15.75" customHeight="1" thickBot="1" x14ac:dyDescent="0.25">
      <c r="B185" s="1383" t="s">
        <v>3432</v>
      </c>
      <c r="C185" s="1763" t="s">
        <v>3434</v>
      </c>
      <c r="D185" s="1386" t="s">
        <v>1428</v>
      </c>
      <c r="E185" s="1386" t="s">
        <v>1428</v>
      </c>
      <c r="F185" s="1075" t="s">
        <v>1428</v>
      </c>
      <c r="G185" s="1075" t="s">
        <v>1428</v>
      </c>
      <c r="H185" s="1261" t="s">
        <v>1428</v>
      </c>
      <c r="I185" s="1261" t="s">
        <v>1428</v>
      </c>
      <c r="J185" s="1261" t="s">
        <v>1428</v>
      </c>
      <c r="K185" s="1261" t="s">
        <v>1428</v>
      </c>
      <c r="L185" s="1261" t="s">
        <v>1428</v>
      </c>
      <c r="M185" s="1261" t="s">
        <v>1428</v>
      </c>
      <c r="N185" s="1764" t="s">
        <v>3541</v>
      </c>
      <c r="O185" s="1261">
        <v>0.5</v>
      </c>
      <c r="P185" s="1261" t="s">
        <v>1428</v>
      </c>
      <c r="Q185" s="1261" t="s">
        <v>1428</v>
      </c>
      <c r="R185" s="1261" t="s">
        <v>1428</v>
      </c>
      <c r="S185" s="1765" t="s">
        <v>1428</v>
      </c>
      <c r="T185" s="1261" t="s">
        <v>1428</v>
      </c>
      <c r="U185" s="1073" t="s">
        <v>1428</v>
      </c>
      <c r="V185" s="1072" t="s">
        <v>1428</v>
      </c>
      <c r="W185" s="1073" t="s">
        <v>1428</v>
      </c>
      <c r="X185" s="1261" t="s">
        <v>1428</v>
      </c>
      <c r="Y185" s="1305" t="s">
        <v>1428</v>
      </c>
      <c r="Z185" s="1261" t="s">
        <v>1428</v>
      </c>
      <c r="AA185" s="1386" t="s">
        <v>1428</v>
      </c>
      <c r="AB185" s="1386" t="s">
        <v>1428</v>
      </c>
      <c r="AC185" s="1386" t="s">
        <v>1428</v>
      </c>
      <c r="AD185" s="1386" t="s">
        <v>1428</v>
      </c>
      <c r="AE185" s="1386" t="s">
        <v>1428</v>
      </c>
      <c r="AF185" s="1386" t="s">
        <v>1428</v>
      </c>
      <c r="AG185" s="1386" t="s">
        <v>1428</v>
      </c>
      <c r="AH185" s="1039"/>
    </row>
    <row r="186" spans="2:34" ht="15.75" customHeight="1" x14ac:dyDescent="0.2">
      <c r="B186" s="1040"/>
      <c r="C186" s="1041"/>
      <c r="D186" s="1041">
        <v>1.0000000000000001E-33</v>
      </c>
      <c r="E186" s="1041"/>
      <c r="F186" s="1041"/>
      <c r="G186" s="1041"/>
      <c r="H186" s="1041"/>
      <c r="I186" s="1041"/>
      <c r="J186" s="1041"/>
      <c r="K186" s="1041"/>
      <c r="L186" s="1041"/>
      <c r="M186" s="1041"/>
      <c r="N186" s="1041">
        <v>1.0000000000000001E-33</v>
      </c>
      <c r="O186" s="1041"/>
      <c r="P186" s="1041"/>
      <c r="Q186" s="1041"/>
      <c r="R186" s="1041"/>
      <c r="S186" s="1041"/>
      <c r="T186" s="1041"/>
      <c r="U186" s="1041"/>
      <c r="V186" s="1041">
        <v>1.0000000000000001E-33</v>
      </c>
      <c r="W186" s="1041"/>
      <c r="X186" s="1041"/>
      <c r="Y186" s="1041"/>
      <c r="Z186" s="1041"/>
      <c r="AA186" s="1041"/>
      <c r="AB186" s="1041"/>
      <c r="AC186" s="1041"/>
      <c r="AD186" s="1041"/>
      <c r="AE186" s="1041"/>
      <c r="AF186" s="1041"/>
      <c r="AG186" s="1041"/>
      <c r="AH186" s="1031"/>
    </row>
    <row r="187" spans="2:34" ht="15.75" customHeight="1" x14ac:dyDescent="0.2">
      <c r="B187" s="1042" t="s">
        <v>2816</v>
      </c>
      <c r="C187" s="1967" t="s">
        <v>3542</v>
      </c>
      <c r="D187" s="1967"/>
      <c r="E187" s="1967"/>
      <c r="F187" s="1967"/>
      <c r="G187" s="1754"/>
      <c r="H187" s="1754"/>
      <c r="I187" s="1754"/>
      <c r="J187" s="1754"/>
      <c r="K187" s="1754"/>
      <c r="L187" s="1754"/>
      <c r="M187" s="1754"/>
      <c r="N187" s="1754"/>
      <c r="O187" s="1754"/>
      <c r="P187" s="1754"/>
      <c r="Q187" s="1754"/>
      <c r="R187" s="1754"/>
      <c r="S187" s="1754"/>
      <c r="T187" s="1754"/>
      <c r="U187" s="1754"/>
      <c r="V187" s="1754"/>
      <c r="W187" s="1754"/>
      <c r="X187" s="1754"/>
      <c r="Y187" s="1754"/>
      <c r="Z187" s="1754"/>
      <c r="AA187" s="1754"/>
      <c r="AB187" s="1754"/>
      <c r="AC187" s="1754"/>
      <c r="AD187" s="1754"/>
      <c r="AE187" s="1754"/>
      <c r="AF187" s="1754"/>
      <c r="AG187" s="1754"/>
      <c r="AH187" s="982"/>
    </row>
    <row r="188" spans="2:34" ht="15.75" customHeight="1" x14ac:dyDescent="0.2">
      <c r="B188" s="1042" t="s">
        <v>2818</v>
      </c>
      <c r="C188" s="1904" t="s">
        <v>2887</v>
      </c>
      <c r="D188" s="1904"/>
      <c r="E188" s="1904"/>
      <c r="F188" s="1904"/>
      <c r="G188" s="1754"/>
      <c r="H188" s="1754"/>
      <c r="I188" s="1754"/>
      <c r="J188" s="1754"/>
      <c r="K188" s="1754"/>
      <c r="L188" s="1754"/>
      <c r="M188" s="1754"/>
      <c r="N188" s="1754"/>
      <c r="O188" s="1754"/>
      <c r="P188" s="1754"/>
      <c r="Q188" s="1754"/>
      <c r="R188" s="1754"/>
      <c r="S188" s="1754"/>
      <c r="T188" s="1754"/>
      <c r="U188" s="1754"/>
      <c r="V188" s="1754"/>
      <c r="W188" s="1754"/>
      <c r="X188" s="1754"/>
      <c r="Y188" s="1754"/>
      <c r="Z188" s="1754"/>
      <c r="AA188" s="1754"/>
      <c r="AB188" s="1754"/>
      <c r="AC188" s="1754"/>
      <c r="AD188" s="1754"/>
      <c r="AE188" s="1754"/>
      <c r="AF188" s="1754"/>
      <c r="AG188" s="1754"/>
      <c r="AH188" s="1207"/>
    </row>
    <row r="189" spans="2:34" ht="15.75" customHeight="1" thickBot="1" x14ac:dyDescent="0.25">
      <c r="B189" s="1043"/>
      <c r="C189" s="1926"/>
      <c r="D189" s="1926"/>
      <c r="E189" s="1926"/>
      <c r="F189" s="1926"/>
      <c r="G189" s="1927"/>
      <c r="H189" s="1927"/>
      <c r="I189" s="1927"/>
      <c r="J189" s="1927"/>
      <c r="K189" s="1927"/>
      <c r="L189" s="1927"/>
      <c r="M189" s="1927"/>
      <c r="N189" s="1927"/>
      <c r="O189" s="1927"/>
      <c r="P189" s="1927"/>
      <c r="Q189" s="1927"/>
      <c r="R189" s="1927"/>
      <c r="S189" s="1927"/>
      <c r="T189" s="1927"/>
      <c r="U189" s="1927"/>
      <c r="V189" s="1927"/>
      <c r="W189" s="1927"/>
      <c r="X189" s="1927"/>
      <c r="Y189" s="1927"/>
      <c r="Z189" s="1927"/>
      <c r="AA189" s="1927"/>
      <c r="AB189" s="1927"/>
      <c r="AC189" s="1927"/>
      <c r="AD189" s="1927"/>
      <c r="AE189" s="1927"/>
      <c r="AF189" s="1927"/>
      <c r="AG189" s="1927"/>
      <c r="AH189" s="1032"/>
    </row>
    <row r="190" spans="2:34" ht="15.75" customHeight="1" thickBot="1" x14ac:dyDescent="0.25">
      <c r="B190" s="1187"/>
      <c r="C190" s="1186"/>
      <c r="D190" s="1186"/>
      <c r="E190" s="1186"/>
      <c r="F190" s="1186"/>
      <c r="G190" s="1186"/>
      <c r="H190" s="1186"/>
      <c r="I190" s="1186"/>
      <c r="J190" s="1186"/>
      <c r="K190" s="1186"/>
      <c r="L190" s="1186"/>
      <c r="M190" s="1186"/>
    </row>
    <row r="191" spans="2:34" ht="15.75" customHeight="1" x14ac:dyDescent="0.2">
      <c r="B191" s="1900" t="s">
        <v>2783</v>
      </c>
      <c r="C191" s="1901"/>
      <c r="D191" s="1901"/>
      <c r="E191" s="1901"/>
      <c r="F191" s="1901"/>
      <c r="G191" s="1901"/>
      <c r="H191" s="1901"/>
      <c r="I191" s="1901"/>
      <c r="J191" s="1901"/>
      <c r="K191" s="1901"/>
      <c r="L191" s="1901"/>
      <c r="M191" s="1901"/>
      <c r="N191" s="1901"/>
      <c r="O191" s="1901"/>
      <c r="P191" s="1901"/>
      <c r="Q191" s="1901"/>
      <c r="R191" s="1901"/>
      <c r="S191" s="1901"/>
      <c r="T191" s="1901"/>
      <c r="U191" s="1901"/>
      <c r="V191" s="1901"/>
      <c r="W191" s="1901"/>
      <c r="X191" s="1901"/>
      <c r="Y191" s="1901"/>
      <c r="Z191" s="1901"/>
      <c r="AA191" s="1901"/>
      <c r="AB191" s="1901"/>
      <c r="AC191" s="1901"/>
      <c r="AD191" s="1901"/>
      <c r="AE191" s="1901"/>
      <c r="AF191" s="1901"/>
      <c r="AG191" s="1901"/>
      <c r="AH191" s="1902"/>
    </row>
    <row r="192" spans="2:34" ht="15.75" customHeight="1" x14ac:dyDescent="0.2">
      <c r="B192" s="1038"/>
      <c r="C192" s="978"/>
      <c r="D192" s="700"/>
      <c r="E192" s="700"/>
      <c r="F192" s="431"/>
      <c r="G192" s="431"/>
      <c r="H192" s="431"/>
      <c r="I192" s="431"/>
      <c r="J192" s="431"/>
      <c r="K192" s="431"/>
      <c r="L192" s="431"/>
      <c r="M192" s="431"/>
      <c r="N192" s="431"/>
      <c r="O192" s="431"/>
      <c r="P192" s="431"/>
      <c r="Q192" s="431"/>
      <c r="R192" s="431"/>
      <c r="S192" s="431"/>
      <c r="T192" s="431"/>
      <c r="U192" s="431"/>
      <c r="V192" s="431"/>
      <c r="W192" s="431"/>
      <c r="X192" s="431"/>
      <c r="Y192" s="431"/>
      <c r="Z192" s="431"/>
      <c r="AA192" s="431"/>
      <c r="AB192" s="431"/>
      <c r="AC192" s="431"/>
      <c r="AD192" s="431"/>
      <c r="AE192" s="431"/>
      <c r="AF192" s="431"/>
      <c r="AG192" s="431"/>
      <c r="AH192" s="1039"/>
    </row>
    <row r="193" spans="2:34" ht="15.75" customHeight="1" x14ac:dyDescent="0.2">
      <c r="B193" s="981" t="s">
        <v>2784</v>
      </c>
      <c r="C193" s="1037" t="s">
        <v>3489</v>
      </c>
      <c r="D193" s="1037"/>
      <c r="E193" s="431"/>
      <c r="F193" s="431"/>
      <c r="G193" s="431"/>
      <c r="H193" s="431"/>
      <c r="I193" s="431"/>
      <c r="J193" s="431"/>
      <c r="K193" s="431"/>
      <c r="L193" s="431"/>
      <c r="M193" s="431"/>
      <c r="N193" s="431"/>
      <c r="O193" s="431"/>
      <c r="P193" s="431"/>
      <c r="Q193" s="431"/>
      <c r="R193" s="431"/>
      <c r="S193" s="431"/>
      <c r="T193" s="431"/>
      <c r="U193" s="431"/>
      <c r="V193" s="431"/>
      <c r="W193" s="431"/>
      <c r="X193" s="431"/>
      <c r="Y193" s="431"/>
      <c r="Z193" s="431"/>
      <c r="AA193" s="431"/>
      <c r="AB193" s="431"/>
      <c r="AC193" s="431"/>
      <c r="AD193" s="431"/>
      <c r="AE193" s="431"/>
      <c r="AF193" s="431"/>
      <c r="AG193" s="431"/>
      <c r="AH193" s="1039"/>
    </row>
    <row r="194" spans="2:34" ht="15.75" customHeight="1" thickBot="1" x14ac:dyDescent="0.25">
      <c r="B194" s="981" t="s">
        <v>2786</v>
      </c>
      <c r="C194" s="1903">
        <v>42025</v>
      </c>
      <c r="D194" s="1904"/>
      <c r="E194" s="1904"/>
      <c r="F194" s="431"/>
      <c r="G194" s="431"/>
      <c r="H194" s="431"/>
      <c r="I194" s="431"/>
      <c r="J194" s="431"/>
      <c r="K194" s="431"/>
      <c r="L194" s="431"/>
      <c r="M194" s="431"/>
      <c r="N194" s="431"/>
      <c r="O194" s="431"/>
      <c r="P194" s="431"/>
      <c r="Q194" s="431"/>
      <c r="R194" s="431"/>
      <c r="S194" s="431"/>
      <c r="T194" s="431"/>
      <c r="U194" s="431"/>
      <c r="V194" s="431"/>
      <c r="W194" s="431"/>
      <c r="X194" s="431"/>
      <c r="Y194" s="431"/>
      <c r="Z194" s="431"/>
      <c r="AA194" s="431"/>
      <c r="AB194" s="431"/>
      <c r="AC194" s="431"/>
      <c r="AD194" s="431"/>
      <c r="AE194" s="431"/>
      <c r="AF194" s="431"/>
      <c r="AG194" s="431"/>
      <c r="AH194" s="1039"/>
    </row>
    <row r="195" spans="2:34" ht="15.75" customHeight="1" thickBot="1" x14ac:dyDescent="0.25">
      <c r="B195" s="1038" t="s">
        <v>2787</v>
      </c>
      <c r="C195" s="1905" t="s">
        <v>3490</v>
      </c>
      <c r="D195" s="1906"/>
      <c r="E195" s="1906"/>
      <c r="F195" s="1906"/>
      <c r="G195" s="1906"/>
      <c r="H195" s="1906"/>
      <c r="I195" s="1906"/>
      <c r="J195" s="1906"/>
      <c r="K195" s="1906"/>
      <c r="L195" s="1906"/>
      <c r="M195" s="1906"/>
      <c r="N195" s="1906"/>
      <c r="O195" s="1906"/>
      <c r="P195" s="1906"/>
      <c r="Q195" s="1906"/>
      <c r="R195" s="1906"/>
      <c r="S195" s="1906"/>
      <c r="T195" s="1906"/>
      <c r="U195" s="1906"/>
      <c r="V195" s="1906"/>
      <c r="W195" s="1906"/>
      <c r="X195" s="1906"/>
      <c r="Y195" s="1906"/>
      <c r="Z195" s="1907"/>
      <c r="AA195" s="431"/>
      <c r="AB195" s="431"/>
      <c r="AC195" s="431"/>
      <c r="AD195" s="431"/>
      <c r="AE195" s="431"/>
      <c r="AF195" s="431"/>
      <c r="AG195" s="431"/>
      <c r="AH195" s="1039"/>
    </row>
    <row r="196" spans="2:34" ht="15.75" customHeight="1" thickBot="1" x14ac:dyDescent="0.25">
      <c r="B196" s="1038"/>
      <c r="C196" s="979"/>
      <c r="D196" s="979"/>
      <c r="E196" s="1715"/>
      <c r="F196" s="1715"/>
      <c r="G196" s="1715"/>
      <c r="H196" s="1715"/>
      <c r="I196" s="1715"/>
      <c r="J196" s="1715"/>
      <c r="K196" s="1715"/>
      <c r="L196" s="1715"/>
      <c r="M196" s="1715"/>
      <c r="N196" s="1715"/>
      <c r="O196" s="1715"/>
      <c r="P196" s="1715"/>
      <c r="Q196" s="1715"/>
      <c r="R196" s="1715"/>
      <c r="S196" s="1715"/>
      <c r="T196" s="1715"/>
      <c r="U196" s="1715"/>
      <c r="V196" s="1715"/>
      <c r="W196" s="1715"/>
      <c r="X196" s="1715"/>
      <c r="Y196" s="1715"/>
      <c r="Z196" s="1715"/>
      <c r="AA196" s="431"/>
      <c r="AB196" s="431"/>
      <c r="AC196" s="431"/>
      <c r="AD196" s="431"/>
      <c r="AE196" s="431"/>
      <c r="AF196" s="431"/>
      <c r="AG196" s="431"/>
      <c r="AH196" s="1039"/>
    </row>
    <row r="197" spans="2:34" ht="15.75" customHeight="1" thickBot="1" x14ac:dyDescent="0.25">
      <c r="B197" s="1908" t="s">
        <v>2788</v>
      </c>
      <c r="C197" s="1928" t="s">
        <v>2789</v>
      </c>
      <c r="D197" s="1908" t="s">
        <v>2790</v>
      </c>
      <c r="E197" s="1910" t="s">
        <v>2791</v>
      </c>
      <c r="F197" s="1911"/>
      <c r="G197" s="1911"/>
      <c r="H197" s="1911"/>
      <c r="I197" s="1911"/>
      <c r="J197" s="1911"/>
      <c r="K197" s="1911"/>
      <c r="L197" s="1911"/>
      <c r="M197" s="1911"/>
      <c r="N197" s="1911"/>
      <c r="O197" s="1911"/>
      <c r="P197" s="1911"/>
      <c r="Q197" s="1911"/>
      <c r="R197" s="1912"/>
      <c r="S197" s="1913" t="s">
        <v>2792</v>
      </c>
      <c r="T197" s="1914"/>
      <c r="U197" s="1914"/>
      <c r="V197" s="1914"/>
      <c r="W197" s="1914"/>
      <c r="X197" s="1914"/>
      <c r="Y197" s="1914"/>
      <c r="Z197" s="1915"/>
      <c r="AA197" s="1910" t="s">
        <v>2793</v>
      </c>
      <c r="AB197" s="1911"/>
      <c r="AC197" s="1911"/>
      <c r="AD197" s="1912"/>
      <c r="AE197" s="1916" t="s">
        <v>2794</v>
      </c>
      <c r="AF197" s="1917"/>
      <c r="AG197" s="1918"/>
      <c r="AH197" s="1039"/>
    </row>
    <row r="198" spans="2:34" ht="15.75" customHeight="1" thickBot="1" x14ac:dyDescent="0.25">
      <c r="B198" s="1909"/>
      <c r="C198" s="1929"/>
      <c r="D198" s="1909"/>
      <c r="E198" s="1908" t="s">
        <v>2795</v>
      </c>
      <c r="F198" s="1922" t="s">
        <v>2796</v>
      </c>
      <c r="G198" s="1922" t="s">
        <v>2797</v>
      </c>
      <c r="H198" s="1913" t="s">
        <v>2798</v>
      </c>
      <c r="I198" s="1915"/>
      <c r="J198" s="1913" t="s">
        <v>2799</v>
      </c>
      <c r="K198" s="1915"/>
      <c r="L198" s="1913" t="s">
        <v>2800</v>
      </c>
      <c r="M198" s="1915"/>
      <c r="N198" s="1924" t="s">
        <v>2801</v>
      </c>
      <c r="O198" s="1925"/>
      <c r="P198" s="1914" t="s">
        <v>2802</v>
      </c>
      <c r="Q198" s="1914"/>
      <c r="R198" s="1915"/>
      <c r="S198" s="1922" t="s">
        <v>2798</v>
      </c>
      <c r="T198" s="1922" t="s">
        <v>2799</v>
      </c>
      <c r="U198" s="1922" t="s">
        <v>2800</v>
      </c>
      <c r="V198" s="1914" t="s">
        <v>2801</v>
      </c>
      <c r="W198" s="1914"/>
      <c r="X198" s="1913" t="s">
        <v>2802</v>
      </c>
      <c r="Y198" s="1914"/>
      <c r="Z198" s="1915"/>
      <c r="AA198" s="1908" t="s">
        <v>2795</v>
      </c>
      <c r="AB198" s="1908" t="s">
        <v>2803</v>
      </c>
      <c r="AC198" s="1908" t="s">
        <v>2804</v>
      </c>
      <c r="AD198" s="1908" t="s">
        <v>2805</v>
      </c>
      <c r="AE198" s="1919"/>
      <c r="AF198" s="1920"/>
      <c r="AG198" s="1921"/>
      <c r="AH198" s="1039"/>
    </row>
    <row r="199" spans="2:34" ht="15.75" customHeight="1" thickBot="1" x14ac:dyDescent="0.25">
      <c r="B199" s="1909"/>
      <c r="C199" s="1929"/>
      <c r="D199" s="1909"/>
      <c r="E199" s="1909"/>
      <c r="F199" s="1923"/>
      <c r="G199" s="1923"/>
      <c r="H199" s="1712" t="s">
        <v>2806</v>
      </c>
      <c r="I199" s="1712" t="s">
        <v>2807</v>
      </c>
      <c r="J199" s="1712" t="s">
        <v>2806</v>
      </c>
      <c r="K199" s="1712" t="s">
        <v>2807</v>
      </c>
      <c r="L199" s="1712" t="s">
        <v>2806</v>
      </c>
      <c r="M199" s="1712" t="s">
        <v>2807</v>
      </c>
      <c r="N199" s="1711" t="s">
        <v>295</v>
      </c>
      <c r="O199" s="1085" t="s">
        <v>2808</v>
      </c>
      <c r="P199" s="1086" t="s">
        <v>2809</v>
      </c>
      <c r="Q199" s="1088" t="s">
        <v>2810</v>
      </c>
      <c r="R199" s="1085" t="s">
        <v>2811</v>
      </c>
      <c r="S199" s="1923"/>
      <c r="T199" s="1923"/>
      <c r="U199" s="1923"/>
      <c r="V199" s="1713" t="s">
        <v>295</v>
      </c>
      <c r="W199" s="1087" t="s">
        <v>2808</v>
      </c>
      <c r="X199" s="1085" t="s">
        <v>2809</v>
      </c>
      <c r="Y199" s="1088" t="s">
        <v>2810</v>
      </c>
      <c r="Z199" s="1085" t="s">
        <v>2811</v>
      </c>
      <c r="AA199" s="1909"/>
      <c r="AB199" s="1909"/>
      <c r="AC199" s="1909"/>
      <c r="AD199" s="1909"/>
      <c r="AE199" s="1710" t="s">
        <v>296</v>
      </c>
      <c r="AF199" s="1710" t="s">
        <v>2812</v>
      </c>
      <c r="AG199" s="1710" t="s">
        <v>2813</v>
      </c>
      <c r="AH199" s="1039"/>
    </row>
    <row r="200" spans="2:34" ht="15.75" customHeight="1" x14ac:dyDescent="0.2">
      <c r="B200" s="1125" t="s">
        <v>3510</v>
      </c>
      <c r="C200" s="1737">
        <v>1011</v>
      </c>
      <c r="D200" s="1291" t="s">
        <v>1428</v>
      </c>
      <c r="E200" s="1291" t="s">
        <v>1428</v>
      </c>
      <c r="F200" s="1291" t="s">
        <v>1428</v>
      </c>
      <c r="G200" s="1291" t="s">
        <v>1428</v>
      </c>
      <c r="H200" s="1291" t="s">
        <v>1428</v>
      </c>
      <c r="I200" s="1291" t="s">
        <v>1428</v>
      </c>
      <c r="J200" s="1291" t="s">
        <v>1428</v>
      </c>
      <c r="K200" s="1291" t="s">
        <v>1428</v>
      </c>
      <c r="L200" s="1291" t="s">
        <v>1428</v>
      </c>
      <c r="M200" s="1291" t="s">
        <v>1428</v>
      </c>
      <c r="N200" s="1291" t="s">
        <v>1428</v>
      </c>
      <c r="O200" s="1291" t="s">
        <v>1428</v>
      </c>
      <c r="P200" s="1291" t="s">
        <v>1428</v>
      </c>
      <c r="Q200" s="1291" t="s">
        <v>1428</v>
      </c>
      <c r="R200" s="1291" t="s">
        <v>1428</v>
      </c>
      <c r="S200" s="1738" t="s">
        <v>3491</v>
      </c>
      <c r="T200" s="1738" t="s">
        <v>3492</v>
      </c>
      <c r="U200" s="1291" t="s">
        <v>1428</v>
      </c>
      <c r="V200" s="1291" t="s">
        <v>3493</v>
      </c>
      <c r="W200" s="1291" t="s">
        <v>3493</v>
      </c>
      <c r="X200" s="1738">
        <v>0.22</v>
      </c>
      <c r="Y200" s="1738">
        <v>0.22</v>
      </c>
      <c r="Z200" s="1738">
        <v>0.22</v>
      </c>
      <c r="AA200" s="1291" t="s">
        <v>1428</v>
      </c>
      <c r="AB200" s="1291" t="s">
        <v>1428</v>
      </c>
      <c r="AC200" s="1291" t="s">
        <v>1428</v>
      </c>
      <c r="AD200" s="1291" t="s">
        <v>1428</v>
      </c>
      <c r="AE200" s="1291" t="s">
        <v>1428</v>
      </c>
      <c r="AF200" s="1291" t="s">
        <v>1428</v>
      </c>
      <c r="AG200" s="1443" t="s">
        <v>1428</v>
      </c>
      <c r="AH200" s="1039"/>
    </row>
    <row r="201" spans="2:34" ht="15.75" customHeight="1" x14ac:dyDescent="0.2">
      <c r="B201" s="1126" t="s">
        <v>3511</v>
      </c>
      <c r="C201" s="1091">
        <v>1011</v>
      </c>
      <c r="D201" s="1290" t="s">
        <v>1428</v>
      </c>
      <c r="E201" s="1290" t="s">
        <v>1428</v>
      </c>
      <c r="F201" s="1290" t="s">
        <v>1428</v>
      </c>
      <c r="G201" s="1290" t="s">
        <v>1428</v>
      </c>
      <c r="H201" s="1290" t="s">
        <v>1428</v>
      </c>
      <c r="I201" s="1290" t="s">
        <v>1428</v>
      </c>
      <c r="J201" s="1290" t="s">
        <v>1428</v>
      </c>
      <c r="K201" s="1290" t="s">
        <v>1428</v>
      </c>
      <c r="L201" s="1290" t="s">
        <v>1428</v>
      </c>
      <c r="M201" s="1290" t="s">
        <v>1428</v>
      </c>
      <c r="N201" s="1290" t="s">
        <v>1428</v>
      </c>
      <c r="O201" s="1290" t="s">
        <v>1428</v>
      </c>
      <c r="P201" s="1290" t="s">
        <v>1428</v>
      </c>
      <c r="Q201" s="1290" t="s">
        <v>1428</v>
      </c>
      <c r="R201" s="1290" t="s">
        <v>1428</v>
      </c>
      <c r="S201" s="1290" t="s">
        <v>1428</v>
      </c>
      <c r="T201" s="1290" t="s">
        <v>1428</v>
      </c>
      <c r="U201" s="1290" t="s">
        <v>1428</v>
      </c>
      <c r="V201" s="1554" t="s">
        <v>3494</v>
      </c>
      <c r="W201" s="1739" t="s">
        <v>3495</v>
      </c>
      <c r="X201" s="1290" t="s">
        <v>1428</v>
      </c>
      <c r="Y201" s="1290" t="s">
        <v>1428</v>
      </c>
      <c r="Z201" s="1290" t="s">
        <v>1428</v>
      </c>
      <c r="AA201" s="1290" t="s">
        <v>1428</v>
      </c>
      <c r="AB201" s="1290" t="s">
        <v>1428</v>
      </c>
      <c r="AC201" s="1290" t="s">
        <v>1428</v>
      </c>
      <c r="AD201" s="1290" t="s">
        <v>1428</v>
      </c>
      <c r="AE201" s="1290" t="s">
        <v>1428</v>
      </c>
      <c r="AF201" s="1290" t="s">
        <v>1428</v>
      </c>
      <c r="AG201" s="1444" t="s">
        <v>1428</v>
      </c>
      <c r="AH201" s="1039"/>
    </row>
    <row r="202" spans="2:34" ht="15.75" customHeight="1" x14ac:dyDescent="0.2">
      <c r="B202" s="1126" t="s">
        <v>3511</v>
      </c>
      <c r="C202" s="1091">
        <v>1011</v>
      </c>
      <c r="D202" s="1290" t="s">
        <v>1428</v>
      </c>
      <c r="E202" s="1290" t="s">
        <v>1428</v>
      </c>
      <c r="F202" s="1290" t="s">
        <v>1428</v>
      </c>
      <c r="G202" s="1290" t="s">
        <v>1428</v>
      </c>
      <c r="H202" s="1290" t="s">
        <v>1428</v>
      </c>
      <c r="I202" s="1290" t="s">
        <v>1428</v>
      </c>
      <c r="J202" s="1290" t="s">
        <v>1428</v>
      </c>
      <c r="K202" s="1290" t="s">
        <v>1428</v>
      </c>
      <c r="L202" s="1290" t="s">
        <v>1428</v>
      </c>
      <c r="M202" s="1290" t="s">
        <v>1428</v>
      </c>
      <c r="N202" s="1290" t="s">
        <v>1428</v>
      </c>
      <c r="O202" s="1290" t="s">
        <v>1428</v>
      </c>
      <c r="P202" s="1290" t="s">
        <v>1428</v>
      </c>
      <c r="Q202" s="1290" t="s">
        <v>1428</v>
      </c>
      <c r="R202" s="1290" t="s">
        <v>1428</v>
      </c>
      <c r="S202" s="1290" t="s">
        <v>1428</v>
      </c>
      <c r="T202" s="1290" t="s">
        <v>1428</v>
      </c>
      <c r="U202" s="1290" t="s">
        <v>1428</v>
      </c>
      <c r="V202" s="1554" t="s">
        <v>161</v>
      </c>
      <c r="W202" s="1739" t="s">
        <v>3496</v>
      </c>
      <c r="X202" s="1290" t="s">
        <v>1428</v>
      </c>
      <c r="Y202" s="1290" t="s">
        <v>1428</v>
      </c>
      <c r="Z202" s="1290" t="s">
        <v>1428</v>
      </c>
      <c r="AA202" s="1290" t="s">
        <v>1428</v>
      </c>
      <c r="AB202" s="1290" t="s">
        <v>1428</v>
      </c>
      <c r="AC202" s="1290" t="s">
        <v>1428</v>
      </c>
      <c r="AD202" s="1290" t="s">
        <v>1428</v>
      </c>
      <c r="AE202" s="1290" t="s">
        <v>1428</v>
      </c>
      <c r="AF202" s="1290" t="s">
        <v>1428</v>
      </c>
      <c r="AG202" s="1444" t="s">
        <v>1428</v>
      </c>
      <c r="AH202" s="1039"/>
    </row>
    <row r="203" spans="2:34" ht="15.75" customHeight="1" x14ac:dyDescent="0.2">
      <c r="B203" s="1126" t="s">
        <v>3511</v>
      </c>
      <c r="C203" s="1091">
        <v>1011</v>
      </c>
      <c r="D203" s="1290" t="s">
        <v>1428</v>
      </c>
      <c r="E203" s="1290" t="s">
        <v>1428</v>
      </c>
      <c r="F203" s="1290" t="s">
        <v>1428</v>
      </c>
      <c r="G203" s="1290" t="s">
        <v>1428</v>
      </c>
      <c r="H203" s="1290" t="s">
        <v>1428</v>
      </c>
      <c r="I203" s="1290" t="s">
        <v>1428</v>
      </c>
      <c r="J203" s="1290" t="s">
        <v>1428</v>
      </c>
      <c r="K203" s="1290" t="s">
        <v>1428</v>
      </c>
      <c r="L203" s="1290" t="s">
        <v>1428</v>
      </c>
      <c r="M203" s="1290" t="s">
        <v>1428</v>
      </c>
      <c r="N203" s="1290" t="s">
        <v>1428</v>
      </c>
      <c r="O203" s="1290" t="s">
        <v>1428</v>
      </c>
      <c r="P203" s="1290" t="s">
        <v>1428</v>
      </c>
      <c r="Q203" s="1290" t="s">
        <v>1428</v>
      </c>
      <c r="R203" s="1290" t="s">
        <v>1428</v>
      </c>
      <c r="S203" s="1290" t="s">
        <v>1428</v>
      </c>
      <c r="T203" s="1290" t="s">
        <v>1428</v>
      </c>
      <c r="U203" s="1290" t="s">
        <v>1428</v>
      </c>
      <c r="V203" s="1554" t="s">
        <v>3497</v>
      </c>
      <c r="W203" s="1739" t="s">
        <v>3498</v>
      </c>
      <c r="X203" s="1290" t="s">
        <v>1428</v>
      </c>
      <c r="Y203" s="1290" t="s">
        <v>1428</v>
      </c>
      <c r="Z203" s="1290" t="s">
        <v>1428</v>
      </c>
      <c r="AA203" s="1290" t="s">
        <v>1428</v>
      </c>
      <c r="AB203" s="1290" t="s">
        <v>1428</v>
      </c>
      <c r="AC203" s="1290" t="s">
        <v>1428</v>
      </c>
      <c r="AD203" s="1290" t="s">
        <v>1428</v>
      </c>
      <c r="AE203" s="1290" t="s">
        <v>1428</v>
      </c>
      <c r="AF203" s="1290" t="s">
        <v>1428</v>
      </c>
      <c r="AG203" s="1444" t="s">
        <v>1428</v>
      </c>
      <c r="AH203" s="1039"/>
    </row>
    <row r="204" spans="2:34" ht="15.75" customHeight="1" x14ac:dyDescent="0.2">
      <c r="B204" s="1126" t="s">
        <v>3511</v>
      </c>
      <c r="C204" s="1091">
        <v>1011</v>
      </c>
      <c r="D204" s="1290" t="s">
        <v>1428</v>
      </c>
      <c r="E204" s="1290" t="s">
        <v>1428</v>
      </c>
      <c r="F204" s="1290" t="s">
        <v>1428</v>
      </c>
      <c r="G204" s="1290" t="s">
        <v>1428</v>
      </c>
      <c r="H204" s="1290" t="s">
        <v>1428</v>
      </c>
      <c r="I204" s="1290" t="s">
        <v>1428</v>
      </c>
      <c r="J204" s="1290" t="s">
        <v>1428</v>
      </c>
      <c r="K204" s="1290" t="s">
        <v>1428</v>
      </c>
      <c r="L204" s="1290" t="s">
        <v>1428</v>
      </c>
      <c r="M204" s="1290" t="s">
        <v>1428</v>
      </c>
      <c r="N204" s="1290" t="s">
        <v>1428</v>
      </c>
      <c r="O204" s="1290" t="s">
        <v>1428</v>
      </c>
      <c r="P204" s="1290" t="s">
        <v>1428</v>
      </c>
      <c r="Q204" s="1290" t="s">
        <v>1428</v>
      </c>
      <c r="R204" s="1290" t="s">
        <v>1428</v>
      </c>
      <c r="S204" s="1290" t="s">
        <v>1428</v>
      </c>
      <c r="T204" s="1290" t="s">
        <v>1428</v>
      </c>
      <c r="U204" s="1290" t="s">
        <v>1428</v>
      </c>
      <c r="V204" s="1554" t="s">
        <v>3499</v>
      </c>
      <c r="W204" s="1739" t="s">
        <v>3500</v>
      </c>
      <c r="X204" s="1290" t="s">
        <v>1428</v>
      </c>
      <c r="Y204" s="1290" t="s">
        <v>1428</v>
      </c>
      <c r="Z204" s="1290" t="s">
        <v>1428</v>
      </c>
      <c r="AA204" s="1290" t="s">
        <v>1428</v>
      </c>
      <c r="AB204" s="1290" t="s">
        <v>1428</v>
      </c>
      <c r="AC204" s="1290" t="s">
        <v>1428</v>
      </c>
      <c r="AD204" s="1290" t="s">
        <v>1428</v>
      </c>
      <c r="AE204" s="1290" t="s">
        <v>1428</v>
      </c>
      <c r="AF204" s="1290" t="s">
        <v>1428</v>
      </c>
      <c r="AG204" s="1444" t="s">
        <v>1428</v>
      </c>
      <c r="AH204" s="1039"/>
    </row>
    <row r="205" spans="2:34" ht="15.75" customHeight="1" x14ac:dyDescent="0.2">
      <c r="B205" s="1126" t="s">
        <v>3511</v>
      </c>
      <c r="C205" s="1091">
        <v>1011</v>
      </c>
      <c r="D205" s="1290" t="s">
        <v>1428</v>
      </c>
      <c r="E205" s="1290" t="s">
        <v>1428</v>
      </c>
      <c r="F205" s="1290" t="s">
        <v>1428</v>
      </c>
      <c r="G205" s="1290" t="s">
        <v>1428</v>
      </c>
      <c r="H205" s="1290" t="s">
        <v>1428</v>
      </c>
      <c r="I205" s="1290" t="s">
        <v>1428</v>
      </c>
      <c r="J205" s="1290" t="s">
        <v>1428</v>
      </c>
      <c r="K205" s="1290" t="s">
        <v>1428</v>
      </c>
      <c r="L205" s="1290" t="s">
        <v>1428</v>
      </c>
      <c r="M205" s="1290" t="s">
        <v>1428</v>
      </c>
      <c r="N205" s="1290" t="s">
        <v>1428</v>
      </c>
      <c r="O205" s="1290" t="s">
        <v>1428</v>
      </c>
      <c r="P205" s="1290" t="s">
        <v>1428</v>
      </c>
      <c r="Q205" s="1290" t="s">
        <v>1428</v>
      </c>
      <c r="R205" s="1290" t="s">
        <v>1428</v>
      </c>
      <c r="S205" s="1290" t="s">
        <v>1428</v>
      </c>
      <c r="T205" s="1290" t="s">
        <v>1428</v>
      </c>
      <c r="U205" s="1290" t="s">
        <v>1428</v>
      </c>
      <c r="V205" s="1554" t="s">
        <v>3501</v>
      </c>
      <c r="W205" s="1739" t="s">
        <v>3502</v>
      </c>
      <c r="X205" s="1290" t="s">
        <v>1428</v>
      </c>
      <c r="Y205" s="1290" t="s">
        <v>1428</v>
      </c>
      <c r="Z205" s="1290" t="s">
        <v>1428</v>
      </c>
      <c r="AA205" s="1290" t="s">
        <v>1428</v>
      </c>
      <c r="AB205" s="1290" t="s">
        <v>1428</v>
      </c>
      <c r="AC205" s="1290" t="s">
        <v>1428</v>
      </c>
      <c r="AD205" s="1290" t="s">
        <v>1428</v>
      </c>
      <c r="AE205" s="1290" t="s">
        <v>1428</v>
      </c>
      <c r="AF205" s="1290" t="s">
        <v>1428</v>
      </c>
      <c r="AG205" s="1444" t="s">
        <v>1428</v>
      </c>
      <c r="AH205" s="1039"/>
    </row>
    <row r="206" spans="2:34" ht="15.75" customHeight="1" x14ac:dyDescent="0.2">
      <c r="B206" s="1126" t="s">
        <v>3511</v>
      </c>
      <c r="C206" s="1091">
        <v>1011</v>
      </c>
      <c r="D206" s="1290" t="s">
        <v>1428</v>
      </c>
      <c r="E206" s="1290" t="s">
        <v>1428</v>
      </c>
      <c r="F206" s="1290" t="s">
        <v>1428</v>
      </c>
      <c r="G206" s="1290" t="s">
        <v>1428</v>
      </c>
      <c r="H206" s="1290" t="s">
        <v>1428</v>
      </c>
      <c r="I206" s="1290" t="s">
        <v>1428</v>
      </c>
      <c r="J206" s="1290" t="s">
        <v>1428</v>
      </c>
      <c r="K206" s="1290" t="s">
        <v>1428</v>
      </c>
      <c r="L206" s="1290" t="s">
        <v>1428</v>
      </c>
      <c r="M206" s="1290" t="s">
        <v>1428</v>
      </c>
      <c r="N206" s="1290" t="s">
        <v>1428</v>
      </c>
      <c r="O206" s="1290" t="s">
        <v>1428</v>
      </c>
      <c r="P206" s="1290" t="s">
        <v>1428</v>
      </c>
      <c r="Q206" s="1290" t="s">
        <v>1428</v>
      </c>
      <c r="R206" s="1290" t="s">
        <v>1428</v>
      </c>
      <c r="S206" s="1290" t="s">
        <v>1428</v>
      </c>
      <c r="T206" s="1290" t="s">
        <v>1428</v>
      </c>
      <c r="U206" s="1290" t="s">
        <v>1428</v>
      </c>
      <c r="V206" s="1554" t="s">
        <v>3503</v>
      </c>
      <c r="W206" s="1739" t="s">
        <v>3498</v>
      </c>
      <c r="X206" s="1290" t="s">
        <v>1428</v>
      </c>
      <c r="Y206" s="1290" t="s">
        <v>1428</v>
      </c>
      <c r="Z206" s="1290" t="s">
        <v>1428</v>
      </c>
      <c r="AA206" s="1290" t="s">
        <v>1428</v>
      </c>
      <c r="AB206" s="1290" t="s">
        <v>1428</v>
      </c>
      <c r="AC206" s="1290" t="s">
        <v>1428</v>
      </c>
      <c r="AD206" s="1290" t="s">
        <v>1428</v>
      </c>
      <c r="AE206" s="1290" t="s">
        <v>1428</v>
      </c>
      <c r="AF206" s="1290" t="s">
        <v>1428</v>
      </c>
      <c r="AG206" s="1444" t="s">
        <v>1428</v>
      </c>
      <c r="AH206" s="1039"/>
    </row>
    <row r="207" spans="2:34" ht="15.75" customHeight="1" x14ac:dyDescent="0.2">
      <c r="B207" s="1126" t="s">
        <v>3511</v>
      </c>
      <c r="C207" s="1091">
        <v>1011</v>
      </c>
      <c r="D207" s="1290" t="s">
        <v>1428</v>
      </c>
      <c r="E207" s="1290" t="s">
        <v>1428</v>
      </c>
      <c r="F207" s="1290" t="s">
        <v>1428</v>
      </c>
      <c r="G207" s="1290" t="s">
        <v>1428</v>
      </c>
      <c r="H207" s="1290" t="s">
        <v>1428</v>
      </c>
      <c r="I207" s="1290" t="s">
        <v>1428</v>
      </c>
      <c r="J207" s="1290" t="s">
        <v>1428</v>
      </c>
      <c r="K207" s="1290" t="s">
        <v>1428</v>
      </c>
      <c r="L207" s="1290" t="s">
        <v>1428</v>
      </c>
      <c r="M207" s="1290" t="s">
        <v>1428</v>
      </c>
      <c r="N207" s="1290" t="s">
        <v>1428</v>
      </c>
      <c r="O207" s="1290" t="s">
        <v>1428</v>
      </c>
      <c r="P207" s="1290" t="s">
        <v>1428</v>
      </c>
      <c r="Q207" s="1290" t="s">
        <v>1428</v>
      </c>
      <c r="R207" s="1290" t="s">
        <v>1428</v>
      </c>
      <c r="S207" s="1290" t="s">
        <v>1428</v>
      </c>
      <c r="T207" s="1290" t="s">
        <v>1428</v>
      </c>
      <c r="U207" s="1290" t="s">
        <v>1428</v>
      </c>
      <c r="V207" s="1554" t="s">
        <v>3504</v>
      </c>
      <c r="W207" s="1739" t="s">
        <v>3495</v>
      </c>
      <c r="X207" s="1290" t="s">
        <v>1428</v>
      </c>
      <c r="Y207" s="1290" t="s">
        <v>1428</v>
      </c>
      <c r="Z207" s="1290" t="s">
        <v>1428</v>
      </c>
      <c r="AA207" s="1290" t="s">
        <v>1428</v>
      </c>
      <c r="AB207" s="1290" t="s">
        <v>1428</v>
      </c>
      <c r="AC207" s="1290" t="s">
        <v>1428</v>
      </c>
      <c r="AD207" s="1290" t="s">
        <v>1428</v>
      </c>
      <c r="AE207" s="1290" t="s">
        <v>1428</v>
      </c>
      <c r="AF207" s="1290" t="s">
        <v>1428</v>
      </c>
      <c r="AG207" s="1444" t="s">
        <v>1428</v>
      </c>
      <c r="AH207" s="1039"/>
    </row>
    <row r="208" spans="2:34" ht="15.75" customHeight="1" x14ac:dyDescent="0.2">
      <c r="B208" s="1126" t="s">
        <v>3511</v>
      </c>
      <c r="C208" s="1091">
        <v>1011</v>
      </c>
      <c r="D208" s="1290" t="s">
        <v>1428</v>
      </c>
      <c r="E208" s="1290" t="s">
        <v>1428</v>
      </c>
      <c r="F208" s="1290" t="s">
        <v>1428</v>
      </c>
      <c r="G208" s="1290" t="s">
        <v>1428</v>
      </c>
      <c r="H208" s="1290" t="s">
        <v>1428</v>
      </c>
      <c r="I208" s="1290" t="s">
        <v>1428</v>
      </c>
      <c r="J208" s="1290" t="s">
        <v>1428</v>
      </c>
      <c r="K208" s="1290" t="s">
        <v>1428</v>
      </c>
      <c r="L208" s="1290" t="s">
        <v>1428</v>
      </c>
      <c r="M208" s="1290" t="s">
        <v>1428</v>
      </c>
      <c r="N208" s="1290" t="s">
        <v>1428</v>
      </c>
      <c r="O208" s="1290" t="s">
        <v>1428</v>
      </c>
      <c r="P208" s="1290" t="s">
        <v>1428</v>
      </c>
      <c r="Q208" s="1290" t="s">
        <v>1428</v>
      </c>
      <c r="R208" s="1290" t="s">
        <v>1428</v>
      </c>
      <c r="S208" s="1290" t="s">
        <v>1428</v>
      </c>
      <c r="T208" s="1290" t="s">
        <v>1428</v>
      </c>
      <c r="U208" s="1290" t="s">
        <v>1428</v>
      </c>
      <c r="V208" s="1554" t="s">
        <v>3505</v>
      </c>
      <c r="W208" s="1739" t="s">
        <v>3495</v>
      </c>
      <c r="X208" s="1290" t="s">
        <v>1428</v>
      </c>
      <c r="Y208" s="1290" t="s">
        <v>1428</v>
      </c>
      <c r="Z208" s="1290" t="s">
        <v>1428</v>
      </c>
      <c r="AA208" s="1290" t="s">
        <v>1428</v>
      </c>
      <c r="AB208" s="1290" t="s">
        <v>1428</v>
      </c>
      <c r="AC208" s="1290" t="s">
        <v>1428</v>
      </c>
      <c r="AD208" s="1290" t="s">
        <v>1428</v>
      </c>
      <c r="AE208" s="1290" t="s">
        <v>1428</v>
      </c>
      <c r="AF208" s="1290" t="s">
        <v>1428</v>
      </c>
      <c r="AG208" s="1444" t="s">
        <v>1428</v>
      </c>
      <c r="AH208" s="1039"/>
    </row>
    <row r="209" spans="2:35" ht="15.75" customHeight="1" x14ac:dyDescent="0.2">
      <c r="B209" s="1126" t="s">
        <v>3511</v>
      </c>
      <c r="C209" s="1091">
        <v>1011</v>
      </c>
      <c r="D209" s="1290" t="s">
        <v>1428</v>
      </c>
      <c r="E209" s="1290" t="s">
        <v>1428</v>
      </c>
      <c r="F209" s="1290" t="s">
        <v>1428</v>
      </c>
      <c r="G209" s="1290" t="s">
        <v>1428</v>
      </c>
      <c r="H209" s="1290" t="s">
        <v>1428</v>
      </c>
      <c r="I209" s="1290" t="s">
        <v>1428</v>
      </c>
      <c r="J209" s="1290" t="s">
        <v>1428</v>
      </c>
      <c r="K209" s="1290" t="s">
        <v>1428</v>
      </c>
      <c r="L209" s="1290" t="s">
        <v>1428</v>
      </c>
      <c r="M209" s="1290" t="s">
        <v>1428</v>
      </c>
      <c r="N209" s="1290" t="s">
        <v>1428</v>
      </c>
      <c r="O209" s="1290" t="s">
        <v>1428</v>
      </c>
      <c r="P209" s="1290" t="s">
        <v>1428</v>
      </c>
      <c r="Q209" s="1290" t="s">
        <v>1428</v>
      </c>
      <c r="R209" s="1290" t="s">
        <v>1428</v>
      </c>
      <c r="S209" s="1290" t="s">
        <v>1428</v>
      </c>
      <c r="T209" s="1290" t="s">
        <v>1428</v>
      </c>
      <c r="U209" s="1290" t="s">
        <v>1428</v>
      </c>
      <c r="V209" s="1554" t="s">
        <v>3506</v>
      </c>
      <c r="W209" s="1739" t="s">
        <v>3507</v>
      </c>
      <c r="X209" s="1290" t="s">
        <v>1428</v>
      </c>
      <c r="Y209" s="1290" t="s">
        <v>1428</v>
      </c>
      <c r="Z209" s="1290" t="s">
        <v>1428</v>
      </c>
      <c r="AA209" s="1290" t="s">
        <v>1428</v>
      </c>
      <c r="AB209" s="1290" t="s">
        <v>1428</v>
      </c>
      <c r="AC209" s="1290" t="s">
        <v>1428</v>
      </c>
      <c r="AD209" s="1290" t="s">
        <v>1428</v>
      </c>
      <c r="AE209" s="1290" t="s">
        <v>1428</v>
      </c>
      <c r="AF209" s="1290" t="s">
        <v>1428</v>
      </c>
      <c r="AG209" s="1444" t="s">
        <v>1428</v>
      </c>
      <c r="AH209" s="1039"/>
    </row>
    <row r="210" spans="2:35" ht="15.75" customHeight="1" thickBot="1" x14ac:dyDescent="0.25">
      <c r="B210" s="1229" t="s">
        <v>3511</v>
      </c>
      <c r="C210" s="1106">
        <v>1011</v>
      </c>
      <c r="D210" s="1362" t="s">
        <v>1428</v>
      </c>
      <c r="E210" s="1362" t="s">
        <v>1428</v>
      </c>
      <c r="F210" s="1362" t="s">
        <v>1428</v>
      </c>
      <c r="G210" s="1362" t="s">
        <v>1428</v>
      </c>
      <c r="H210" s="1362" t="s">
        <v>1428</v>
      </c>
      <c r="I210" s="1362" t="s">
        <v>1428</v>
      </c>
      <c r="J210" s="1362" t="s">
        <v>1428</v>
      </c>
      <c r="K210" s="1362" t="s">
        <v>1428</v>
      </c>
      <c r="L210" s="1362" t="s">
        <v>1428</v>
      </c>
      <c r="M210" s="1362" t="s">
        <v>1428</v>
      </c>
      <c r="N210" s="1362" t="s">
        <v>1428</v>
      </c>
      <c r="O210" s="1362" t="s">
        <v>1428</v>
      </c>
      <c r="P210" s="1362" t="s">
        <v>1428</v>
      </c>
      <c r="Q210" s="1362" t="s">
        <v>1428</v>
      </c>
      <c r="R210" s="1362" t="s">
        <v>1428</v>
      </c>
      <c r="S210" s="1362" t="s">
        <v>1428</v>
      </c>
      <c r="T210" s="1362" t="s">
        <v>1428</v>
      </c>
      <c r="U210" s="1362" t="s">
        <v>1428</v>
      </c>
      <c r="V210" s="1555" t="s">
        <v>3508</v>
      </c>
      <c r="W210" s="1740" t="s">
        <v>3509</v>
      </c>
      <c r="X210" s="1362" t="s">
        <v>1428</v>
      </c>
      <c r="Y210" s="1362" t="s">
        <v>1428</v>
      </c>
      <c r="Z210" s="1362" t="s">
        <v>1428</v>
      </c>
      <c r="AA210" s="1362" t="s">
        <v>1428</v>
      </c>
      <c r="AB210" s="1362" t="s">
        <v>1428</v>
      </c>
      <c r="AC210" s="1362" t="s">
        <v>1428</v>
      </c>
      <c r="AD210" s="1362" t="s">
        <v>1428</v>
      </c>
      <c r="AE210" s="1362" t="s">
        <v>1428</v>
      </c>
      <c r="AF210" s="1362" t="s">
        <v>1428</v>
      </c>
      <c r="AG210" s="1445" t="s">
        <v>1428</v>
      </c>
      <c r="AH210" s="1039"/>
    </row>
    <row r="211" spans="2:35" ht="15.75" customHeight="1" x14ac:dyDescent="0.2">
      <c r="B211" s="1040"/>
      <c r="C211" s="1041"/>
      <c r="D211" s="1041">
        <v>1.0000000000000001E-33</v>
      </c>
      <c r="E211" s="1041"/>
      <c r="F211" s="1041"/>
      <c r="G211" s="1041"/>
      <c r="H211" s="1041"/>
      <c r="I211" s="1041"/>
      <c r="J211" s="1041"/>
      <c r="K211" s="1041"/>
      <c r="L211" s="1041"/>
      <c r="M211" s="1041"/>
      <c r="N211" s="1041">
        <v>1.0000000000000001E-33</v>
      </c>
      <c r="O211" s="1041"/>
      <c r="P211" s="1041"/>
      <c r="Q211" s="1041"/>
      <c r="R211" s="1041"/>
      <c r="S211" s="1041"/>
      <c r="T211" s="1041"/>
      <c r="U211" s="1041"/>
      <c r="V211" s="1041">
        <v>1.0000000000000001E-33</v>
      </c>
      <c r="W211" s="1041"/>
      <c r="X211" s="1041"/>
      <c r="Y211" s="1041"/>
      <c r="Z211" s="1041"/>
      <c r="AA211" s="1041"/>
      <c r="AB211" s="1041"/>
      <c r="AC211" s="1041"/>
      <c r="AD211" s="1041"/>
      <c r="AE211" s="1041"/>
      <c r="AF211" s="1041"/>
      <c r="AG211" s="1041"/>
      <c r="AH211" s="1031"/>
    </row>
    <row r="212" spans="2:35" ht="15.75" customHeight="1" x14ac:dyDescent="0.2">
      <c r="B212" s="1042" t="s">
        <v>2816</v>
      </c>
      <c r="C212" s="1904" t="s">
        <v>3125</v>
      </c>
      <c r="D212" s="1904"/>
      <c r="E212" s="1904"/>
      <c r="F212" s="1904"/>
      <c r="G212" s="1714"/>
      <c r="H212" s="1714"/>
      <c r="I212" s="1714"/>
      <c r="J212" s="1714"/>
      <c r="K212" s="1714"/>
      <c r="L212" s="1714"/>
      <c r="M212" s="1714"/>
      <c r="N212" s="1714"/>
      <c r="O212" s="1714"/>
      <c r="P212" s="1714"/>
      <c r="Q212" s="1714"/>
      <c r="R212" s="1714"/>
      <c r="S212" s="1714"/>
      <c r="T212" s="1714"/>
      <c r="U212" s="1714"/>
      <c r="V212" s="1714"/>
      <c r="W212" s="1714"/>
      <c r="X212" s="1714"/>
      <c r="Y212" s="1714"/>
      <c r="Z212" s="1714"/>
      <c r="AA212" s="1714"/>
      <c r="AB212" s="1714"/>
      <c r="AC212" s="1714"/>
      <c r="AD212" s="1714"/>
      <c r="AE212" s="1714"/>
      <c r="AF212" s="1714"/>
      <c r="AG212" s="1714"/>
      <c r="AH212" s="982"/>
    </row>
    <row r="213" spans="2:35" ht="15.75" customHeight="1" x14ac:dyDescent="0.2">
      <c r="B213" s="1042" t="s">
        <v>2818</v>
      </c>
      <c r="C213" s="1904" t="s">
        <v>2887</v>
      </c>
      <c r="D213" s="1904"/>
      <c r="E213" s="1904"/>
      <c r="F213" s="1904"/>
      <c r="G213" s="1714"/>
      <c r="H213" s="1714"/>
      <c r="I213" s="1714"/>
      <c r="J213" s="1714"/>
      <c r="K213" s="1714"/>
      <c r="L213" s="1714"/>
      <c r="M213" s="1714"/>
      <c r="N213" s="1714"/>
      <c r="O213" s="1714"/>
      <c r="P213" s="1714"/>
      <c r="Q213" s="1714"/>
      <c r="R213" s="1714"/>
      <c r="S213" s="1714"/>
      <c r="T213" s="1714"/>
      <c r="U213" s="1714"/>
      <c r="V213" s="1714"/>
      <c r="W213" s="1714"/>
      <c r="X213" s="1714"/>
      <c r="Y213" s="1714"/>
      <c r="Z213" s="1714"/>
      <c r="AA213" s="1714"/>
      <c r="AB213" s="1714"/>
      <c r="AC213" s="1714"/>
      <c r="AD213" s="1714"/>
      <c r="AE213" s="1714"/>
      <c r="AF213" s="1714"/>
      <c r="AG213" s="1714"/>
      <c r="AH213" s="1207"/>
      <c r="AI213" s="1742"/>
    </row>
    <row r="214" spans="2:35" ht="15.75" customHeight="1" thickBot="1" x14ac:dyDescent="0.25">
      <c r="B214" s="1043"/>
      <c r="C214" s="1926"/>
      <c r="D214" s="1926"/>
      <c r="E214" s="1926"/>
      <c r="F214" s="1926"/>
      <c r="G214" s="1927"/>
      <c r="H214" s="1927"/>
      <c r="I214" s="1927"/>
      <c r="J214" s="1927"/>
      <c r="K214" s="1927"/>
      <c r="L214" s="1927"/>
      <c r="M214" s="1927"/>
      <c r="N214" s="1927"/>
      <c r="O214" s="1927"/>
      <c r="P214" s="1927"/>
      <c r="Q214" s="1927"/>
      <c r="R214" s="1927"/>
      <c r="S214" s="1927"/>
      <c r="T214" s="1927"/>
      <c r="U214" s="1927"/>
      <c r="V214" s="1927"/>
      <c r="W214" s="1927"/>
      <c r="X214" s="1927"/>
      <c r="Y214" s="1927"/>
      <c r="Z214" s="1927"/>
      <c r="AA214" s="1927"/>
      <c r="AB214" s="1927"/>
      <c r="AC214" s="1927"/>
      <c r="AD214" s="1927"/>
      <c r="AE214" s="1927"/>
      <c r="AF214" s="1927"/>
      <c r="AG214" s="1927"/>
      <c r="AH214" s="1032"/>
    </row>
    <row r="215" spans="2:35" ht="15.75" customHeight="1" thickBot="1" x14ac:dyDescent="0.25">
      <c r="B215" s="1187"/>
      <c r="C215" s="1186"/>
      <c r="D215" s="1186"/>
      <c r="E215" s="1186"/>
      <c r="F215" s="1186"/>
      <c r="G215" s="1186"/>
      <c r="H215" s="1186"/>
      <c r="I215" s="1186"/>
      <c r="J215" s="1186"/>
      <c r="K215" s="1186"/>
      <c r="L215" s="1186"/>
      <c r="M215" s="1186"/>
    </row>
    <row r="216" spans="2:35" ht="15.75" customHeight="1" x14ac:dyDescent="0.2">
      <c r="B216" s="1900" t="s">
        <v>2783</v>
      </c>
      <c r="C216" s="1901"/>
      <c r="D216" s="1901"/>
      <c r="E216" s="1901"/>
      <c r="F216" s="1901"/>
      <c r="G216" s="1901"/>
      <c r="H216" s="1901"/>
      <c r="I216" s="1901"/>
      <c r="J216" s="1901"/>
      <c r="K216" s="1901"/>
      <c r="L216" s="1901"/>
      <c r="M216" s="1901"/>
      <c r="N216" s="1901"/>
      <c r="O216" s="1901"/>
      <c r="P216" s="1901"/>
      <c r="Q216" s="1901"/>
      <c r="R216" s="1901"/>
      <c r="S216" s="1901"/>
      <c r="T216" s="1901"/>
      <c r="U216" s="1901"/>
      <c r="V216" s="1901"/>
      <c r="W216" s="1901"/>
      <c r="X216" s="1901"/>
      <c r="Y216" s="1901"/>
      <c r="Z216" s="1901"/>
      <c r="AA216" s="1901"/>
      <c r="AB216" s="1901"/>
      <c r="AC216" s="1901"/>
      <c r="AD216" s="1901"/>
      <c r="AE216" s="1901"/>
      <c r="AF216" s="1901"/>
      <c r="AG216" s="1901"/>
      <c r="AH216" s="1902"/>
    </row>
    <row r="217" spans="2:35" ht="15.75" customHeight="1" x14ac:dyDescent="0.2">
      <c r="B217" s="1038"/>
      <c r="C217" s="978"/>
      <c r="D217" s="700"/>
      <c r="E217" s="700"/>
      <c r="F217" s="431"/>
      <c r="G217" s="431"/>
      <c r="H217" s="431"/>
      <c r="I217" s="431"/>
      <c r="J217" s="431"/>
      <c r="K217" s="431"/>
      <c r="L217" s="431"/>
      <c r="M217" s="431"/>
      <c r="N217" s="431"/>
      <c r="O217" s="431"/>
      <c r="P217" s="431"/>
      <c r="Q217" s="431"/>
      <c r="R217" s="431"/>
      <c r="S217" s="431"/>
      <c r="T217" s="431"/>
      <c r="U217" s="431"/>
      <c r="V217" s="431"/>
      <c r="W217" s="431"/>
      <c r="X217" s="431"/>
      <c r="Y217" s="431"/>
      <c r="Z217" s="431"/>
      <c r="AA217" s="431"/>
      <c r="AB217" s="431"/>
      <c r="AC217" s="431"/>
      <c r="AD217" s="431"/>
      <c r="AE217" s="431"/>
      <c r="AF217" s="431"/>
      <c r="AG217" s="431"/>
      <c r="AH217" s="1039"/>
    </row>
    <row r="218" spans="2:35" ht="15.75" customHeight="1" x14ac:dyDescent="0.2">
      <c r="B218" s="981" t="s">
        <v>2784</v>
      </c>
      <c r="C218" s="1037" t="s">
        <v>3240</v>
      </c>
      <c r="D218" s="1037"/>
      <c r="E218" s="431"/>
      <c r="F218" s="431"/>
      <c r="G218" s="431"/>
      <c r="H218" s="431"/>
      <c r="I218" s="431"/>
      <c r="J218" s="431"/>
      <c r="K218" s="431"/>
      <c r="L218" s="431"/>
      <c r="M218" s="431"/>
      <c r="N218" s="431"/>
      <c r="O218" s="431"/>
      <c r="P218" s="431"/>
      <c r="Q218" s="431"/>
      <c r="R218" s="431"/>
      <c r="S218" s="431"/>
      <c r="T218" s="431"/>
      <c r="U218" s="431"/>
      <c r="V218" s="431"/>
      <c r="W218" s="431"/>
      <c r="X218" s="431"/>
      <c r="Y218" s="431"/>
      <c r="Z218" s="431"/>
      <c r="AA218" s="431"/>
      <c r="AB218" s="431"/>
      <c r="AC218" s="431"/>
      <c r="AD218" s="431"/>
      <c r="AE218" s="431"/>
      <c r="AF218" s="431"/>
      <c r="AG218" s="431"/>
      <c r="AH218" s="1039"/>
    </row>
    <row r="219" spans="2:35" ht="15.75" customHeight="1" thickBot="1" x14ac:dyDescent="0.25">
      <c r="B219" s="981" t="s">
        <v>2786</v>
      </c>
      <c r="C219" s="1903">
        <v>41927</v>
      </c>
      <c r="D219" s="1904"/>
      <c r="E219" s="1904"/>
      <c r="F219" s="431"/>
      <c r="G219" s="431"/>
      <c r="H219" s="431"/>
      <c r="I219" s="431"/>
      <c r="J219" s="431"/>
      <c r="K219" s="431"/>
      <c r="L219" s="431"/>
      <c r="M219" s="431"/>
      <c r="N219" s="431"/>
      <c r="O219" s="431"/>
      <c r="P219" s="431"/>
      <c r="Q219" s="431"/>
      <c r="R219" s="431"/>
      <c r="S219" s="431"/>
      <c r="T219" s="431"/>
      <c r="U219" s="431"/>
      <c r="V219" s="431"/>
      <c r="W219" s="431"/>
      <c r="X219" s="431"/>
      <c r="Y219" s="431"/>
      <c r="Z219" s="431"/>
      <c r="AA219" s="431"/>
      <c r="AB219" s="431"/>
      <c r="AC219" s="431"/>
      <c r="AD219" s="431"/>
      <c r="AE219" s="431"/>
      <c r="AF219" s="431"/>
      <c r="AG219" s="431"/>
      <c r="AH219" s="1039"/>
    </row>
    <row r="220" spans="2:35" ht="15.75" customHeight="1" thickBot="1" x14ac:dyDescent="0.25">
      <c r="B220" s="1038" t="s">
        <v>2787</v>
      </c>
      <c r="C220" s="1905" t="s">
        <v>3488</v>
      </c>
      <c r="D220" s="1906"/>
      <c r="E220" s="1906"/>
      <c r="F220" s="1906"/>
      <c r="G220" s="1906"/>
      <c r="H220" s="1906"/>
      <c r="I220" s="1906"/>
      <c r="J220" s="1906"/>
      <c r="K220" s="1906"/>
      <c r="L220" s="1906"/>
      <c r="M220" s="1906"/>
      <c r="N220" s="1906"/>
      <c r="O220" s="1906"/>
      <c r="P220" s="1906"/>
      <c r="Q220" s="1906"/>
      <c r="R220" s="1906"/>
      <c r="S220" s="1906"/>
      <c r="T220" s="1906"/>
      <c r="U220" s="1906"/>
      <c r="V220" s="1906"/>
      <c r="W220" s="1906"/>
      <c r="X220" s="1906"/>
      <c r="Y220" s="1906"/>
      <c r="Z220" s="1907"/>
      <c r="AA220" s="431"/>
      <c r="AB220" s="431"/>
      <c r="AC220" s="431"/>
      <c r="AD220" s="431"/>
      <c r="AE220" s="431"/>
      <c r="AF220" s="431"/>
      <c r="AG220" s="431"/>
      <c r="AH220" s="1039"/>
    </row>
    <row r="221" spans="2:35" ht="15.75" customHeight="1" thickBot="1" x14ac:dyDescent="0.25">
      <c r="B221" s="1038"/>
      <c r="C221" s="979"/>
      <c r="D221" s="979"/>
      <c r="E221" s="1715"/>
      <c r="F221" s="1715"/>
      <c r="G221" s="1715"/>
      <c r="H221" s="1715"/>
      <c r="I221" s="1715"/>
      <c r="J221" s="1715"/>
      <c r="K221" s="1715"/>
      <c r="L221" s="1715"/>
      <c r="M221" s="1715"/>
      <c r="N221" s="1715"/>
      <c r="O221" s="1715"/>
      <c r="P221" s="1715"/>
      <c r="Q221" s="1715"/>
      <c r="R221" s="1715"/>
      <c r="S221" s="1715"/>
      <c r="T221" s="1715"/>
      <c r="U221" s="1715"/>
      <c r="V221" s="1715"/>
      <c r="W221" s="1715"/>
      <c r="X221" s="1715"/>
      <c r="Y221" s="1715"/>
      <c r="Z221" s="1715"/>
      <c r="AA221" s="431"/>
      <c r="AB221" s="431"/>
      <c r="AC221" s="431"/>
      <c r="AD221" s="431"/>
      <c r="AE221" s="431"/>
      <c r="AF221" s="431"/>
      <c r="AG221" s="431"/>
      <c r="AH221" s="1039"/>
    </row>
    <row r="222" spans="2:35" ht="15.75" customHeight="1" thickBot="1" x14ac:dyDescent="0.25">
      <c r="B222" s="1908" t="s">
        <v>2788</v>
      </c>
      <c r="C222" s="1928" t="s">
        <v>2789</v>
      </c>
      <c r="D222" s="1908" t="s">
        <v>2790</v>
      </c>
      <c r="E222" s="1910" t="s">
        <v>2791</v>
      </c>
      <c r="F222" s="1911"/>
      <c r="G222" s="1911"/>
      <c r="H222" s="1911"/>
      <c r="I222" s="1911"/>
      <c r="J222" s="1911"/>
      <c r="K222" s="1911"/>
      <c r="L222" s="1911"/>
      <c r="M222" s="1911"/>
      <c r="N222" s="1911"/>
      <c r="O222" s="1911"/>
      <c r="P222" s="1911"/>
      <c r="Q222" s="1911"/>
      <c r="R222" s="1912"/>
      <c r="S222" s="1913" t="s">
        <v>2792</v>
      </c>
      <c r="T222" s="1914"/>
      <c r="U222" s="1914"/>
      <c r="V222" s="1914"/>
      <c r="W222" s="1914"/>
      <c r="X222" s="1914"/>
      <c r="Y222" s="1914"/>
      <c r="Z222" s="1915"/>
      <c r="AA222" s="1910" t="s">
        <v>2793</v>
      </c>
      <c r="AB222" s="1911"/>
      <c r="AC222" s="1911"/>
      <c r="AD222" s="1912"/>
      <c r="AE222" s="1916" t="s">
        <v>2794</v>
      </c>
      <c r="AF222" s="1917"/>
      <c r="AG222" s="1918"/>
      <c r="AH222" s="1039"/>
    </row>
    <row r="223" spans="2:35" ht="27" customHeight="1" thickBot="1" x14ac:dyDescent="0.25">
      <c r="B223" s="1909"/>
      <c r="C223" s="1929"/>
      <c r="D223" s="1909"/>
      <c r="E223" s="1908" t="s">
        <v>2795</v>
      </c>
      <c r="F223" s="1922" t="s">
        <v>2796</v>
      </c>
      <c r="G223" s="1922" t="s">
        <v>2797</v>
      </c>
      <c r="H223" s="1913" t="s">
        <v>2798</v>
      </c>
      <c r="I223" s="1915"/>
      <c r="J223" s="1913" t="s">
        <v>2799</v>
      </c>
      <c r="K223" s="1915"/>
      <c r="L223" s="1913" t="s">
        <v>2800</v>
      </c>
      <c r="M223" s="1915"/>
      <c r="N223" s="1924" t="s">
        <v>2801</v>
      </c>
      <c r="O223" s="1925"/>
      <c r="P223" s="1914" t="s">
        <v>2802</v>
      </c>
      <c r="Q223" s="1914"/>
      <c r="R223" s="1915"/>
      <c r="S223" s="1922" t="s">
        <v>2798</v>
      </c>
      <c r="T223" s="1922" t="s">
        <v>2799</v>
      </c>
      <c r="U223" s="1922" t="s">
        <v>2800</v>
      </c>
      <c r="V223" s="1914" t="s">
        <v>2801</v>
      </c>
      <c r="W223" s="1914"/>
      <c r="X223" s="1913" t="s">
        <v>2802</v>
      </c>
      <c r="Y223" s="1914"/>
      <c r="Z223" s="1915"/>
      <c r="AA223" s="1908" t="s">
        <v>2795</v>
      </c>
      <c r="AB223" s="1908" t="s">
        <v>2803</v>
      </c>
      <c r="AC223" s="1908" t="s">
        <v>2804</v>
      </c>
      <c r="AD223" s="1908" t="s">
        <v>2805</v>
      </c>
      <c r="AE223" s="1919"/>
      <c r="AF223" s="1920"/>
      <c r="AG223" s="1921"/>
      <c r="AH223" s="1039"/>
    </row>
    <row r="224" spans="2:35" ht="24.75" customHeight="1" thickBot="1" x14ac:dyDescent="0.25">
      <c r="B224" s="1909"/>
      <c r="C224" s="1929"/>
      <c r="D224" s="1909"/>
      <c r="E224" s="1909"/>
      <c r="F224" s="1923"/>
      <c r="G224" s="1923"/>
      <c r="H224" s="1712" t="s">
        <v>2806</v>
      </c>
      <c r="I224" s="1712" t="s">
        <v>2807</v>
      </c>
      <c r="J224" s="1712" t="s">
        <v>2806</v>
      </c>
      <c r="K224" s="1712" t="s">
        <v>2807</v>
      </c>
      <c r="L224" s="1712" t="s">
        <v>2806</v>
      </c>
      <c r="M224" s="1712" t="s">
        <v>2807</v>
      </c>
      <c r="N224" s="1711" t="s">
        <v>295</v>
      </c>
      <c r="O224" s="1085" t="s">
        <v>2808</v>
      </c>
      <c r="P224" s="1086" t="s">
        <v>2809</v>
      </c>
      <c r="Q224" s="1088" t="s">
        <v>2810</v>
      </c>
      <c r="R224" s="1085" t="s">
        <v>2811</v>
      </c>
      <c r="S224" s="1923"/>
      <c r="T224" s="1923"/>
      <c r="U224" s="1923"/>
      <c r="V224" s="1713" t="s">
        <v>295</v>
      </c>
      <c r="W224" s="1087" t="s">
        <v>2808</v>
      </c>
      <c r="X224" s="1085" t="s">
        <v>2809</v>
      </c>
      <c r="Y224" s="1088" t="s">
        <v>2810</v>
      </c>
      <c r="Z224" s="1085" t="s">
        <v>2811</v>
      </c>
      <c r="AA224" s="1909"/>
      <c r="AB224" s="1909"/>
      <c r="AC224" s="1909"/>
      <c r="AD224" s="1909"/>
      <c r="AE224" s="1710" t="s">
        <v>296</v>
      </c>
      <c r="AF224" s="1710" t="s">
        <v>2812</v>
      </c>
      <c r="AG224" s="1710" t="s">
        <v>2813</v>
      </c>
      <c r="AH224" s="1039"/>
    </row>
    <row r="225" spans="2:34" ht="23.25" customHeight="1" thickBot="1" x14ac:dyDescent="0.25">
      <c r="B225" s="1383" t="s">
        <v>3242</v>
      </c>
      <c r="C225" s="1072">
        <v>82</v>
      </c>
      <c r="D225" s="1734">
        <v>6.2</v>
      </c>
      <c r="E225" s="1386">
        <v>6.2</v>
      </c>
      <c r="F225" s="1735">
        <v>150</v>
      </c>
      <c r="G225" s="1735">
        <v>0</v>
      </c>
      <c r="H225" s="1736" t="s">
        <v>3205</v>
      </c>
      <c r="I225" s="1736" t="s">
        <v>3198</v>
      </c>
      <c r="J225" s="1736" t="s">
        <v>3205</v>
      </c>
      <c r="K225" s="1736" t="s">
        <v>3198</v>
      </c>
      <c r="L225" s="1261" t="s">
        <v>1428</v>
      </c>
      <c r="M225" s="1261" t="s">
        <v>1428</v>
      </c>
      <c r="N225" s="1265" t="s">
        <v>3199</v>
      </c>
      <c r="O225" s="1262"/>
      <c r="P225" s="1736" t="s">
        <v>3200</v>
      </c>
      <c r="Q225" s="1075" t="s">
        <v>3200</v>
      </c>
      <c r="R225" s="1736" t="s">
        <v>3201</v>
      </c>
      <c r="S225" s="1261" t="s">
        <v>1428</v>
      </c>
      <c r="T225" s="1261" t="s">
        <v>1428</v>
      </c>
      <c r="U225" s="1261" t="s">
        <v>1428</v>
      </c>
      <c r="V225" s="1261" t="s">
        <v>1428</v>
      </c>
      <c r="W225" s="1261" t="s">
        <v>1428</v>
      </c>
      <c r="X225" s="1261" t="s">
        <v>1428</v>
      </c>
      <c r="Y225" s="1261" t="s">
        <v>1428</v>
      </c>
      <c r="Z225" s="1261" t="s">
        <v>1428</v>
      </c>
      <c r="AA225" s="1261" t="s">
        <v>1428</v>
      </c>
      <c r="AB225" s="1261" t="s">
        <v>1428</v>
      </c>
      <c r="AC225" s="1261" t="s">
        <v>1428</v>
      </c>
      <c r="AD225" s="1261" t="s">
        <v>1428</v>
      </c>
      <c r="AE225" s="1261" t="s">
        <v>1428</v>
      </c>
      <c r="AF225" s="1261" t="s">
        <v>1428</v>
      </c>
      <c r="AG225" s="1261" t="s">
        <v>1428</v>
      </c>
      <c r="AH225" s="1039"/>
    </row>
    <row r="226" spans="2:34" ht="15.75" customHeight="1" x14ac:dyDescent="0.2">
      <c r="B226" s="1040"/>
      <c r="C226" s="1041"/>
      <c r="D226" s="1041">
        <v>1.0000000000000001E-33</v>
      </c>
      <c r="E226" s="1041"/>
      <c r="F226" s="1041"/>
      <c r="G226" s="1041"/>
      <c r="H226" s="1041"/>
      <c r="I226" s="1041"/>
      <c r="J226" s="1041"/>
      <c r="K226" s="1041"/>
      <c r="L226" s="1041"/>
      <c r="M226" s="1041"/>
      <c r="N226" s="1041">
        <v>1.0000000000000001E-33</v>
      </c>
      <c r="O226" s="1041"/>
      <c r="P226" s="1041"/>
      <c r="Q226" s="1041"/>
      <c r="R226" s="1041"/>
      <c r="S226" s="1041"/>
      <c r="T226" s="1041"/>
      <c r="U226" s="1041"/>
      <c r="V226" s="1041">
        <v>1.0000000000000001E-33</v>
      </c>
      <c r="W226" s="1041"/>
      <c r="X226" s="1041"/>
      <c r="Y226" s="1041"/>
      <c r="Z226" s="1041"/>
      <c r="AA226" s="1041"/>
      <c r="AB226" s="1041"/>
      <c r="AC226" s="1041"/>
      <c r="AD226" s="1041"/>
      <c r="AE226" s="1041"/>
      <c r="AF226" s="1041"/>
      <c r="AG226" s="1041"/>
      <c r="AH226" s="1031"/>
    </row>
    <row r="227" spans="2:34" ht="15.75" customHeight="1" x14ac:dyDescent="0.2">
      <c r="B227" s="1042" t="s">
        <v>2816</v>
      </c>
      <c r="C227" s="1904" t="s">
        <v>3243</v>
      </c>
      <c r="D227" s="1904"/>
      <c r="E227" s="1904"/>
      <c r="F227" s="1904"/>
      <c r="G227" s="1714"/>
      <c r="H227" s="1714"/>
      <c r="I227" s="1714"/>
      <c r="J227" s="1714"/>
      <c r="K227" s="1714"/>
      <c r="L227" s="1714"/>
      <c r="M227" s="1714"/>
      <c r="N227" s="1714"/>
      <c r="O227" s="1714"/>
      <c r="P227" s="1714"/>
      <c r="Q227" s="1714"/>
      <c r="R227" s="1714"/>
      <c r="S227" s="1714"/>
      <c r="T227" s="1714"/>
      <c r="U227" s="1714"/>
      <c r="V227" s="1714"/>
      <c r="W227" s="1714"/>
      <c r="X227" s="1714"/>
      <c r="Y227" s="1714"/>
      <c r="Z227" s="1714"/>
      <c r="AA227" s="1714"/>
      <c r="AB227" s="1714"/>
      <c r="AC227" s="1714"/>
      <c r="AD227" s="1714"/>
      <c r="AE227" s="1714"/>
      <c r="AF227" s="1714"/>
      <c r="AG227" s="1714"/>
      <c r="AH227" s="982"/>
    </row>
    <row r="228" spans="2:34" ht="15.75" customHeight="1" x14ac:dyDescent="0.2">
      <c r="B228" s="1042" t="s">
        <v>2818</v>
      </c>
      <c r="C228" s="1904" t="s">
        <v>3194</v>
      </c>
      <c r="D228" s="1904"/>
      <c r="E228" s="1904"/>
      <c r="F228" s="1904"/>
      <c r="G228" s="1714"/>
      <c r="H228" s="1714"/>
      <c r="I228" s="1714"/>
      <c r="J228" s="1714"/>
      <c r="K228" s="1714"/>
      <c r="L228" s="1714"/>
      <c r="M228" s="1714"/>
      <c r="N228" s="1714"/>
      <c r="O228" s="1714"/>
      <c r="P228" s="1714"/>
      <c r="Q228" s="1714"/>
      <c r="R228" s="1714"/>
      <c r="S228" s="1714"/>
      <c r="T228" s="1714"/>
      <c r="U228" s="1714"/>
      <c r="V228" s="1714"/>
      <c r="W228" s="1714"/>
      <c r="X228" s="1714"/>
      <c r="Y228" s="1714"/>
      <c r="Z228" s="1714"/>
      <c r="AA228" s="1714"/>
      <c r="AB228" s="1714"/>
      <c r="AC228" s="1714"/>
      <c r="AD228" s="1714"/>
      <c r="AE228" s="1714"/>
      <c r="AF228" s="1714"/>
      <c r="AG228" s="1714"/>
      <c r="AH228" s="1741"/>
    </row>
    <row r="229" spans="2:34" ht="15.75" customHeight="1" thickBot="1" x14ac:dyDescent="0.25">
      <c r="B229" s="1043"/>
      <c r="C229" s="1926"/>
      <c r="D229" s="1926"/>
      <c r="E229" s="1926"/>
      <c r="F229" s="1926"/>
      <c r="G229" s="1927"/>
      <c r="H229" s="1927"/>
      <c r="I229" s="1927"/>
      <c r="J229" s="1927"/>
      <c r="K229" s="1927"/>
      <c r="L229" s="1927"/>
      <c r="M229" s="1927"/>
      <c r="N229" s="1927"/>
      <c r="O229" s="1927"/>
      <c r="P229" s="1927"/>
      <c r="Q229" s="1927"/>
      <c r="R229" s="1927"/>
      <c r="S229" s="1927"/>
      <c r="T229" s="1927"/>
      <c r="U229" s="1927"/>
      <c r="V229" s="1927"/>
      <c r="W229" s="1927"/>
      <c r="X229" s="1927"/>
      <c r="Y229" s="1927"/>
      <c r="Z229" s="1927"/>
      <c r="AA229" s="1927"/>
      <c r="AB229" s="1927"/>
      <c r="AC229" s="1927"/>
      <c r="AD229" s="1927"/>
      <c r="AE229" s="1927"/>
      <c r="AF229" s="1927"/>
      <c r="AG229" s="1927"/>
      <c r="AH229" s="1032"/>
    </row>
    <row r="230" spans="2:34" ht="15.75" customHeight="1" thickBot="1" x14ac:dyDescent="0.25">
      <c r="B230" s="1187"/>
      <c r="C230" s="1186"/>
      <c r="D230" s="1186"/>
      <c r="E230" s="1186"/>
      <c r="F230" s="1186"/>
      <c r="G230" s="1186"/>
      <c r="H230" s="1186"/>
      <c r="I230" s="1186"/>
      <c r="J230" s="1186"/>
      <c r="K230" s="1186"/>
      <c r="L230" s="1186"/>
      <c r="M230" s="1186"/>
    </row>
    <row r="231" spans="2:34" ht="15.75" customHeight="1" x14ac:dyDescent="0.2">
      <c r="B231" s="1900" t="s">
        <v>2783</v>
      </c>
      <c r="C231" s="1901"/>
      <c r="D231" s="1901"/>
      <c r="E231" s="1901"/>
      <c r="F231" s="1901"/>
      <c r="G231" s="1901"/>
      <c r="H231" s="1901"/>
      <c r="I231" s="1901"/>
      <c r="J231" s="1901"/>
      <c r="K231" s="1901"/>
      <c r="L231" s="1901"/>
      <c r="M231" s="1901"/>
      <c r="N231" s="1901"/>
      <c r="O231" s="1901"/>
      <c r="P231" s="1901"/>
      <c r="Q231" s="1901"/>
      <c r="R231" s="1901"/>
      <c r="S231" s="1901"/>
      <c r="T231" s="1901"/>
      <c r="U231" s="1901"/>
      <c r="V231" s="1901"/>
      <c r="W231" s="1901"/>
      <c r="X231" s="1901"/>
      <c r="Y231" s="1901"/>
      <c r="Z231" s="1901"/>
      <c r="AA231" s="1901"/>
      <c r="AB231" s="1901"/>
      <c r="AC231" s="1901"/>
      <c r="AD231" s="1901"/>
      <c r="AE231" s="1901"/>
      <c r="AF231" s="1901"/>
      <c r="AG231" s="1901"/>
      <c r="AH231" s="1902"/>
    </row>
    <row r="232" spans="2:34" ht="15.75" customHeight="1" x14ac:dyDescent="0.2">
      <c r="B232" s="1038"/>
      <c r="C232" s="978"/>
      <c r="D232" s="700"/>
      <c r="E232" s="700"/>
      <c r="F232" s="431"/>
      <c r="G232" s="431"/>
      <c r="H232" s="431"/>
      <c r="I232" s="431"/>
      <c r="J232" s="431"/>
      <c r="K232" s="431"/>
      <c r="L232" s="431"/>
      <c r="M232" s="431"/>
      <c r="N232" s="431"/>
      <c r="O232" s="431"/>
      <c r="P232" s="431"/>
      <c r="Q232" s="431"/>
      <c r="R232" s="431"/>
      <c r="S232" s="431"/>
      <c r="T232" s="431"/>
      <c r="U232" s="431"/>
      <c r="V232" s="431"/>
      <c r="W232" s="431"/>
      <c r="X232" s="431"/>
      <c r="Y232" s="431"/>
      <c r="Z232" s="431"/>
      <c r="AA232" s="431"/>
      <c r="AB232" s="431"/>
      <c r="AC232" s="431"/>
      <c r="AD232" s="431"/>
      <c r="AE232" s="431"/>
      <c r="AF232" s="431"/>
      <c r="AG232" s="431"/>
      <c r="AH232" s="1039"/>
    </row>
    <row r="233" spans="2:34" ht="15.75" customHeight="1" x14ac:dyDescent="0.2">
      <c r="B233" s="981" t="s">
        <v>2784</v>
      </c>
      <c r="C233" s="1037" t="s">
        <v>3465</v>
      </c>
      <c r="D233" s="1037"/>
      <c r="E233" s="431"/>
      <c r="F233" s="431"/>
      <c r="G233" s="431"/>
      <c r="H233" s="431"/>
      <c r="I233" s="431"/>
      <c r="J233" s="431"/>
      <c r="K233" s="431"/>
      <c r="L233" s="431"/>
      <c r="M233" s="431"/>
      <c r="N233" s="431"/>
      <c r="O233" s="431"/>
      <c r="P233" s="431"/>
      <c r="Q233" s="431"/>
      <c r="R233" s="431"/>
      <c r="S233" s="431"/>
      <c r="T233" s="431"/>
      <c r="U233" s="431"/>
      <c r="V233" s="431"/>
      <c r="W233" s="431"/>
      <c r="X233" s="431"/>
      <c r="Y233" s="431"/>
      <c r="Z233" s="431"/>
      <c r="AA233" s="431"/>
      <c r="AB233" s="431"/>
      <c r="AC233" s="431"/>
      <c r="AD233" s="431"/>
      <c r="AE233" s="431"/>
      <c r="AF233" s="431"/>
      <c r="AG233" s="431"/>
      <c r="AH233" s="1039"/>
    </row>
    <row r="234" spans="2:34" ht="15.75" customHeight="1" thickBot="1" x14ac:dyDescent="0.25">
      <c r="B234" s="981" t="s">
        <v>2786</v>
      </c>
      <c r="C234" s="1968">
        <v>41985</v>
      </c>
      <c r="D234" s="1967"/>
      <c r="E234" s="1967"/>
      <c r="F234" s="431"/>
      <c r="G234" s="431"/>
      <c r="H234" s="431"/>
      <c r="I234" s="431"/>
      <c r="J234" s="431"/>
      <c r="K234" s="431"/>
      <c r="L234" s="431"/>
      <c r="M234" s="431"/>
      <c r="N234" s="431"/>
      <c r="O234" s="431"/>
      <c r="P234" s="431"/>
      <c r="Q234" s="431"/>
      <c r="R234" s="431"/>
      <c r="S234" s="431"/>
      <c r="T234" s="431"/>
      <c r="U234" s="431"/>
      <c r="V234" s="431"/>
      <c r="W234" s="431"/>
      <c r="X234" s="431"/>
      <c r="Y234" s="431"/>
      <c r="Z234" s="431"/>
      <c r="AA234" s="431"/>
      <c r="AB234" s="431"/>
      <c r="AC234" s="431"/>
      <c r="AD234" s="431"/>
      <c r="AE234" s="431"/>
      <c r="AF234" s="431"/>
      <c r="AG234" s="431"/>
      <c r="AH234" s="1039"/>
    </row>
    <row r="235" spans="2:34" ht="108" customHeight="1" thickBot="1" x14ac:dyDescent="0.25">
      <c r="B235" s="1038" t="s">
        <v>2787</v>
      </c>
      <c r="C235" s="1905" t="s">
        <v>3466</v>
      </c>
      <c r="D235" s="1906"/>
      <c r="E235" s="1906"/>
      <c r="F235" s="1906"/>
      <c r="G235" s="1906"/>
      <c r="H235" s="1906"/>
      <c r="I235" s="1906"/>
      <c r="J235" s="1906"/>
      <c r="K235" s="1906"/>
      <c r="L235" s="1906"/>
      <c r="M235" s="1906"/>
      <c r="N235" s="1906"/>
      <c r="O235" s="1906"/>
      <c r="P235" s="1906"/>
      <c r="Q235" s="1906"/>
      <c r="R235" s="1906"/>
      <c r="S235" s="1906"/>
      <c r="T235" s="1906"/>
      <c r="U235" s="1906"/>
      <c r="V235" s="1906"/>
      <c r="W235" s="1906"/>
      <c r="X235" s="1906"/>
      <c r="Y235" s="1906"/>
      <c r="Z235" s="1907"/>
      <c r="AA235" s="431"/>
      <c r="AB235" s="431"/>
      <c r="AC235" s="431"/>
      <c r="AD235" s="431"/>
      <c r="AE235" s="431"/>
      <c r="AF235" s="431"/>
      <c r="AG235" s="431"/>
      <c r="AH235" s="1039"/>
    </row>
    <row r="236" spans="2:34" ht="15.75" customHeight="1" thickBot="1" x14ac:dyDescent="0.25">
      <c r="B236" s="1038"/>
      <c r="C236" s="979"/>
      <c r="D236" s="979"/>
      <c r="E236" s="1715"/>
      <c r="F236" s="1715"/>
      <c r="G236" s="1715"/>
      <c r="H236" s="1715"/>
      <c r="I236" s="1715"/>
      <c r="J236" s="1715"/>
      <c r="K236" s="1715"/>
      <c r="L236" s="1715"/>
      <c r="M236" s="1715"/>
      <c r="N236" s="1715"/>
      <c r="O236" s="1715"/>
      <c r="P236" s="1715"/>
      <c r="Q236" s="1715"/>
      <c r="R236" s="1715"/>
      <c r="S236" s="1715"/>
      <c r="T236" s="1715"/>
      <c r="U236" s="1715"/>
      <c r="V236" s="1715"/>
      <c r="W236" s="1715"/>
      <c r="X236" s="1715"/>
      <c r="Y236" s="1715"/>
      <c r="Z236" s="1715"/>
      <c r="AA236" s="431"/>
      <c r="AB236" s="431"/>
      <c r="AC236" s="431"/>
      <c r="AD236" s="431"/>
      <c r="AE236" s="431"/>
      <c r="AF236" s="431"/>
      <c r="AG236" s="431"/>
      <c r="AH236" s="1039"/>
    </row>
    <row r="237" spans="2:34" ht="15.75" customHeight="1" thickBot="1" x14ac:dyDescent="0.25">
      <c r="B237" s="1908" t="s">
        <v>2788</v>
      </c>
      <c r="C237" s="1928" t="s">
        <v>2789</v>
      </c>
      <c r="D237" s="1908" t="s">
        <v>2790</v>
      </c>
      <c r="E237" s="1910" t="s">
        <v>2791</v>
      </c>
      <c r="F237" s="1911"/>
      <c r="G237" s="1911"/>
      <c r="H237" s="1911"/>
      <c r="I237" s="1911"/>
      <c r="J237" s="1911"/>
      <c r="K237" s="1911"/>
      <c r="L237" s="1911"/>
      <c r="M237" s="1911"/>
      <c r="N237" s="1911"/>
      <c r="O237" s="1911"/>
      <c r="P237" s="1911"/>
      <c r="Q237" s="1911"/>
      <c r="R237" s="1912"/>
      <c r="S237" s="1913" t="s">
        <v>2792</v>
      </c>
      <c r="T237" s="1914"/>
      <c r="U237" s="1914"/>
      <c r="V237" s="1914"/>
      <c r="W237" s="1914"/>
      <c r="X237" s="1914"/>
      <c r="Y237" s="1914"/>
      <c r="Z237" s="1915"/>
      <c r="AA237" s="1910" t="s">
        <v>2793</v>
      </c>
      <c r="AB237" s="1911"/>
      <c r="AC237" s="1911"/>
      <c r="AD237" s="1912"/>
      <c r="AE237" s="1916" t="s">
        <v>2794</v>
      </c>
      <c r="AF237" s="1917"/>
      <c r="AG237" s="1918"/>
      <c r="AH237" s="1039"/>
    </row>
    <row r="238" spans="2:34" ht="15.75" customHeight="1" thickBot="1" x14ac:dyDescent="0.25">
      <c r="B238" s="1909"/>
      <c r="C238" s="1929"/>
      <c r="D238" s="1909"/>
      <c r="E238" s="1908" t="s">
        <v>2795</v>
      </c>
      <c r="F238" s="1922" t="s">
        <v>2796</v>
      </c>
      <c r="G238" s="1922" t="s">
        <v>2797</v>
      </c>
      <c r="H238" s="1913" t="s">
        <v>2798</v>
      </c>
      <c r="I238" s="1915"/>
      <c r="J238" s="1913" t="s">
        <v>2799</v>
      </c>
      <c r="K238" s="1915"/>
      <c r="L238" s="1913" t="s">
        <v>2800</v>
      </c>
      <c r="M238" s="1915"/>
      <c r="N238" s="1924" t="s">
        <v>2801</v>
      </c>
      <c r="O238" s="1925"/>
      <c r="P238" s="1914" t="s">
        <v>2802</v>
      </c>
      <c r="Q238" s="1914"/>
      <c r="R238" s="1915"/>
      <c r="S238" s="1922" t="s">
        <v>2798</v>
      </c>
      <c r="T238" s="1922" t="s">
        <v>2799</v>
      </c>
      <c r="U238" s="1922" t="s">
        <v>2800</v>
      </c>
      <c r="V238" s="1914" t="s">
        <v>2801</v>
      </c>
      <c r="W238" s="1914"/>
      <c r="X238" s="1913" t="s">
        <v>2802</v>
      </c>
      <c r="Y238" s="1914"/>
      <c r="Z238" s="1915"/>
      <c r="AA238" s="1908" t="s">
        <v>2795</v>
      </c>
      <c r="AB238" s="1908" t="s">
        <v>2803</v>
      </c>
      <c r="AC238" s="1908" t="s">
        <v>2804</v>
      </c>
      <c r="AD238" s="1908" t="s">
        <v>2805</v>
      </c>
      <c r="AE238" s="1919"/>
      <c r="AF238" s="1920"/>
      <c r="AG238" s="1921"/>
      <c r="AH238" s="1039"/>
    </row>
    <row r="239" spans="2:34" ht="15.75" customHeight="1" thickBot="1" x14ac:dyDescent="0.25">
      <c r="B239" s="1909"/>
      <c r="C239" s="1929"/>
      <c r="D239" s="1909"/>
      <c r="E239" s="1909"/>
      <c r="F239" s="1923"/>
      <c r="G239" s="1923"/>
      <c r="H239" s="1712" t="s">
        <v>2806</v>
      </c>
      <c r="I239" s="1712" t="s">
        <v>2807</v>
      </c>
      <c r="J239" s="1712" t="s">
        <v>2806</v>
      </c>
      <c r="K239" s="1712" t="s">
        <v>2807</v>
      </c>
      <c r="L239" s="1712" t="s">
        <v>2806</v>
      </c>
      <c r="M239" s="1712" t="s">
        <v>2807</v>
      </c>
      <c r="N239" s="1711" t="s">
        <v>295</v>
      </c>
      <c r="O239" s="1085" t="s">
        <v>2808</v>
      </c>
      <c r="P239" s="1086" t="s">
        <v>2809</v>
      </c>
      <c r="Q239" s="1088" t="s">
        <v>2810</v>
      </c>
      <c r="R239" s="1085" t="s">
        <v>2811</v>
      </c>
      <c r="S239" s="1923"/>
      <c r="T239" s="1923"/>
      <c r="U239" s="1923"/>
      <c r="V239" s="1713" t="s">
        <v>295</v>
      </c>
      <c r="W239" s="1087" t="s">
        <v>2808</v>
      </c>
      <c r="X239" s="1085" t="s">
        <v>2809</v>
      </c>
      <c r="Y239" s="1088" t="s">
        <v>2810</v>
      </c>
      <c r="Z239" s="1085" t="s">
        <v>2811</v>
      </c>
      <c r="AA239" s="1909"/>
      <c r="AB239" s="1909"/>
      <c r="AC239" s="1909"/>
      <c r="AD239" s="1909"/>
      <c r="AE239" s="1710" t="s">
        <v>296</v>
      </c>
      <c r="AF239" s="1710" t="s">
        <v>2812</v>
      </c>
      <c r="AG239" s="1710" t="s">
        <v>2813</v>
      </c>
      <c r="AH239" s="1039"/>
    </row>
    <row r="240" spans="2:34" ht="45.75" customHeight="1" x14ac:dyDescent="0.2">
      <c r="B240" s="1227" t="s">
        <v>3487</v>
      </c>
      <c r="C240" s="1632" t="s">
        <v>3467</v>
      </c>
      <c r="D240" s="1729">
        <v>15</v>
      </c>
      <c r="E240" s="1097" t="s">
        <v>2859</v>
      </c>
      <c r="F240" s="1097" t="s">
        <v>2859</v>
      </c>
      <c r="G240" s="1097" t="s">
        <v>2859</v>
      </c>
      <c r="H240" s="1097" t="s">
        <v>2859</v>
      </c>
      <c r="I240" s="1097" t="s">
        <v>2859</v>
      </c>
      <c r="J240" s="1097" t="s">
        <v>2859</v>
      </c>
      <c r="K240" s="1097" t="s">
        <v>2859</v>
      </c>
      <c r="L240" s="1097" t="s">
        <v>2859</v>
      </c>
      <c r="M240" s="1097" t="s">
        <v>2859</v>
      </c>
      <c r="N240" s="1097" t="s">
        <v>2859</v>
      </c>
      <c r="O240" s="1097" t="s">
        <v>2859</v>
      </c>
      <c r="P240" s="1097" t="s">
        <v>2859</v>
      </c>
      <c r="Q240" s="1097" t="s">
        <v>2859</v>
      </c>
      <c r="R240" s="1097" t="s">
        <v>2859</v>
      </c>
      <c r="S240" s="1097" t="s">
        <v>2859</v>
      </c>
      <c r="T240" s="1097" t="s">
        <v>2859</v>
      </c>
      <c r="U240" s="1097" t="s">
        <v>2859</v>
      </c>
      <c r="V240" s="1097" t="s">
        <v>2859</v>
      </c>
      <c r="W240" s="1097" t="s">
        <v>2859</v>
      </c>
      <c r="X240" s="1097" t="s">
        <v>2859</v>
      </c>
      <c r="Y240" s="1097" t="s">
        <v>2859</v>
      </c>
      <c r="Z240" s="1097" t="s">
        <v>2859</v>
      </c>
      <c r="AA240" s="1097" t="s">
        <v>2859</v>
      </c>
      <c r="AB240" s="1097" t="s">
        <v>2859</v>
      </c>
      <c r="AC240" s="1097" t="s">
        <v>2859</v>
      </c>
      <c r="AD240" s="1097" t="s">
        <v>2859</v>
      </c>
      <c r="AE240" s="1097" t="s">
        <v>2859</v>
      </c>
      <c r="AF240" s="1097" t="s">
        <v>2859</v>
      </c>
      <c r="AG240" s="1730" t="s">
        <v>2859</v>
      </c>
      <c r="AH240" s="1039"/>
    </row>
    <row r="241" spans="2:34" ht="45.75" customHeight="1" x14ac:dyDescent="0.2">
      <c r="B241" s="1228"/>
      <c r="C241" s="1633" t="s">
        <v>3468</v>
      </c>
      <c r="D241" s="1728">
        <v>25</v>
      </c>
      <c r="E241" s="1091" t="s">
        <v>2859</v>
      </c>
      <c r="F241" s="1091" t="s">
        <v>2859</v>
      </c>
      <c r="G241" s="1091" t="s">
        <v>2859</v>
      </c>
      <c r="H241" s="1091" t="s">
        <v>2859</v>
      </c>
      <c r="I241" s="1091" t="s">
        <v>2859</v>
      </c>
      <c r="J241" s="1091" t="s">
        <v>2859</v>
      </c>
      <c r="K241" s="1091" t="s">
        <v>2859</v>
      </c>
      <c r="L241" s="1091" t="s">
        <v>2859</v>
      </c>
      <c r="M241" s="1091" t="s">
        <v>2859</v>
      </c>
      <c r="N241" s="1091" t="s">
        <v>2859</v>
      </c>
      <c r="O241" s="1091" t="s">
        <v>2859</v>
      </c>
      <c r="P241" s="1091" t="s">
        <v>2859</v>
      </c>
      <c r="Q241" s="1091" t="s">
        <v>2859</v>
      </c>
      <c r="R241" s="1091" t="s">
        <v>2859</v>
      </c>
      <c r="S241" s="1091" t="s">
        <v>2859</v>
      </c>
      <c r="T241" s="1091" t="s">
        <v>2859</v>
      </c>
      <c r="U241" s="1091" t="s">
        <v>2859</v>
      </c>
      <c r="V241" s="1091" t="s">
        <v>2859</v>
      </c>
      <c r="W241" s="1091" t="s">
        <v>2859</v>
      </c>
      <c r="X241" s="1091" t="s">
        <v>2859</v>
      </c>
      <c r="Y241" s="1091" t="s">
        <v>2859</v>
      </c>
      <c r="Z241" s="1091" t="s">
        <v>2859</v>
      </c>
      <c r="AA241" s="1091" t="s">
        <v>2859</v>
      </c>
      <c r="AB241" s="1091" t="s">
        <v>2859</v>
      </c>
      <c r="AC241" s="1091" t="s">
        <v>2859</v>
      </c>
      <c r="AD241" s="1091" t="s">
        <v>2859</v>
      </c>
      <c r="AE241" s="1091" t="s">
        <v>2859</v>
      </c>
      <c r="AF241" s="1091" t="s">
        <v>2859</v>
      </c>
      <c r="AG241" s="1731" t="s">
        <v>2859</v>
      </c>
      <c r="AH241" s="1039"/>
    </row>
    <row r="242" spans="2:34" ht="45.75" customHeight="1" x14ac:dyDescent="0.2">
      <c r="B242" s="1228"/>
      <c r="C242" s="1633" t="s">
        <v>3469</v>
      </c>
      <c r="D242" s="1728">
        <v>25</v>
      </c>
      <c r="E242" s="1091" t="s">
        <v>2859</v>
      </c>
      <c r="F242" s="1091" t="s">
        <v>2859</v>
      </c>
      <c r="G242" s="1091" t="s">
        <v>2859</v>
      </c>
      <c r="H242" s="1091" t="s">
        <v>2859</v>
      </c>
      <c r="I242" s="1091" t="s">
        <v>2859</v>
      </c>
      <c r="J242" s="1091" t="s">
        <v>2859</v>
      </c>
      <c r="K242" s="1091" t="s">
        <v>2859</v>
      </c>
      <c r="L242" s="1091" t="s">
        <v>2859</v>
      </c>
      <c r="M242" s="1091" t="s">
        <v>2859</v>
      </c>
      <c r="N242" s="1091" t="s">
        <v>2859</v>
      </c>
      <c r="O242" s="1091" t="s">
        <v>2859</v>
      </c>
      <c r="P242" s="1091" t="s">
        <v>2859</v>
      </c>
      <c r="Q242" s="1091" t="s">
        <v>2859</v>
      </c>
      <c r="R242" s="1091" t="s">
        <v>2859</v>
      </c>
      <c r="S242" s="1091" t="s">
        <v>2859</v>
      </c>
      <c r="T242" s="1091" t="s">
        <v>2859</v>
      </c>
      <c r="U242" s="1091" t="s">
        <v>2859</v>
      </c>
      <c r="V242" s="1091" t="s">
        <v>2859</v>
      </c>
      <c r="W242" s="1091" t="s">
        <v>2859</v>
      </c>
      <c r="X242" s="1091" t="s">
        <v>2859</v>
      </c>
      <c r="Y242" s="1091" t="s">
        <v>2859</v>
      </c>
      <c r="Z242" s="1091" t="s">
        <v>2859</v>
      </c>
      <c r="AA242" s="1091" t="s">
        <v>2859</v>
      </c>
      <c r="AB242" s="1091" t="s">
        <v>2859</v>
      </c>
      <c r="AC242" s="1091" t="s">
        <v>2859</v>
      </c>
      <c r="AD242" s="1091" t="s">
        <v>2859</v>
      </c>
      <c r="AE242" s="1091" t="s">
        <v>2859</v>
      </c>
      <c r="AF242" s="1091" t="s">
        <v>2859</v>
      </c>
      <c r="AG242" s="1731" t="s">
        <v>2859</v>
      </c>
      <c r="AH242" s="1039"/>
    </row>
    <row r="243" spans="2:34" ht="45.75" customHeight="1" x14ac:dyDescent="0.2">
      <c r="B243" s="1228"/>
      <c r="C243" s="1633" t="s">
        <v>3470</v>
      </c>
      <c r="D243" s="1728">
        <v>25</v>
      </c>
      <c r="E243" s="1091" t="s">
        <v>2859</v>
      </c>
      <c r="F243" s="1091" t="s">
        <v>2859</v>
      </c>
      <c r="G243" s="1091" t="s">
        <v>2859</v>
      </c>
      <c r="H243" s="1091" t="s">
        <v>2859</v>
      </c>
      <c r="I243" s="1091" t="s">
        <v>2859</v>
      </c>
      <c r="J243" s="1091" t="s">
        <v>2859</v>
      </c>
      <c r="K243" s="1091" t="s">
        <v>2859</v>
      </c>
      <c r="L243" s="1091" t="s">
        <v>2859</v>
      </c>
      <c r="M243" s="1091" t="s">
        <v>2859</v>
      </c>
      <c r="N243" s="1091" t="s">
        <v>2859</v>
      </c>
      <c r="O243" s="1091" t="s">
        <v>2859</v>
      </c>
      <c r="P243" s="1091" t="s">
        <v>2859</v>
      </c>
      <c r="Q243" s="1091" t="s">
        <v>2859</v>
      </c>
      <c r="R243" s="1091" t="s">
        <v>2859</v>
      </c>
      <c r="S243" s="1091" t="s">
        <v>2859</v>
      </c>
      <c r="T243" s="1091" t="s">
        <v>2859</v>
      </c>
      <c r="U243" s="1091" t="s">
        <v>2859</v>
      </c>
      <c r="V243" s="1091" t="s">
        <v>2859</v>
      </c>
      <c r="W243" s="1091" t="s">
        <v>2859</v>
      </c>
      <c r="X243" s="1091" t="s">
        <v>2859</v>
      </c>
      <c r="Y243" s="1091" t="s">
        <v>2859</v>
      </c>
      <c r="Z243" s="1091" t="s">
        <v>2859</v>
      </c>
      <c r="AA243" s="1091" t="s">
        <v>2859</v>
      </c>
      <c r="AB243" s="1091" t="s">
        <v>2859</v>
      </c>
      <c r="AC243" s="1091" t="s">
        <v>2859</v>
      </c>
      <c r="AD243" s="1091" t="s">
        <v>2859</v>
      </c>
      <c r="AE243" s="1091" t="s">
        <v>2859</v>
      </c>
      <c r="AF243" s="1091" t="s">
        <v>2859</v>
      </c>
      <c r="AG243" s="1731" t="s">
        <v>2859</v>
      </c>
      <c r="AH243" s="1039"/>
    </row>
    <row r="244" spans="2:34" ht="45.75" customHeight="1" x14ac:dyDescent="0.2">
      <c r="B244" s="1228"/>
      <c r="C244" s="1633" t="s">
        <v>3471</v>
      </c>
      <c r="D244" s="1728">
        <v>35</v>
      </c>
      <c r="E244" s="1091" t="s">
        <v>2859</v>
      </c>
      <c r="F244" s="1091" t="s">
        <v>2859</v>
      </c>
      <c r="G244" s="1091" t="s">
        <v>2859</v>
      </c>
      <c r="H244" s="1091" t="s">
        <v>2859</v>
      </c>
      <c r="I244" s="1091" t="s">
        <v>2859</v>
      </c>
      <c r="J244" s="1091" t="s">
        <v>2859</v>
      </c>
      <c r="K244" s="1091" t="s">
        <v>2859</v>
      </c>
      <c r="L244" s="1091" t="s">
        <v>2859</v>
      </c>
      <c r="M244" s="1091" t="s">
        <v>2859</v>
      </c>
      <c r="N244" s="1091" t="s">
        <v>2859</v>
      </c>
      <c r="O244" s="1091" t="s">
        <v>2859</v>
      </c>
      <c r="P244" s="1091" t="s">
        <v>2859</v>
      </c>
      <c r="Q244" s="1091" t="s">
        <v>2859</v>
      </c>
      <c r="R244" s="1091" t="s">
        <v>2859</v>
      </c>
      <c r="S244" s="1091" t="s">
        <v>2859</v>
      </c>
      <c r="T244" s="1091" t="s">
        <v>2859</v>
      </c>
      <c r="U244" s="1091" t="s">
        <v>2859</v>
      </c>
      <c r="V244" s="1091" t="s">
        <v>2859</v>
      </c>
      <c r="W244" s="1091" t="s">
        <v>2859</v>
      </c>
      <c r="X244" s="1091" t="s">
        <v>2859</v>
      </c>
      <c r="Y244" s="1091" t="s">
        <v>2859</v>
      </c>
      <c r="Z244" s="1091" t="s">
        <v>2859</v>
      </c>
      <c r="AA244" s="1091" t="s">
        <v>2859</v>
      </c>
      <c r="AB244" s="1091" t="s">
        <v>2859</v>
      </c>
      <c r="AC244" s="1091" t="s">
        <v>2859</v>
      </c>
      <c r="AD244" s="1091" t="s">
        <v>2859</v>
      </c>
      <c r="AE244" s="1091" t="s">
        <v>2859</v>
      </c>
      <c r="AF244" s="1091" t="s">
        <v>2859</v>
      </c>
      <c r="AG244" s="1731" t="s">
        <v>2859</v>
      </c>
      <c r="AH244" s="1039"/>
    </row>
    <row r="245" spans="2:34" ht="45.75" customHeight="1" x14ac:dyDescent="0.2">
      <c r="B245" s="1228"/>
      <c r="C245" s="1633" t="s">
        <v>3472</v>
      </c>
      <c r="D245" s="1728">
        <v>35</v>
      </c>
      <c r="E245" s="1091" t="s">
        <v>2859</v>
      </c>
      <c r="F245" s="1091" t="s">
        <v>2859</v>
      </c>
      <c r="G245" s="1091" t="s">
        <v>2859</v>
      </c>
      <c r="H245" s="1091" t="s">
        <v>2859</v>
      </c>
      <c r="I245" s="1091" t="s">
        <v>2859</v>
      </c>
      <c r="J245" s="1091" t="s">
        <v>2859</v>
      </c>
      <c r="K245" s="1091" t="s">
        <v>2859</v>
      </c>
      <c r="L245" s="1091" t="s">
        <v>2859</v>
      </c>
      <c r="M245" s="1091" t="s">
        <v>2859</v>
      </c>
      <c r="N245" s="1091" t="s">
        <v>2859</v>
      </c>
      <c r="O245" s="1091" t="s">
        <v>2859</v>
      </c>
      <c r="P245" s="1091" t="s">
        <v>2859</v>
      </c>
      <c r="Q245" s="1091" t="s">
        <v>2859</v>
      </c>
      <c r="R245" s="1091" t="s">
        <v>2859</v>
      </c>
      <c r="S245" s="1091" t="s">
        <v>2859</v>
      </c>
      <c r="T245" s="1091" t="s">
        <v>2859</v>
      </c>
      <c r="U245" s="1091" t="s">
        <v>2859</v>
      </c>
      <c r="V245" s="1091" t="s">
        <v>2859</v>
      </c>
      <c r="W245" s="1091" t="s">
        <v>2859</v>
      </c>
      <c r="X245" s="1091" t="s">
        <v>2859</v>
      </c>
      <c r="Y245" s="1091" t="s">
        <v>2859</v>
      </c>
      <c r="Z245" s="1091" t="s">
        <v>2859</v>
      </c>
      <c r="AA245" s="1091" t="s">
        <v>2859</v>
      </c>
      <c r="AB245" s="1091" t="s">
        <v>2859</v>
      </c>
      <c r="AC245" s="1091" t="s">
        <v>2859</v>
      </c>
      <c r="AD245" s="1091" t="s">
        <v>2859</v>
      </c>
      <c r="AE245" s="1091" t="s">
        <v>2859</v>
      </c>
      <c r="AF245" s="1091" t="s">
        <v>2859</v>
      </c>
      <c r="AG245" s="1731" t="s">
        <v>2859</v>
      </c>
      <c r="AH245" s="1039"/>
    </row>
    <row r="246" spans="2:34" ht="45.75" customHeight="1" x14ac:dyDescent="0.2">
      <c r="B246" s="1228"/>
      <c r="C246" s="1633" t="s">
        <v>3473</v>
      </c>
      <c r="D246" s="1728">
        <v>35</v>
      </c>
      <c r="E246" s="1091" t="s">
        <v>2859</v>
      </c>
      <c r="F246" s="1091" t="s">
        <v>2859</v>
      </c>
      <c r="G246" s="1091" t="s">
        <v>2859</v>
      </c>
      <c r="H246" s="1091" t="s">
        <v>2859</v>
      </c>
      <c r="I246" s="1091" t="s">
        <v>2859</v>
      </c>
      <c r="J246" s="1091" t="s">
        <v>2859</v>
      </c>
      <c r="K246" s="1091" t="s">
        <v>2859</v>
      </c>
      <c r="L246" s="1091" t="s">
        <v>2859</v>
      </c>
      <c r="M246" s="1091" t="s">
        <v>2859</v>
      </c>
      <c r="N246" s="1091" t="s">
        <v>2859</v>
      </c>
      <c r="O246" s="1091" t="s">
        <v>2859</v>
      </c>
      <c r="P246" s="1091" t="s">
        <v>2859</v>
      </c>
      <c r="Q246" s="1091" t="s">
        <v>2859</v>
      </c>
      <c r="R246" s="1091" t="s">
        <v>2859</v>
      </c>
      <c r="S246" s="1091" t="s">
        <v>2859</v>
      </c>
      <c r="T246" s="1091" t="s">
        <v>2859</v>
      </c>
      <c r="U246" s="1091" t="s">
        <v>2859</v>
      </c>
      <c r="V246" s="1091" t="s">
        <v>2859</v>
      </c>
      <c r="W246" s="1091" t="s">
        <v>2859</v>
      </c>
      <c r="X246" s="1091" t="s">
        <v>2859</v>
      </c>
      <c r="Y246" s="1091" t="s">
        <v>2859</v>
      </c>
      <c r="Z246" s="1091" t="s">
        <v>2859</v>
      </c>
      <c r="AA246" s="1091" t="s">
        <v>2859</v>
      </c>
      <c r="AB246" s="1091" t="s">
        <v>2859</v>
      </c>
      <c r="AC246" s="1091" t="s">
        <v>2859</v>
      </c>
      <c r="AD246" s="1091" t="s">
        <v>2859</v>
      </c>
      <c r="AE246" s="1091" t="s">
        <v>2859</v>
      </c>
      <c r="AF246" s="1091" t="s">
        <v>2859</v>
      </c>
      <c r="AG246" s="1731" t="s">
        <v>2859</v>
      </c>
      <c r="AH246" s="1039"/>
    </row>
    <row r="247" spans="2:34" ht="45.75" customHeight="1" x14ac:dyDescent="0.2">
      <c r="B247" s="1228"/>
      <c r="C247" s="1633" t="s">
        <v>3474</v>
      </c>
      <c r="D247" s="1728">
        <v>45</v>
      </c>
      <c r="E247" s="1091" t="s">
        <v>2859</v>
      </c>
      <c r="F247" s="1091" t="s">
        <v>2859</v>
      </c>
      <c r="G247" s="1091" t="s">
        <v>2859</v>
      </c>
      <c r="H247" s="1091" t="s">
        <v>2859</v>
      </c>
      <c r="I247" s="1091" t="s">
        <v>2859</v>
      </c>
      <c r="J247" s="1091" t="s">
        <v>2859</v>
      </c>
      <c r="K247" s="1091" t="s">
        <v>2859</v>
      </c>
      <c r="L247" s="1091" t="s">
        <v>2859</v>
      </c>
      <c r="M247" s="1091" t="s">
        <v>2859</v>
      </c>
      <c r="N247" s="1091" t="s">
        <v>2859</v>
      </c>
      <c r="O247" s="1091" t="s">
        <v>2859</v>
      </c>
      <c r="P247" s="1091" t="s">
        <v>2859</v>
      </c>
      <c r="Q247" s="1091" t="s">
        <v>2859</v>
      </c>
      <c r="R247" s="1091" t="s">
        <v>2859</v>
      </c>
      <c r="S247" s="1091" t="s">
        <v>2859</v>
      </c>
      <c r="T247" s="1091" t="s">
        <v>2859</v>
      </c>
      <c r="U247" s="1091" t="s">
        <v>2859</v>
      </c>
      <c r="V247" s="1091" t="s">
        <v>2859</v>
      </c>
      <c r="W247" s="1091" t="s">
        <v>2859</v>
      </c>
      <c r="X247" s="1091" t="s">
        <v>2859</v>
      </c>
      <c r="Y247" s="1091" t="s">
        <v>2859</v>
      </c>
      <c r="Z247" s="1091" t="s">
        <v>2859</v>
      </c>
      <c r="AA247" s="1091" t="s">
        <v>2859</v>
      </c>
      <c r="AB247" s="1091" t="s">
        <v>2859</v>
      </c>
      <c r="AC247" s="1091" t="s">
        <v>2859</v>
      </c>
      <c r="AD247" s="1091" t="s">
        <v>2859</v>
      </c>
      <c r="AE247" s="1091" t="s">
        <v>2859</v>
      </c>
      <c r="AF247" s="1091" t="s">
        <v>2859</v>
      </c>
      <c r="AG247" s="1731" t="s">
        <v>2859</v>
      </c>
      <c r="AH247" s="1039"/>
    </row>
    <row r="248" spans="2:34" ht="45.75" customHeight="1" x14ac:dyDescent="0.2">
      <c r="B248" s="1228"/>
      <c r="C248" s="1633" t="s">
        <v>3475</v>
      </c>
      <c r="D248" s="1728">
        <v>26</v>
      </c>
      <c r="E248" s="1091" t="s">
        <v>2859</v>
      </c>
      <c r="F248" s="1091" t="s">
        <v>2859</v>
      </c>
      <c r="G248" s="1091" t="s">
        <v>2859</v>
      </c>
      <c r="H248" s="1091" t="s">
        <v>2859</v>
      </c>
      <c r="I248" s="1091" t="s">
        <v>2859</v>
      </c>
      <c r="J248" s="1091" t="s">
        <v>2859</v>
      </c>
      <c r="K248" s="1091" t="s">
        <v>2859</v>
      </c>
      <c r="L248" s="1091" t="s">
        <v>2859</v>
      </c>
      <c r="M248" s="1091" t="s">
        <v>2859</v>
      </c>
      <c r="N248" s="1091" t="s">
        <v>2859</v>
      </c>
      <c r="O248" s="1091" t="s">
        <v>2859</v>
      </c>
      <c r="P248" s="1091" t="s">
        <v>2859</v>
      </c>
      <c r="Q248" s="1091" t="s">
        <v>2859</v>
      </c>
      <c r="R248" s="1091" t="s">
        <v>2859</v>
      </c>
      <c r="S248" s="1091" t="s">
        <v>2859</v>
      </c>
      <c r="T248" s="1091" t="s">
        <v>2859</v>
      </c>
      <c r="U248" s="1091" t="s">
        <v>2859</v>
      </c>
      <c r="V248" s="1091" t="s">
        <v>2859</v>
      </c>
      <c r="W248" s="1091" t="s">
        <v>2859</v>
      </c>
      <c r="X248" s="1091" t="s">
        <v>2859</v>
      </c>
      <c r="Y248" s="1091" t="s">
        <v>2859</v>
      </c>
      <c r="Z248" s="1091" t="s">
        <v>2859</v>
      </c>
      <c r="AA248" s="1091" t="s">
        <v>2859</v>
      </c>
      <c r="AB248" s="1091" t="s">
        <v>2859</v>
      </c>
      <c r="AC248" s="1091" t="s">
        <v>2859</v>
      </c>
      <c r="AD248" s="1091" t="s">
        <v>2859</v>
      </c>
      <c r="AE248" s="1091" t="s">
        <v>2859</v>
      </c>
      <c r="AF248" s="1091" t="s">
        <v>2859</v>
      </c>
      <c r="AG248" s="1731" t="s">
        <v>2859</v>
      </c>
      <c r="AH248" s="1039"/>
    </row>
    <row r="249" spans="2:34" ht="45.75" customHeight="1" x14ac:dyDescent="0.2">
      <c r="B249" s="1228"/>
      <c r="C249" s="1633" t="s">
        <v>3476</v>
      </c>
      <c r="D249" s="1728">
        <v>36</v>
      </c>
      <c r="E249" s="1091" t="s">
        <v>2859</v>
      </c>
      <c r="F249" s="1091" t="s">
        <v>2859</v>
      </c>
      <c r="G249" s="1091" t="s">
        <v>2859</v>
      </c>
      <c r="H249" s="1091" t="s">
        <v>2859</v>
      </c>
      <c r="I249" s="1091" t="s">
        <v>2859</v>
      </c>
      <c r="J249" s="1091" t="s">
        <v>2859</v>
      </c>
      <c r="K249" s="1091" t="s">
        <v>2859</v>
      </c>
      <c r="L249" s="1091" t="s">
        <v>2859</v>
      </c>
      <c r="M249" s="1091" t="s">
        <v>2859</v>
      </c>
      <c r="N249" s="1091" t="s">
        <v>2859</v>
      </c>
      <c r="O249" s="1091" t="s">
        <v>2859</v>
      </c>
      <c r="P249" s="1091" t="s">
        <v>2859</v>
      </c>
      <c r="Q249" s="1091" t="s">
        <v>2859</v>
      </c>
      <c r="R249" s="1091" t="s">
        <v>2859</v>
      </c>
      <c r="S249" s="1091" t="s">
        <v>2859</v>
      </c>
      <c r="T249" s="1091" t="s">
        <v>2859</v>
      </c>
      <c r="U249" s="1091" t="s">
        <v>2859</v>
      </c>
      <c r="V249" s="1091" t="s">
        <v>2859</v>
      </c>
      <c r="W249" s="1091" t="s">
        <v>2859</v>
      </c>
      <c r="X249" s="1091" t="s">
        <v>2859</v>
      </c>
      <c r="Y249" s="1091" t="s">
        <v>2859</v>
      </c>
      <c r="Z249" s="1091" t="s">
        <v>2859</v>
      </c>
      <c r="AA249" s="1091" t="s">
        <v>2859</v>
      </c>
      <c r="AB249" s="1091" t="s">
        <v>2859</v>
      </c>
      <c r="AC249" s="1091" t="s">
        <v>2859</v>
      </c>
      <c r="AD249" s="1091" t="s">
        <v>2859</v>
      </c>
      <c r="AE249" s="1091" t="s">
        <v>2859</v>
      </c>
      <c r="AF249" s="1091" t="s">
        <v>2859</v>
      </c>
      <c r="AG249" s="1731" t="s">
        <v>2859</v>
      </c>
      <c r="AH249" s="1039"/>
    </row>
    <row r="250" spans="2:34" ht="45.75" customHeight="1" x14ac:dyDescent="0.2">
      <c r="B250" s="1228"/>
      <c r="C250" s="1633" t="s">
        <v>3477</v>
      </c>
      <c r="D250" s="1728">
        <v>36</v>
      </c>
      <c r="E250" s="1091" t="s">
        <v>2859</v>
      </c>
      <c r="F250" s="1091" t="s">
        <v>2859</v>
      </c>
      <c r="G250" s="1091" t="s">
        <v>2859</v>
      </c>
      <c r="H250" s="1091" t="s">
        <v>2859</v>
      </c>
      <c r="I250" s="1091" t="s">
        <v>2859</v>
      </c>
      <c r="J250" s="1091" t="s">
        <v>2859</v>
      </c>
      <c r="K250" s="1091" t="s">
        <v>2859</v>
      </c>
      <c r="L250" s="1091" t="s">
        <v>2859</v>
      </c>
      <c r="M250" s="1091" t="s">
        <v>2859</v>
      </c>
      <c r="N250" s="1091" t="s">
        <v>2859</v>
      </c>
      <c r="O250" s="1091" t="s">
        <v>2859</v>
      </c>
      <c r="P250" s="1091" t="s">
        <v>2859</v>
      </c>
      <c r="Q250" s="1091" t="s">
        <v>2859</v>
      </c>
      <c r="R250" s="1091" t="s">
        <v>2859</v>
      </c>
      <c r="S250" s="1091" t="s">
        <v>2859</v>
      </c>
      <c r="T250" s="1091" t="s">
        <v>2859</v>
      </c>
      <c r="U250" s="1091" t="s">
        <v>2859</v>
      </c>
      <c r="V250" s="1091" t="s">
        <v>2859</v>
      </c>
      <c r="W250" s="1091" t="s">
        <v>2859</v>
      </c>
      <c r="X250" s="1091" t="s">
        <v>2859</v>
      </c>
      <c r="Y250" s="1091" t="s">
        <v>2859</v>
      </c>
      <c r="Z250" s="1091" t="s">
        <v>2859</v>
      </c>
      <c r="AA250" s="1091" t="s">
        <v>2859</v>
      </c>
      <c r="AB250" s="1091" t="s">
        <v>2859</v>
      </c>
      <c r="AC250" s="1091" t="s">
        <v>2859</v>
      </c>
      <c r="AD250" s="1091" t="s">
        <v>2859</v>
      </c>
      <c r="AE250" s="1091" t="s">
        <v>2859</v>
      </c>
      <c r="AF250" s="1091" t="s">
        <v>2859</v>
      </c>
      <c r="AG250" s="1731" t="s">
        <v>2859</v>
      </c>
      <c r="AH250" s="1039"/>
    </row>
    <row r="251" spans="2:34" ht="45.75" customHeight="1" x14ac:dyDescent="0.2">
      <c r="B251" s="1228"/>
      <c r="C251" s="1633" t="s">
        <v>3478</v>
      </c>
      <c r="D251" s="1728">
        <v>36</v>
      </c>
      <c r="E251" s="1091" t="s">
        <v>2859</v>
      </c>
      <c r="F251" s="1091" t="s">
        <v>2859</v>
      </c>
      <c r="G251" s="1091" t="s">
        <v>2859</v>
      </c>
      <c r="H251" s="1091" t="s">
        <v>2859</v>
      </c>
      <c r="I251" s="1091" t="s">
        <v>2859</v>
      </c>
      <c r="J251" s="1091" t="s">
        <v>2859</v>
      </c>
      <c r="K251" s="1091" t="s">
        <v>2859</v>
      </c>
      <c r="L251" s="1091" t="s">
        <v>2859</v>
      </c>
      <c r="M251" s="1091" t="s">
        <v>2859</v>
      </c>
      <c r="N251" s="1091" t="s">
        <v>2859</v>
      </c>
      <c r="O251" s="1091" t="s">
        <v>2859</v>
      </c>
      <c r="P251" s="1091" t="s">
        <v>2859</v>
      </c>
      <c r="Q251" s="1091" t="s">
        <v>2859</v>
      </c>
      <c r="R251" s="1091" t="s">
        <v>2859</v>
      </c>
      <c r="S251" s="1091" t="s">
        <v>2859</v>
      </c>
      <c r="T251" s="1091" t="s">
        <v>2859</v>
      </c>
      <c r="U251" s="1091" t="s">
        <v>2859</v>
      </c>
      <c r="V251" s="1091" t="s">
        <v>2859</v>
      </c>
      <c r="W251" s="1091" t="s">
        <v>2859</v>
      </c>
      <c r="X251" s="1091" t="s">
        <v>2859</v>
      </c>
      <c r="Y251" s="1091" t="s">
        <v>2859</v>
      </c>
      <c r="Z251" s="1091" t="s">
        <v>2859</v>
      </c>
      <c r="AA251" s="1091" t="s">
        <v>2859</v>
      </c>
      <c r="AB251" s="1091" t="s">
        <v>2859</v>
      </c>
      <c r="AC251" s="1091" t="s">
        <v>2859</v>
      </c>
      <c r="AD251" s="1091" t="s">
        <v>2859</v>
      </c>
      <c r="AE251" s="1091" t="s">
        <v>2859</v>
      </c>
      <c r="AF251" s="1091" t="s">
        <v>2859</v>
      </c>
      <c r="AG251" s="1731" t="s">
        <v>2859</v>
      </c>
      <c r="AH251" s="1039"/>
    </row>
    <row r="252" spans="2:34" ht="45.75" customHeight="1" x14ac:dyDescent="0.2">
      <c r="B252" s="1228"/>
      <c r="C252" s="1633" t="s">
        <v>3479</v>
      </c>
      <c r="D252" s="1728">
        <v>46</v>
      </c>
      <c r="E252" s="1091" t="s">
        <v>2859</v>
      </c>
      <c r="F252" s="1091" t="s">
        <v>2859</v>
      </c>
      <c r="G252" s="1091" t="s">
        <v>2859</v>
      </c>
      <c r="H252" s="1091" t="s">
        <v>2859</v>
      </c>
      <c r="I252" s="1091" t="s">
        <v>2859</v>
      </c>
      <c r="J252" s="1091" t="s">
        <v>2859</v>
      </c>
      <c r="K252" s="1091" t="s">
        <v>2859</v>
      </c>
      <c r="L252" s="1091" t="s">
        <v>2859</v>
      </c>
      <c r="M252" s="1091" t="s">
        <v>2859</v>
      </c>
      <c r="N252" s="1091" t="s">
        <v>2859</v>
      </c>
      <c r="O252" s="1091" t="s">
        <v>2859</v>
      </c>
      <c r="P252" s="1091" t="s">
        <v>2859</v>
      </c>
      <c r="Q252" s="1091" t="s">
        <v>2859</v>
      </c>
      <c r="R252" s="1091" t="s">
        <v>2859</v>
      </c>
      <c r="S252" s="1091" t="s">
        <v>2859</v>
      </c>
      <c r="T252" s="1091" t="s">
        <v>2859</v>
      </c>
      <c r="U252" s="1091" t="s">
        <v>2859</v>
      </c>
      <c r="V252" s="1091" t="s">
        <v>2859</v>
      </c>
      <c r="W252" s="1091" t="s">
        <v>2859</v>
      </c>
      <c r="X252" s="1091" t="s">
        <v>2859</v>
      </c>
      <c r="Y252" s="1091" t="s">
        <v>2859</v>
      </c>
      <c r="Z252" s="1091" t="s">
        <v>2859</v>
      </c>
      <c r="AA252" s="1091" t="s">
        <v>2859</v>
      </c>
      <c r="AB252" s="1091" t="s">
        <v>2859</v>
      </c>
      <c r="AC252" s="1091" t="s">
        <v>2859</v>
      </c>
      <c r="AD252" s="1091" t="s">
        <v>2859</v>
      </c>
      <c r="AE252" s="1091" t="s">
        <v>2859</v>
      </c>
      <c r="AF252" s="1091" t="s">
        <v>2859</v>
      </c>
      <c r="AG252" s="1731" t="s">
        <v>2859</v>
      </c>
      <c r="AH252" s="1039"/>
    </row>
    <row r="253" spans="2:34" ht="45.75" customHeight="1" x14ac:dyDescent="0.2">
      <c r="B253" s="1228"/>
      <c r="C253" s="1633" t="s">
        <v>3480</v>
      </c>
      <c r="D253" s="1728">
        <v>46</v>
      </c>
      <c r="E253" s="1091" t="s">
        <v>2859</v>
      </c>
      <c r="F253" s="1091" t="s">
        <v>2859</v>
      </c>
      <c r="G253" s="1091" t="s">
        <v>2859</v>
      </c>
      <c r="H253" s="1091" t="s">
        <v>2859</v>
      </c>
      <c r="I253" s="1091" t="s">
        <v>2859</v>
      </c>
      <c r="J253" s="1091" t="s">
        <v>2859</v>
      </c>
      <c r="K253" s="1091" t="s">
        <v>2859</v>
      </c>
      <c r="L253" s="1091" t="s">
        <v>2859</v>
      </c>
      <c r="M253" s="1091" t="s">
        <v>2859</v>
      </c>
      <c r="N253" s="1091" t="s">
        <v>2859</v>
      </c>
      <c r="O253" s="1091" t="s">
        <v>2859</v>
      </c>
      <c r="P253" s="1091" t="s">
        <v>2859</v>
      </c>
      <c r="Q253" s="1091" t="s">
        <v>2859</v>
      </c>
      <c r="R253" s="1091" t="s">
        <v>2859</v>
      </c>
      <c r="S253" s="1091" t="s">
        <v>2859</v>
      </c>
      <c r="T253" s="1091" t="s">
        <v>2859</v>
      </c>
      <c r="U253" s="1091" t="s">
        <v>2859</v>
      </c>
      <c r="V253" s="1091" t="s">
        <v>2859</v>
      </c>
      <c r="W253" s="1091" t="s">
        <v>2859</v>
      </c>
      <c r="X253" s="1091" t="s">
        <v>2859</v>
      </c>
      <c r="Y253" s="1091" t="s">
        <v>2859</v>
      </c>
      <c r="Z253" s="1091" t="s">
        <v>2859</v>
      </c>
      <c r="AA253" s="1091" t="s">
        <v>2859</v>
      </c>
      <c r="AB253" s="1091" t="s">
        <v>2859</v>
      </c>
      <c r="AC253" s="1091" t="s">
        <v>2859</v>
      </c>
      <c r="AD253" s="1091" t="s">
        <v>2859</v>
      </c>
      <c r="AE253" s="1091" t="s">
        <v>2859</v>
      </c>
      <c r="AF253" s="1091" t="s">
        <v>2859</v>
      </c>
      <c r="AG253" s="1731" t="s">
        <v>2859</v>
      </c>
      <c r="AH253" s="1039"/>
    </row>
    <row r="254" spans="2:34" ht="45.75" customHeight="1" x14ac:dyDescent="0.2">
      <c r="B254" s="1228"/>
      <c r="C254" s="1633" t="s">
        <v>3481</v>
      </c>
      <c r="D254" s="1728">
        <v>39</v>
      </c>
      <c r="E254" s="1091" t="s">
        <v>2859</v>
      </c>
      <c r="F254" s="1091" t="s">
        <v>2859</v>
      </c>
      <c r="G254" s="1091" t="s">
        <v>2859</v>
      </c>
      <c r="H254" s="1091" t="s">
        <v>2859</v>
      </c>
      <c r="I254" s="1091" t="s">
        <v>2859</v>
      </c>
      <c r="J254" s="1091" t="s">
        <v>2859</v>
      </c>
      <c r="K254" s="1091" t="s">
        <v>2859</v>
      </c>
      <c r="L254" s="1091" t="s">
        <v>2859</v>
      </c>
      <c r="M254" s="1091" t="s">
        <v>2859</v>
      </c>
      <c r="N254" s="1091" t="s">
        <v>2859</v>
      </c>
      <c r="O254" s="1091" t="s">
        <v>2859</v>
      </c>
      <c r="P254" s="1091" t="s">
        <v>2859</v>
      </c>
      <c r="Q254" s="1091" t="s">
        <v>2859</v>
      </c>
      <c r="R254" s="1091" t="s">
        <v>2859</v>
      </c>
      <c r="S254" s="1091" t="s">
        <v>2859</v>
      </c>
      <c r="T254" s="1091" t="s">
        <v>2859</v>
      </c>
      <c r="U254" s="1091" t="s">
        <v>2859</v>
      </c>
      <c r="V254" s="1091" t="s">
        <v>2859</v>
      </c>
      <c r="W254" s="1091" t="s">
        <v>2859</v>
      </c>
      <c r="X254" s="1091" t="s">
        <v>2859</v>
      </c>
      <c r="Y254" s="1091" t="s">
        <v>2859</v>
      </c>
      <c r="Z254" s="1091" t="s">
        <v>2859</v>
      </c>
      <c r="AA254" s="1091" t="s">
        <v>2859</v>
      </c>
      <c r="AB254" s="1091" t="s">
        <v>2859</v>
      </c>
      <c r="AC254" s="1091" t="s">
        <v>2859</v>
      </c>
      <c r="AD254" s="1091" t="s">
        <v>2859</v>
      </c>
      <c r="AE254" s="1091" t="s">
        <v>2859</v>
      </c>
      <c r="AF254" s="1091" t="s">
        <v>2859</v>
      </c>
      <c r="AG254" s="1731" t="s">
        <v>2859</v>
      </c>
      <c r="AH254" s="1039"/>
    </row>
    <row r="255" spans="2:34" ht="45.75" customHeight="1" x14ac:dyDescent="0.2">
      <c r="B255" s="1228"/>
      <c r="C255" s="1633" t="s">
        <v>3482</v>
      </c>
      <c r="D255" s="1728">
        <v>49</v>
      </c>
      <c r="E255" s="1091" t="s">
        <v>2859</v>
      </c>
      <c r="F255" s="1091" t="s">
        <v>2859</v>
      </c>
      <c r="G255" s="1091" t="s">
        <v>2859</v>
      </c>
      <c r="H255" s="1091" t="s">
        <v>2859</v>
      </c>
      <c r="I255" s="1091" t="s">
        <v>2859</v>
      </c>
      <c r="J255" s="1091" t="s">
        <v>2859</v>
      </c>
      <c r="K255" s="1091" t="s">
        <v>2859</v>
      </c>
      <c r="L255" s="1091" t="s">
        <v>2859</v>
      </c>
      <c r="M255" s="1091" t="s">
        <v>2859</v>
      </c>
      <c r="N255" s="1091" t="s">
        <v>2859</v>
      </c>
      <c r="O255" s="1091" t="s">
        <v>2859</v>
      </c>
      <c r="P255" s="1091" t="s">
        <v>2859</v>
      </c>
      <c r="Q255" s="1091" t="s">
        <v>2859</v>
      </c>
      <c r="R255" s="1091" t="s">
        <v>2859</v>
      </c>
      <c r="S255" s="1091" t="s">
        <v>2859</v>
      </c>
      <c r="T255" s="1091" t="s">
        <v>2859</v>
      </c>
      <c r="U255" s="1091" t="s">
        <v>2859</v>
      </c>
      <c r="V255" s="1091" t="s">
        <v>2859</v>
      </c>
      <c r="W255" s="1091" t="s">
        <v>2859</v>
      </c>
      <c r="X255" s="1091" t="s">
        <v>2859</v>
      </c>
      <c r="Y255" s="1091" t="s">
        <v>2859</v>
      </c>
      <c r="Z255" s="1091" t="s">
        <v>2859</v>
      </c>
      <c r="AA255" s="1091" t="s">
        <v>2859</v>
      </c>
      <c r="AB255" s="1091" t="s">
        <v>2859</v>
      </c>
      <c r="AC255" s="1091" t="s">
        <v>2859</v>
      </c>
      <c r="AD255" s="1091" t="s">
        <v>2859</v>
      </c>
      <c r="AE255" s="1091" t="s">
        <v>2859</v>
      </c>
      <c r="AF255" s="1091" t="s">
        <v>2859</v>
      </c>
      <c r="AG255" s="1731" t="s">
        <v>2859</v>
      </c>
      <c r="AH255" s="1039"/>
    </row>
    <row r="256" spans="2:34" ht="45.75" customHeight="1" x14ac:dyDescent="0.2">
      <c r="B256" s="1228"/>
      <c r="C256" s="1633" t="s">
        <v>3483</v>
      </c>
      <c r="D256" s="1728">
        <v>46</v>
      </c>
      <c r="E256" s="1091" t="s">
        <v>2859</v>
      </c>
      <c r="F256" s="1091" t="s">
        <v>2859</v>
      </c>
      <c r="G256" s="1091" t="s">
        <v>2859</v>
      </c>
      <c r="H256" s="1091" t="s">
        <v>2859</v>
      </c>
      <c r="I256" s="1091" t="s">
        <v>2859</v>
      </c>
      <c r="J256" s="1091" t="s">
        <v>2859</v>
      </c>
      <c r="K256" s="1091" t="s">
        <v>2859</v>
      </c>
      <c r="L256" s="1091" t="s">
        <v>2859</v>
      </c>
      <c r="M256" s="1091" t="s">
        <v>2859</v>
      </c>
      <c r="N256" s="1091" t="s">
        <v>2859</v>
      </c>
      <c r="O256" s="1091" t="s">
        <v>2859</v>
      </c>
      <c r="P256" s="1091" t="s">
        <v>2859</v>
      </c>
      <c r="Q256" s="1091" t="s">
        <v>2859</v>
      </c>
      <c r="R256" s="1091" t="s">
        <v>2859</v>
      </c>
      <c r="S256" s="1091" t="s">
        <v>2859</v>
      </c>
      <c r="T256" s="1091" t="s">
        <v>2859</v>
      </c>
      <c r="U256" s="1091" t="s">
        <v>2859</v>
      </c>
      <c r="V256" s="1091" t="s">
        <v>2859</v>
      </c>
      <c r="W256" s="1091" t="s">
        <v>2859</v>
      </c>
      <c r="X256" s="1091" t="s">
        <v>2859</v>
      </c>
      <c r="Y256" s="1091" t="s">
        <v>2859</v>
      </c>
      <c r="Z256" s="1091" t="s">
        <v>2859</v>
      </c>
      <c r="AA256" s="1091" t="s">
        <v>2859</v>
      </c>
      <c r="AB256" s="1091" t="s">
        <v>2859</v>
      </c>
      <c r="AC256" s="1091" t="s">
        <v>2859</v>
      </c>
      <c r="AD256" s="1091" t="s">
        <v>2859</v>
      </c>
      <c r="AE256" s="1091" t="s">
        <v>2859</v>
      </c>
      <c r="AF256" s="1091" t="s">
        <v>2859</v>
      </c>
      <c r="AG256" s="1731" t="s">
        <v>2859</v>
      </c>
      <c r="AH256" s="1039"/>
    </row>
    <row r="257" spans="2:34" ht="45.75" customHeight="1" x14ac:dyDescent="0.2">
      <c r="B257" s="1228"/>
      <c r="C257" s="1633" t="s">
        <v>3484</v>
      </c>
      <c r="D257" s="1728">
        <v>49</v>
      </c>
      <c r="E257" s="1091" t="s">
        <v>2859</v>
      </c>
      <c r="F257" s="1091" t="s">
        <v>2859</v>
      </c>
      <c r="G257" s="1091" t="s">
        <v>2859</v>
      </c>
      <c r="H257" s="1091" t="s">
        <v>2859</v>
      </c>
      <c r="I257" s="1091" t="s">
        <v>2859</v>
      </c>
      <c r="J257" s="1091" t="s">
        <v>2859</v>
      </c>
      <c r="K257" s="1091" t="s">
        <v>2859</v>
      </c>
      <c r="L257" s="1091" t="s">
        <v>2859</v>
      </c>
      <c r="M257" s="1091" t="s">
        <v>2859</v>
      </c>
      <c r="N257" s="1091" t="s">
        <v>2859</v>
      </c>
      <c r="O257" s="1091" t="s">
        <v>2859</v>
      </c>
      <c r="P257" s="1091" t="s">
        <v>2859</v>
      </c>
      <c r="Q257" s="1091" t="s">
        <v>2859</v>
      </c>
      <c r="R257" s="1091" t="s">
        <v>2859</v>
      </c>
      <c r="S257" s="1091" t="s">
        <v>2859</v>
      </c>
      <c r="T257" s="1091" t="s">
        <v>2859</v>
      </c>
      <c r="U257" s="1091" t="s">
        <v>2859</v>
      </c>
      <c r="V257" s="1091" t="s">
        <v>2859</v>
      </c>
      <c r="W257" s="1091" t="s">
        <v>2859</v>
      </c>
      <c r="X257" s="1091" t="s">
        <v>2859</v>
      </c>
      <c r="Y257" s="1091" t="s">
        <v>2859</v>
      </c>
      <c r="Z257" s="1091" t="s">
        <v>2859</v>
      </c>
      <c r="AA257" s="1091" t="s">
        <v>2859</v>
      </c>
      <c r="AB257" s="1091" t="s">
        <v>2859</v>
      </c>
      <c r="AC257" s="1091" t="s">
        <v>2859</v>
      </c>
      <c r="AD257" s="1091" t="s">
        <v>2859</v>
      </c>
      <c r="AE257" s="1091" t="s">
        <v>2859</v>
      </c>
      <c r="AF257" s="1091" t="s">
        <v>2859</v>
      </c>
      <c r="AG257" s="1731" t="s">
        <v>2859</v>
      </c>
      <c r="AH257" s="1039"/>
    </row>
    <row r="258" spans="2:34" ht="45.75" customHeight="1" x14ac:dyDescent="0.2">
      <c r="B258" s="1228"/>
      <c r="C258" s="1633" t="s">
        <v>3485</v>
      </c>
      <c r="D258" s="1728">
        <v>56</v>
      </c>
      <c r="E258" s="1091" t="s">
        <v>2859</v>
      </c>
      <c r="F258" s="1091" t="s">
        <v>2859</v>
      </c>
      <c r="G258" s="1091" t="s">
        <v>2859</v>
      </c>
      <c r="H258" s="1091" t="s">
        <v>2859</v>
      </c>
      <c r="I258" s="1091" t="s">
        <v>2859</v>
      </c>
      <c r="J258" s="1091" t="s">
        <v>2859</v>
      </c>
      <c r="K258" s="1091" t="s">
        <v>2859</v>
      </c>
      <c r="L258" s="1091" t="s">
        <v>2859</v>
      </c>
      <c r="M258" s="1091" t="s">
        <v>2859</v>
      </c>
      <c r="N258" s="1091" t="s">
        <v>2859</v>
      </c>
      <c r="O258" s="1091" t="s">
        <v>2859</v>
      </c>
      <c r="P258" s="1091" t="s">
        <v>2859</v>
      </c>
      <c r="Q258" s="1091" t="s">
        <v>2859</v>
      </c>
      <c r="R258" s="1091" t="s">
        <v>2859</v>
      </c>
      <c r="S258" s="1091" t="s">
        <v>2859</v>
      </c>
      <c r="T258" s="1091" t="s">
        <v>2859</v>
      </c>
      <c r="U258" s="1091" t="s">
        <v>2859</v>
      </c>
      <c r="V258" s="1091" t="s">
        <v>2859</v>
      </c>
      <c r="W258" s="1091" t="s">
        <v>2859</v>
      </c>
      <c r="X258" s="1091" t="s">
        <v>2859</v>
      </c>
      <c r="Y258" s="1091" t="s">
        <v>2859</v>
      </c>
      <c r="Z258" s="1091" t="s">
        <v>2859</v>
      </c>
      <c r="AA258" s="1091" t="s">
        <v>2859</v>
      </c>
      <c r="AB258" s="1091" t="s">
        <v>2859</v>
      </c>
      <c r="AC258" s="1091" t="s">
        <v>2859</v>
      </c>
      <c r="AD258" s="1091" t="s">
        <v>2859</v>
      </c>
      <c r="AE258" s="1091" t="s">
        <v>2859</v>
      </c>
      <c r="AF258" s="1091" t="s">
        <v>2859</v>
      </c>
      <c r="AG258" s="1731" t="s">
        <v>2859</v>
      </c>
      <c r="AH258" s="1039"/>
    </row>
    <row r="259" spans="2:34" ht="45.75" customHeight="1" thickBot="1" x14ac:dyDescent="0.25">
      <c r="B259" s="1229"/>
      <c r="C259" s="1634" t="s">
        <v>3486</v>
      </c>
      <c r="D259" s="1732">
        <v>59</v>
      </c>
      <c r="E259" s="1106" t="s">
        <v>2859</v>
      </c>
      <c r="F259" s="1106" t="s">
        <v>2859</v>
      </c>
      <c r="G259" s="1106" t="s">
        <v>2859</v>
      </c>
      <c r="H259" s="1106" t="s">
        <v>2859</v>
      </c>
      <c r="I259" s="1106" t="s">
        <v>2859</v>
      </c>
      <c r="J259" s="1106" t="s">
        <v>2859</v>
      </c>
      <c r="K259" s="1106" t="s">
        <v>2859</v>
      </c>
      <c r="L259" s="1106" t="s">
        <v>2859</v>
      </c>
      <c r="M259" s="1106" t="s">
        <v>2859</v>
      </c>
      <c r="N259" s="1106" t="s">
        <v>2859</v>
      </c>
      <c r="O259" s="1106" t="s">
        <v>2859</v>
      </c>
      <c r="P259" s="1106" t="s">
        <v>2859</v>
      </c>
      <c r="Q259" s="1106" t="s">
        <v>2859</v>
      </c>
      <c r="R259" s="1106" t="s">
        <v>2859</v>
      </c>
      <c r="S259" s="1106" t="s">
        <v>2859</v>
      </c>
      <c r="T259" s="1106" t="s">
        <v>2859</v>
      </c>
      <c r="U259" s="1106" t="s">
        <v>2859</v>
      </c>
      <c r="V259" s="1106" t="s">
        <v>2859</v>
      </c>
      <c r="W259" s="1106" t="s">
        <v>2859</v>
      </c>
      <c r="X259" s="1106" t="s">
        <v>2859</v>
      </c>
      <c r="Y259" s="1106" t="s">
        <v>2859</v>
      </c>
      <c r="Z259" s="1106" t="s">
        <v>2859</v>
      </c>
      <c r="AA259" s="1106" t="s">
        <v>2859</v>
      </c>
      <c r="AB259" s="1106" t="s">
        <v>2859</v>
      </c>
      <c r="AC259" s="1106" t="s">
        <v>2859</v>
      </c>
      <c r="AD259" s="1106" t="s">
        <v>2859</v>
      </c>
      <c r="AE259" s="1106" t="s">
        <v>2859</v>
      </c>
      <c r="AF259" s="1106" t="s">
        <v>2859</v>
      </c>
      <c r="AG259" s="1733" t="s">
        <v>2859</v>
      </c>
      <c r="AH259" s="1039"/>
    </row>
    <row r="260" spans="2:34" ht="15.75" customHeight="1" x14ac:dyDescent="0.2">
      <c r="B260" s="1040"/>
      <c r="C260" s="1041"/>
      <c r="D260" s="1041">
        <v>1.0000000000000001E-33</v>
      </c>
      <c r="E260" s="1041"/>
      <c r="F260" s="1041"/>
      <c r="G260" s="1041"/>
      <c r="H260" s="1041"/>
      <c r="I260" s="1041"/>
      <c r="J260" s="1041"/>
      <c r="K260" s="1041"/>
      <c r="L260" s="1041"/>
      <c r="M260" s="1041"/>
      <c r="N260" s="1041">
        <v>1.0000000000000001E-33</v>
      </c>
      <c r="O260" s="1041"/>
      <c r="P260" s="1041"/>
      <c r="Q260" s="1041"/>
      <c r="R260" s="1041"/>
      <c r="S260" s="1041"/>
      <c r="T260" s="1041"/>
      <c r="U260" s="1041"/>
      <c r="V260" s="1041">
        <v>1.0000000000000001E-33</v>
      </c>
      <c r="W260" s="1041"/>
      <c r="X260" s="1041"/>
      <c r="Y260" s="1041"/>
      <c r="Z260" s="1041"/>
      <c r="AA260" s="1041"/>
      <c r="AB260" s="1041"/>
      <c r="AC260" s="1041"/>
      <c r="AD260" s="1041"/>
      <c r="AE260" s="1041"/>
      <c r="AF260" s="1041"/>
      <c r="AG260" s="1041"/>
      <c r="AH260" s="1031"/>
    </row>
    <row r="261" spans="2:34" ht="15.75" customHeight="1" x14ac:dyDescent="0.2">
      <c r="B261" s="1042" t="s">
        <v>2816</v>
      </c>
      <c r="C261" s="1904" t="s">
        <v>2887</v>
      </c>
      <c r="D261" s="1904"/>
      <c r="E261" s="1904"/>
      <c r="F261" s="1904"/>
      <c r="G261" s="1714"/>
      <c r="H261" s="1714"/>
      <c r="I261" s="1714"/>
      <c r="J261" s="1714"/>
      <c r="K261" s="1714"/>
      <c r="L261" s="1714"/>
      <c r="M261" s="1714"/>
      <c r="N261" s="1714"/>
      <c r="O261" s="1714"/>
      <c r="P261" s="1714"/>
      <c r="Q261" s="1714"/>
      <c r="R261" s="1714"/>
      <c r="S261" s="1714"/>
      <c r="T261" s="1714"/>
      <c r="U261" s="1714"/>
      <c r="V261" s="1714"/>
      <c r="W261" s="1714"/>
      <c r="X261" s="1714"/>
      <c r="Y261" s="1714"/>
      <c r="Z261" s="1714"/>
      <c r="AA261" s="1714"/>
      <c r="AB261" s="1714"/>
      <c r="AC261" s="1714"/>
      <c r="AD261" s="1714"/>
      <c r="AE261" s="1714"/>
      <c r="AF261" s="1714"/>
      <c r="AG261" s="1714"/>
      <c r="AH261" s="982"/>
    </row>
    <row r="262" spans="2:34" ht="15.75" customHeight="1" x14ac:dyDescent="0.2">
      <c r="B262" s="1042" t="s">
        <v>2818</v>
      </c>
      <c r="C262" s="1930" t="s">
        <v>2887</v>
      </c>
      <c r="D262" s="1930"/>
      <c r="E262" s="1930"/>
      <c r="F262" s="1930"/>
      <c r="G262" s="1714"/>
      <c r="H262" s="1714"/>
      <c r="I262" s="1714"/>
      <c r="J262" s="1714"/>
      <c r="K262" s="1714"/>
      <c r="L262" s="1714"/>
      <c r="M262" s="1714"/>
      <c r="N262" s="1714"/>
      <c r="O262" s="1714"/>
      <c r="P262" s="1714"/>
      <c r="Q262" s="1714"/>
      <c r="R262" s="1714"/>
      <c r="S262" s="1714"/>
      <c r="T262" s="1714"/>
      <c r="U262" s="1714"/>
      <c r="V262" s="1714"/>
      <c r="W262" s="1714"/>
      <c r="X262" s="1714"/>
      <c r="Y262" s="1714"/>
      <c r="Z262" s="1714"/>
      <c r="AA262" s="1714"/>
      <c r="AB262" s="1714"/>
      <c r="AC262" s="1714"/>
      <c r="AD262" s="1714"/>
      <c r="AE262" s="1714"/>
      <c r="AF262" s="1714"/>
      <c r="AG262" s="1714"/>
      <c r="AH262" s="1207"/>
    </row>
    <row r="263" spans="2:34" ht="15.75" customHeight="1" thickBot="1" x14ac:dyDescent="0.25">
      <c r="B263" s="1043"/>
      <c r="C263" s="1926"/>
      <c r="D263" s="1926"/>
      <c r="E263" s="1926"/>
      <c r="F263" s="1926"/>
      <c r="G263" s="1927"/>
      <c r="H263" s="1927"/>
      <c r="I263" s="1927"/>
      <c r="J263" s="1927"/>
      <c r="K263" s="1927"/>
      <c r="L263" s="1927"/>
      <c r="M263" s="1927"/>
      <c r="N263" s="1927"/>
      <c r="O263" s="1927"/>
      <c r="P263" s="1927"/>
      <c r="Q263" s="1927"/>
      <c r="R263" s="1927"/>
      <c r="S263" s="1927"/>
      <c r="T263" s="1927"/>
      <c r="U263" s="1927"/>
      <c r="V263" s="1927"/>
      <c r="W263" s="1927"/>
      <c r="X263" s="1927"/>
      <c r="Y263" s="1927"/>
      <c r="Z263" s="1927"/>
      <c r="AA263" s="1927"/>
      <c r="AB263" s="1927"/>
      <c r="AC263" s="1927"/>
      <c r="AD263" s="1927"/>
      <c r="AE263" s="1927"/>
      <c r="AF263" s="1927"/>
      <c r="AG263" s="1927"/>
      <c r="AH263" s="1032"/>
    </row>
    <row r="264" spans="2:34" ht="15.75" customHeight="1" thickBot="1" x14ac:dyDescent="0.25">
      <c r="B264" s="1187"/>
      <c r="C264" s="1186"/>
      <c r="D264" s="1186"/>
      <c r="E264" s="1186"/>
      <c r="F264" s="1186"/>
      <c r="G264" s="1186"/>
      <c r="H264" s="1186"/>
      <c r="I264" s="1186"/>
      <c r="J264" s="1186"/>
      <c r="K264" s="1186"/>
      <c r="L264" s="1186"/>
      <c r="M264" s="1186"/>
    </row>
    <row r="265" spans="2:34" ht="15.75" customHeight="1" x14ac:dyDescent="0.2">
      <c r="B265" s="1900" t="s">
        <v>2783</v>
      </c>
      <c r="C265" s="1901"/>
      <c r="D265" s="1901"/>
      <c r="E265" s="1901"/>
      <c r="F265" s="1901"/>
      <c r="G265" s="1901"/>
      <c r="H265" s="1901"/>
      <c r="I265" s="1901"/>
      <c r="J265" s="1901"/>
      <c r="K265" s="1901"/>
      <c r="L265" s="1901"/>
      <c r="M265" s="1901"/>
      <c r="N265" s="1901"/>
      <c r="O265" s="1901"/>
      <c r="P265" s="1901"/>
      <c r="Q265" s="1901"/>
      <c r="R265" s="1901"/>
      <c r="S265" s="1901"/>
      <c r="T265" s="1901"/>
      <c r="U265" s="1901"/>
      <c r="V265" s="1901"/>
      <c r="W265" s="1901"/>
      <c r="X265" s="1901"/>
      <c r="Y265" s="1901"/>
      <c r="Z265" s="1901"/>
      <c r="AA265" s="1901"/>
      <c r="AB265" s="1901"/>
      <c r="AC265" s="1901"/>
      <c r="AD265" s="1901"/>
      <c r="AE265" s="1901"/>
      <c r="AF265" s="1901"/>
      <c r="AG265" s="1901"/>
      <c r="AH265" s="1902"/>
    </row>
    <row r="266" spans="2:34" ht="15.75" customHeight="1" x14ac:dyDescent="0.2">
      <c r="B266" s="1038"/>
      <c r="C266" s="978"/>
      <c r="D266" s="700"/>
      <c r="E266" s="700"/>
      <c r="F266" s="431"/>
      <c r="G266" s="431"/>
      <c r="H266" s="431"/>
      <c r="I266" s="431"/>
      <c r="J266" s="431"/>
      <c r="K266" s="431"/>
      <c r="L266" s="431"/>
      <c r="M266" s="431"/>
      <c r="N266" s="431"/>
      <c r="O266" s="431"/>
      <c r="P266" s="431"/>
      <c r="Q266" s="431"/>
      <c r="R266" s="431"/>
      <c r="S266" s="431"/>
      <c r="T266" s="431"/>
      <c r="U266" s="431"/>
      <c r="V266" s="431"/>
      <c r="W266" s="431"/>
      <c r="X266" s="431"/>
      <c r="Y266" s="431"/>
      <c r="Z266" s="431"/>
      <c r="AA266" s="431"/>
      <c r="AB266" s="431"/>
      <c r="AC266" s="431"/>
      <c r="AD266" s="431"/>
      <c r="AE266" s="431"/>
      <c r="AF266" s="431"/>
      <c r="AG266" s="431"/>
      <c r="AH266" s="1039"/>
    </row>
    <row r="267" spans="2:34" ht="15.75" customHeight="1" x14ac:dyDescent="0.2">
      <c r="B267" s="981" t="s">
        <v>2784</v>
      </c>
      <c r="C267" s="1037" t="s">
        <v>3432</v>
      </c>
      <c r="D267" s="1037"/>
      <c r="E267" s="431"/>
      <c r="F267" s="431"/>
      <c r="G267" s="431"/>
      <c r="H267" s="431"/>
      <c r="I267" s="431"/>
      <c r="J267" s="431"/>
      <c r="K267" s="431"/>
      <c r="L267" s="431"/>
      <c r="M267" s="431"/>
      <c r="N267" s="431"/>
      <c r="O267" s="431"/>
      <c r="P267" s="431"/>
      <c r="Q267" s="431"/>
      <c r="R267" s="431"/>
      <c r="S267" s="431"/>
      <c r="T267" s="431"/>
      <c r="U267" s="431"/>
      <c r="V267" s="431"/>
      <c r="W267" s="431"/>
      <c r="X267" s="431"/>
      <c r="Y267" s="431"/>
      <c r="Z267" s="431"/>
      <c r="AA267" s="431"/>
      <c r="AB267" s="431"/>
      <c r="AC267" s="431"/>
      <c r="AD267" s="431"/>
      <c r="AE267" s="431"/>
      <c r="AF267" s="431"/>
      <c r="AG267" s="431"/>
      <c r="AH267" s="1039"/>
    </row>
    <row r="268" spans="2:34" ht="15.75" customHeight="1" thickBot="1" x14ac:dyDescent="0.25">
      <c r="B268" s="981" t="s">
        <v>2786</v>
      </c>
      <c r="C268" s="1968">
        <v>41967</v>
      </c>
      <c r="D268" s="1967"/>
      <c r="E268" s="1967"/>
      <c r="F268" s="431"/>
      <c r="G268" s="431"/>
      <c r="H268" s="431"/>
      <c r="I268" s="431"/>
      <c r="J268" s="431"/>
      <c r="K268" s="431"/>
      <c r="L268" s="431"/>
      <c r="M268" s="431"/>
      <c r="N268" s="431"/>
      <c r="O268" s="431"/>
      <c r="P268" s="431"/>
      <c r="Q268" s="431"/>
      <c r="R268" s="431"/>
      <c r="S268" s="431"/>
      <c r="T268" s="431"/>
      <c r="U268" s="431"/>
      <c r="V268" s="431"/>
      <c r="W268" s="431"/>
      <c r="X268" s="431"/>
      <c r="Y268" s="431"/>
      <c r="Z268" s="431"/>
      <c r="AA268" s="431"/>
      <c r="AB268" s="431"/>
      <c r="AC268" s="431"/>
      <c r="AD268" s="431"/>
      <c r="AE268" s="431"/>
      <c r="AF268" s="431"/>
      <c r="AG268" s="431"/>
      <c r="AH268" s="1039"/>
    </row>
    <row r="269" spans="2:34" ht="15.75" customHeight="1" thickBot="1" x14ac:dyDescent="0.25">
      <c r="B269" s="1038" t="s">
        <v>2787</v>
      </c>
      <c r="C269" s="1905" t="s">
        <v>3433</v>
      </c>
      <c r="D269" s="1906"/>
      <c r="E269" s="1906"/>
      <c r="F269" s="1906"/>
      <c r="G269" s="1906"/>
      <c r="H269" s="1906"/>
      <c r="I269" s="1906"/>
      <c r="J269" s="1906"/>
      <c r="K269" s="1906"/>
      <c r="L269" s="1906"/>
      <c r="M269" s="1906"/>
      <c r="N269" s="1906"/>
      <c r="O269" s="1906"/>
      <c r="P269" s="1906"/>
      <c r="Q269" s="1906"/>
      <c r="R269" s="1906"/>
      <c r="S269" s="1906"/>
      <c r="T269" s="1906"/>
      <c r="U269" s="1906"/>
      <c r="V269" s="1906"/>
      <c r="W269" s="1906"/>
      <c r="X269" s="1906"/>
      <c r="Y269" s="1906"/>
      <c r="Z269" s="1907"/>
      <c r="AA269" s="431"/>
      <c r="AB269" s="431"/>
      <c r="AC269" s="431"/>
      <c r="AD269" s="431"/>
      <c r="AE269" s="431"/>
      <c r="AF269" s="431"/>
      <c r="AG269" s="431"/>
      <c r="AH269" s="1039"/>
    </row>
    <row r="270" spans="2:34" ht="15.75" customHeight="1" thickBot="1" x14ac:dyDescent="0.25">
      <c r="B270" s="1038"/>
      <c r="C270" s="979"/>
      <c r="D270" s="979"/>
      <c r="E270" s="1650"/>
      <c r="F270" s="1650"/>
      <c r="G270" s="1650"/>
      <c r="H270" s="1650"/>
      <c r="I270" s="1650"/>
      <c r="J270" s="1650"/>
      <c r="K270" s="1650"/>
      <c r="L270" s="1650"/>
      <c r="M270" s="1650"/>
      <c r="N270" s="1650"/>
      <c r="O270" s="1650"/>
      <c r="P270" s="1650"/>
      <c r="Q270" s="1650"/>
      <c r="R270" s="1650"/>
      <c r="S270" s="1650"/>
      <c r="T270" s="1650"/>
      <c r="U270" s="1650"/>
      <c r="V270" s="1650"/>
      <c r="W270" s="1650"/>
      <c r="X270" s="1650"/>
      <c r="Y270" s="1650"/>
      <c r="Z270" s="1650"/>
      <c r="AA270" s="431"/>
      <c r="AB270" s="431"/>
      <c r="AC270" s="431"/>
      <c r="AD270" s="431"/>
      <c r="AE270" s="431"/>
      <c r="AF270" s="431"/>
      <c r="AG270" s="431"/>
      <c r="AH270" s="1039"/>
    </row>
    <row r="271" spans="2:34" ht="15.75" customHeight="1" thickBot="1" x14ac:dyDescent="0.25">
      <c r="B271" s="1908" t="s">
        <v>2788</v>
      </c>
      <c r="C271" s="1928" t="s">
        <v>2789</v>
      </c>
      <c r="D271" s="1908" t="s">
        <v>2790</v>
      </c>
      <c r="E271" s="1910" t="s">
        <v>2791</v>
      </c>
      <c r="F271" s="1911"/>
      <c r="G271" s="1911"/>
      <c r="H271" s="1911"/>
      <c r="I271" s="1911"/>
      <c r="J271" s="1911"/>
      <c r="K271" s="1911"/>
      <c r="L271" s="1911"/>
      <c r="M271" s="1911"/>
      <c r="N271" s="1911"/>
      <c r="O271" s="1911"/>
      <c r="P271" s="1911"/>
      <c r="Q271" s="1911"/>
      <c r="R271" s="1912"/>
      <c r="S271" s="1913" t="s">
        <v>2792</v>
      </c>
      <c r="T271" s="1914"/>
      <c r="U271" s="1914"/>
      <c r="V271" s="1914"/>
      <c r="W271" s="1914"/>
      <c r="X271" s="1914"/>
      <c r="Y271" s="1914"/>
      <c r="Z271" s="1915"/>
      <c r="AA271" s="1910" t="s">
        <v>2793</v>
      </c>
      <c r="AB271" s="1911"/>
      <c r="AC271" s="1911"/>
      <c r="AD271" s="1912"/>
      <c r="AE271" s="1916" t="s">
        <v>2794</v>
      </c>
      <c r="AF271" s="1917"/>
      <c r="AG271" s="1918"/>
      <c r="AH271" s="1039"/>
    </row>
    <row r="272" spans="2:34" ht="15.75" customHeight="1" thickBot="1" x14ac:dyDescent="0.25">
      <c r="B272" s="1909"/>
      <c r="C272" s="1929"/>
      <c r="D272" s="1909"/>
      <c r="E272" s="1908" t="s">
        <v>2795</v>
      </c>
      <c r="F272" s="1922" t="s">
        <v>2796</v>
      </c>
      <c r="G272" s="1922" t="s">
        <v>2797</v>
      </c>
      <c r="H272" s="1913" t="s">
        <v>2798</v>
      </c>
      <c r="I272" s="1915"/>
      <c r="J272" s="1913" t="s">
        <v>2799</v>
      </c>
      <c r="K272" s="1915"/>
      <c r="L272" s="1913" t="s">
        <v>2800</v>
      </c>
      <c r="M272" s="1915"/>
      <c r="N272" s="1924" t="s">
        <v>2801</v>
      </c>
      <c r="O272" s="1925"/>
      <c r="P272" s="1914" t="s">
        <v>2802</v>
      </c>
      <c r="Q272" s="1914"/>
      <c r="R272" s="1915"/>
      <c r="S272" s="1922" t="s">
        <v>2798</v>
      </c>
      <c r="T272" s="1922" t="s">
        <v>2799</v>
      </c>
      <c r="U272" s="1922" t="s">
        <v>2800</v>
      </c>
      <c r="V272" s="1914" t="s">
        <v>2801</v>
      </c>
      <c r="W272" s="1914"/>
      <c r="X272" s="1913" t="s">
        <v>2802</v>
      </c>
      <c r="Y272" s="1914"/>
      <c r="Z272" s="1915"/>
      <c r="AA272" s="1908" t="s">
        <v>2795</v>
      </c>
      <c r="AB272" s="1908" t="s">
        <v>2803</v>
      </c>
      <c r="AC272" s="1908" t="s">
        <v>2804</v>
      </c>
      <c r="AD272" s="1908" t="s">
        <v>2805</v>
      </c>
      <c r="AE272" s="1919"/>
      <c r="AF272" s="1920"/>
      <c r="AG272" s="1921"/>
      <c r="AH272" s="1039"/>
    </row>
    <row r="273" spans="2:34" ht="15.75" customHeight="1" thickBot="1" x14ac:dyDescent="0.25">
      <c r="B273" s="1909"/>
      <c r="C273" s="1929"/>
      <c r="D273" s="1909"/>
      <c r="E273" s="1909"/>
      <c r="F273" s="1923"/>
      <c r="G273" s="1923"/>
      <c r="H273" s="1647" t="s">
        <v>2806</v>
      </c>
      <c r="I273" s="1647" t="s">
        <v>2807</v>
      </c>
      <c r="J273" s="1647" t="s">
        <v>2806</v>
      </c>
      <c r="K273" s="1647" t="s">
        <v>2807</v>
      </c>
      <c r="L273" s="1647" t="s">
        <v>2806</v>
      </c>
      <c r="M273" s="1647" t="s">
        <v>2807</v>
      </c>
      <c r="N273" s="1646" t="s">
        <v>295</v>
      </c>
      <c r="O273" s="1085" t="s">
        <v>2808</v>
      </c>
      <c r="P273" s="1086" t="s">
        <v>2809</v>
      </c>
      <c r="Q273" s="1088" t="s">
        <v>2810</v>
      </c>
      <c r="R273" s="1085" t="s">
        <v>2811</v>
      </c>
      <c r="S273" s="1923"/>
      <c r="T273" s="1923"/>
      <c r="U273" s="1923"/>
      <c r="V273" s="1648" t="s">
        <v>295</v>
      </c>
      <c r="W273" s="1087" t="s">
        <v>2808</v>
      </c>
      <c r="X273" s="1085" t="s">
        <v>2809</v>
      </c>
      <c r="Y273" s="1088" t="s">
        <v>2810</v>
      </c>
      <c r="Z273" s="1085" t="s">
        <v>2811</v>
      </c>
      <c r="AA273" s="1909"/>
      <c r="AB273" s="1909"/>
      <c r="AC273" s="1909"/>
      <c r="AD273" s="1909"/>
      <c r="AE273" s="1645" t="s">
        <v>296</v>
      </c>
      <c r="AF273" s="1645" t="s">
        <v>2812</v>
      </c>
      <c r="AG273" s="1645" t="s">
        <v>2813</v>
      </c>
      <c r="AH273" s="1039"/>
    </row>
    <row r="274" spans="2:34" ht="15.75" customHeight="1" x14ac:dyDescent="0.2">
      <c r="B274" s="1125" t="s">
        <v>3432</v>
      </c>
      <c r="C274" s="1046" t="s">
        <v>3434</v>
      </c>
      <c r="D274" s="1660" t="s">
        <v>1428</v>
      </c>
      <c r="E274" s="1057" t="s">
        <v>1428</v>
      </c>
      <c r="F274" s="994" t="s">
        <v>1428</v>
      </c>
      <c r="G274" s="994" t="s">
        <v>1428</v>
      </c>
      <c r="H274" s="994" t="s">
        <v>1428</v>
      </c>
      <c r="I274" s="994" t="s">
        <v>1428</v>
      </c>
      <c r="J274" s="994" t="s">
        <v>1428</v>
      </c>
      <c r="K274" s="994" t="s">
        <v>1428</v>
      </c>
      <c r="L274" s="994" t="s">
        <v>1428</v>
      </c>
      <c r="M274" s="996" t="s">
        <v>1428</v>
      </c>
      <c r="N274" s="1663" t="s">
        <v>3435</v>
      </c>
      <c r="O274" s="996">
        <v>0.16</v>
      </c>
      <c r="P274" s="994" t="s">
        <v>1428</v>
      </c>
      <c r="Q274" s="994" t="s">
        <v>1428</v>
      </c>
      <c r="R274" s="994" t="s">
        <v>1428</v>
      </c>
      <c r="S274" s="994" t="s">
        <v>1428</v>
      </c>
      <c r="T274" s="994" t="s">
        <v>1428</v>
      </c>
      <c r="U274" s="994" t="s">
        <v>1428</v>
      </c>
      <c r="V274" s="994" t="s">
        <v>1428</v>
      </c>
      <c r="W274" s="994" t="s">
        <v>1428</v>
      </c>
      <c r="X274" s="994" t="s">
        <v>1428</v>
      </c>
      <c r="Y274" s="994" t="s">
        <v>1428</v>
      </c>
      <c r="Z274" s="994" t="s">
        <v>1428</v>
      </c>
      <c r="AA274" s="1057" t="s">
        <v>1428</v>
      </c>
      <c r="AB274" s="994" t="s">
        <v>1428</v>
      </c>
      <c r="AC274" s="1664" t="s">
        <v>1428</v>
      </c>
      <c r="AD274" s="996" t="s">
        <v>1428</v>
      </c>
      <c r="AE274" s="1664"/>
      <c r="AF274" s="1110"/>
      <c r="AG274" s="993"/>
      <c r="AH274" s="1039"/>
    </row>
    <row r="275" spans="2:34" ht="15.75" customHeight="1" x14ac:dyDescent="0.2">
      <c r="B275" s="1126"/>
      <c r="C275" s="1048" t="s">
        <v>3434</v>
      </c>
      <c r="D275" s="1661" t="s">
        <v>1428</v>
      </c>
      <c r="E275" s="1506" t="s">
        <v>1428</v>
      </c>
      <c r="F275" s="1007" t="s">
        <v>1428</v>
      </c>
      <c r="G275" s="1007" t="s">
        <v>1428</v>
      </c>
      <c r="H275" s="1256" t="s">
        <v>1428</v>
      </c>
      <c r="I275" s="1256" t="s">
        <v>1428</v>
      </c>
      <c r="J275" s="1256" t="s">
        <v>1428</v>
      </c>
      <c r="K275" s="1256" t="s">
        <v>1428</v>
      </c>
      <c r="L275" s="1256" t="s">
        <v>1428</v>
      </c>
      <c r="M275" s="1256" t="s">
        <v>1428</v>
      </c>
      <c r="N275" s="1655" t="s">
        <v>3121</v>
      </c>
      <c r="O275" s="1256">
        <v>0.19</v>
      </c>
      <c r="P275" s="1256" t="s">
        <v>1428</v>
      </c>
      <c r="Q275" s="1256" t="s">
        <v>1428</v>
      </c>
      <c r="R275" s="1256" t="s">
        <v>1428</v>
      </c>
      <c r="S275" s="1656" t="s">
        <v>1428</v>
      </c>
      <c r="T275" s="1256" t="s">
        <v>1428</v>
      </c>
      <c r="U275" s="1657" t="s">
        <v>1428</v>
      </c>
      <c r="V275" s="1121" t="s">
        <v>1428</v>
      </c>
      <c r="W275" s="1657" t="s">
        <v>1428</v>
      </c>
      <c r="X275" s="1256" t="s">
        <v>1428</v>
      </c>
      <c r="Y275" s="1658" t="s">
        <v>1428</v>
      </c>
      <c r="Z275" s="1256" t="s">
        <v>1428</v>
      </c>
      <c r="AA275" s="1506" t="s">
        <v>1428</v>
      </c>
      <c r="AB275" s="1506" t="s">
        <v>1428</v>
      </c>
      <c r="AC275" s="1506" t="s">
        <v>1428</v>
      </c>
      <c r="AD275" s="1506" t="s">
        <v>1428</v>
      </c>
      <c r="AE275" s="1005"/>
      <c r="AF275" s="1005"/>
      <c r="AG275" s="1005"/>
      <c r="AH275" s="1039"/>
    </row>
    <row r="276" spans="2:34" ht="15.75" customHeight="1" x14ac:dyDescent="0.2">
      <c r="B276" s="1126"/>
      <c r="C276" s="1048" t="s">
        <v>3434</v>
      </c>
      <c r="D276" s="1661" t="s">
        <v>1428</v>
      </c>
      <c r="E276" s="1506" t="s">
        <v>1428</v>
      </c>
      <c r="F276" s="1007" t="s">
        <v>1428</v>
      </c>
      <c r="G276" s="1007" t="s">
        <v>1428</v>
      </c>
      <c r="H276" s="1256" t="s">
        <v>1428</v>
      </c>
      <c r="I276" s="1256" t="s">
        <v>1428</v>
      </c>
      <c r="J276" s="1256" t="s">
        <v>1428</v>
      </c>
      <c r="K276" s="1256" t="s">
        <v>1428</v>
      </c>
      <c r="L276" s="1256" t="s">
        <v>1428</v>
      </c>
      <c r="M276" s="1256" t="s">
        <v>1428</v>
      </c>
      <c r="N276" s="1655" t="s">
        <v>3122</v>
      </c>
      <c r="O276" s="1256">
        <v>0.31</v>
      </c>
      <c r="P276" s="1256" t="s">
        <v>1428</v>
      </c>
      <c r="Q276" s="1256" t="s">
        <v>1428</v>
      </c>
      <c r="R276" s="1256" t="s">
        <v>1428</v>
      </c>
      <c r="S276" s="1656" t="s">
        <v>1428</v>
      </c>
      <c r="T276" s="1256" t="s">
        <v>1428</v>
      </c>
      <c r="U276" s="1657" t="s">
        <v>1428</v>
      </c>
      <c r="V276" s="1121" t="s">
        <v>1428</v>
      </c>
      <c r="W276" s="1657" t="s">
        <v>1428</v>
      </c>
      <c r="X276" s="1256" t="s">
        <v>1428</v>
      </c>
      <c r="Y276" s="1658" t="s">
        <v>1428</v>
      </c>
      <c r="Z276" s="1256" t="s">
        <v>1428</v>
      </c>
      <c r="AA276" s="1506" t="s">
        <v>1428</v>
      </c>
      <c r="AB276" s="1506" t="s">
        <v>1428</v>
      </c>
      <c r="AC276" s="1506" t="s">
        <v>1428</v>
      </c>
      <c r="AD276" s="1506" t="s">
        <v>1428</v>
      </c>
      <c r="AE276" s="1005"/>
      <c r="AF276" s="1005"/>
      <c r="AG276" s="1005"/>
      <c r="AH276" s="1039"/>
    </row>
    <row r="277" spans="2:34" ht="15.75" customHeight="1" x14ac:dyDescent="0.2">
      <c r="B277" s="1126"/>
      <c r="C277" s="1048" t="s">
        <v>3434</v>
      </c>
      <c r="D277" s="1661" t="s">
        <v>1428</v>
      </c>
      <c r="E277" s="1506" t="s">
        <v>1428</v>
      </c>
      <c r="F277" s="1007" t="s">
        <v>1428</v>
      </c>
      <c r="G277" s="1007" t="s">
        <v>1428</v>
      </c>
      <c r="H277" s="1256" t="s">
        <v>1428</v>
      </c>
      <c r="I277" s="1256" t="s">
        <v>1428</v>
      </c>
      <c r="J277" s="1256" t="s">
        <v>1428</v>
      </c>
      <c r="K277" s="1256" t="s">
        <v>1428</v>
      </c>
      <c r="L277" s="1256" t="s">
        <v>1428</v>
      </c>
      <c r="M277" s="1256" t="s">
        <v>1428</v>
      </c>
      <c r="N277" s="1655" t="s">
        <v>3436</v>
      </c>
      <c r="O277" s="1256">
        <v>0.19</v>
      </c>
      <c r="P277" s="1256" t="s">
        <v>1428</v>
      </c>
      <c r="Q277" s="1256" t="s">
        <v>1428</v>
      </c>
      <c r="R277" s="1256" t="s">
        <v>1428</v>
      </c>
      <c r="S277" s="1656" t="s">
        <v>1428</v>
      </c>
      <c r="T277" s="1256" t="s">
        <v>1428</v>
      </c>
      <c r="U277" s="1657" t="s">
        <v>1428</v>
      </c>
      <c r="V277" s="1121" t="s">
        <v>1428</v>
      </c>
      <c r="W277" s="1657" t="s">
        <v>1428</v>
      </c>
      <c r="X277" s="1256" t="s">
        <v>1428</v>
      </c>
      <c r="Y277" s="1658" t="s">
        <v>1428</v>
      </c>
      <c r="Z277" s="1256" t="s">
        <v>1428</v>
      </c>
      <c r="AA277" s="1506" t="s">
        <v>1428</v>
      </c>
      <c r="AB277" s="1506" t="s">
        <v>1428</v>
      </c>
      <c r="AC277" s="1506" t="s">
        <v>1428</v>
      </c>
      <c r="AD277" s="1506" t="s">
        <v>1428</v>
      </c>
      <c r="AE277" s="1005"/>
      <c r="AF277" s="1005"/>
      <c r="AG277" s="1005"/>
      <c r="AH277" s="1039"/>
    </row>
    <row r="278" spans="2:34" ht="15.75" customHeight="1" x14ac:dyDescent="0.2">
      <c r="B278" s="1126"/>
      <c r="C278" s="1048" t="s">
        <v>3434</v>
      </c>
      <c r="D278" s="1661" t="s">
        <v>1428</v>
      </c>
      <c r="E278" s="1506" t="s">
        <v>1428</v>
      </c>
      <c r="F278" s="1007" t="s">
        <v>1428</v>
      </c>
      <c r="G278" s="1007" t="s">
        <v>1428</v>
      </c>
      <c r="H278" s="1256" t="s">
        <v>1428</v>
      </c>
      <c r="I278" s="1256" t="s">
        <v>1428</v>
      </c>
      <c r="J278" s="1256" t="s">
        <v>1428</v>
      </c>
      <c r="K278" s="1256" t="s">
        <v>1428</v>
      </c>
      <c r="L278" s="1256" t="s">
        <v>1428</v>
      </c>
      <c r="M278" s="1256" t="s">
        <v>1428</v>
      </c>
      <c r="N278" s="1655" t="s">
        <v>3113</v>
      </c>
      <c r="O278" s="1256">
        <v>0.20499999999999999</v>
      </c>
      <c r="P278" s="1256" t="s">
        <v>1428</v>
      </c>
      <c r="Q278" s="1256" t="s">
        <v>1428</v>
      </c>
      <c r="R278" s="1256" t="s">
        <v>1428</v>
      </c>
      <c r="S278" s="1656" t="s">
        <v>1428</v>
      </c>
      <c r="T278" s="1256" t="s">
        <v>1428</v>
      </c>
      <c r="U278" s="1657" t="s">
        <v>1428</v>
      </c>
      <c r="V278" s="1121" t="s">
        <v>1428</v>
      </c>
      <c r="W278" s="1657" t="s">
        <v>1428</v>
      </c>
      <c r="X278" s="1256" t="s">
        <v>1428</v>
      </c>
      <c r="Y278" s="1658" t="s">
        <v>1428</v>
      </c>
      <c r="Z278" s="1256" t="s">
        <v>1428</v>
      </c>
      <c r="AA278" s="1506" t="s">
        <v>1428</v>
      </c>
      <c r="AB278" s="1506" t="s">
        <v>1428</v>
      </c>
      <c r="AC278" s="1506" t="s">
        <v>1428</v>
      </c>
      <c r="AD278" s="1506" t="s">
        <v>1428</v>
      </c>
      <c r="AE278" s="1005"/>
      <c r="AF278" s="1005"/>
      <c r="AG278" s="1005"/>
      <c r="AH278" s="1039"/>
    </row>
    <row r="279" spans="2:34" ht="15.75" customHeight="1" x14ac:dyDescent="0.2">
      <c r="B279" s="1126"/>
      <c r="C279" s="1048" t="s">
        <v>3434</v>
      </c>
      <c r="D279" s="1661" t="s">
        <v>1428</v>
      </c>
      <c r="E279" s="1506" t="s">
        <v>1428</v>
      </c>
      <c r="F279" s="1007" t="s">
        <v>1428</v>
      </c>
      <c r="G279" s="1007" t="s">
        <v>1428</v>
      </c>
      <c r="H279" s="1256" t="s">
        <v>1428</v>
      </c>
      <c r="I279" s="1256" t="s">
        <v>1428</v>
      </c>
      <c r="J279" s="1256" t="s">
        <v>1428</v>
      </c>
      <c r="K279" s="1256" t="s">
        <v>1428</v>
      </c>
      <c r="L279" s="1256" t="s">
        <v>1428</v>
      </c>
      <c r="M279" s="1256" t="s">
        <v>1428</v>
      </c>
      <c r="N279" s="1655" t="s">
        <v>3115</v>
      </c>
      <c r="O279" s="1256">
        <v>0.23599999999999999</v>
      </c>
      <c r="P279" s="1256" t="s">
        <v>1428</v>
      </c>
      <c r="Q279" s="1256" t="s">
        <v>1428</v>
      </c>
      <c r="R279" s="1256" t="s">
        <v>1428</v>
      </c>
      <c r="S279" s="1656" t="s">
        <v>1428</v>
      </c>
      <c r="T279" s="1256" t="s">
        <v>1428</v>
      </c>
      <c r="U279" s="1657" t="s">
        <v>1428</v>
      </c>
      <c r="V279" s="1121" t="s">
        <v>1428</v>
      </c>
      <c r="W279" s="1657" t="s">
        <v>1428</v>
      </c>
      <c r="X279" s="1256" t="s">
        <v>1428</v>
      </c>
      <c r="Y279" s="1658" t="s">
        <v>1428</v>
      </c>
      <c r="Z279" s="1256" t="s">
        <v>1428</v>
      </c>
      <c r="AA279" s="1506" t="s">
        <v>1428</v>
      </c>
      <c r="AB279" s="1506" t="s">
        <v>1428</v>
      </c>
      <c r="AC279" s="1506" t="s">
        <v>1428</v>
      </c>
      <c r="AD279" s="1506" t="s">
        <v>1428</v>
      </c>
      <c r="AE279" s="1005"/>
      <c r="AF279" s="1005"/>
      <c r="AG279" s="1005"/>
      <c r="AH279" s="1039"/>
    </row>
    <row r="280" spans="2:34" ht="15.75" customHeight="1" x14ac:dyDescent="0.2">
      <c r="B280" s="1126"/>
      <c r="C280" s="1048" t="s">
        <v>3434</v>
      </c>
      <c r="D280" s="1661" t="s">
        <v>1428</v>
      </c>
      <c r="E280" s="1506" t="s">
        <v>1428</v>
      </c>
      <c r="F280" s="1007" t="s">
        <v>1428</v>
      </c>
      <c r="G280" s="1007" t="s">
        <v>1428</v>
      </c>
      <c r="H280" s="1256" t="s">
        <v>1428</v>
      </c>
      <c r="I280" s="1256" t="s">
        <v>1428</v>
      </c>
      <c r="J280" s="1256" t="s">
        <v>1428</v>
      </c>
      <c r="K280" s="1256" t="s">
        <v>1428</v>
      </c>
      <c r="L280" s="1256" t="s">
        <v>1428</v>
      </c>
      <c r="M280" s="1256" t="s">
        <v>1428</v>
      </c>
      <c r="N280" s="1655" t="s">
        <v>3116</v>
      </c>
      <c r="O280" s="1256">
        <v>0.23300000000000001</v>
      </c>
      <c r="P280" s="1256" t="s">
        <v>1428</v>
      </c>
      <c r="Q280" s="1256" t="s">
        <v>1428</v>
      </c>
      <c r="R280" s="1256" t="s">
        <v>1428</v>
      </c>
      <c r="S280" s="1656" t="s">
        <v>1428</v>
      </c>
      <c r="T280" s="1256" t="s">
        <v>1428</v>
      </c>
      <c r="U280" s="1657" t="s">
        <v>1428</v>
      </c>
      <c r="V280" s="1121" t="s">
        <v>1428</v>
      </c>
      <c r="W280" s="1657" t="s">
        <v>1428</v>
      </c>
      <c r="X280" s="1256" t="s">
        <v>1428</v>
      </c>
      <c r="Y280" s="1658" t="s">
        <v>1428</v>
      </c>
      <c r="Z280" s="1256" t="s">
        <v>1428</v>
      </c>
      <c r="AA280" s="1506" t="s">
        <v>1428</v>
      </c>
      <c r="AB280" s="1506" t="s">
        <v>1428</v>
      </c>
      <c r="AC280" s="1506" t="s">
        <v>1428</v>
      </c>
      <c r="AD280" s="1506" t="s">
        <v>1428</v>
      </c>
      <c r="AE280" s="1005"/>
      <c r="AF280" s="1005"/>
      <c r="AG280" s="1005"/>
      <c r="AH280" s="1039"/>
    </row>
    <row r="281" spans="2:34" ht="15.75" customHeight="1" x14ac:dyDescent="0.2">
      <c r="B281" s="1126"/>
      <c r="C281" s="1048" t="s">
        <v>3434</v>
      </c>
      <c r="D281" s="1661" t="s">
        <v>1428</v>
      </c>
      <c r="E281" s="1506" t="s">
        <v>1428</v>
      </c>
      <c r="F281" s="1007" t="s">
        <v>1428</v>
      </c>
      <c r="G281" s="1007" t="s">
        <v>1428</v>
      </c>
      <c r="H281" s="1256" t="s">
        <v>1428</v>
      </c>
      <c r="I281" s="1256" t="s">
        <v>1428</v>
      </c>
      <c r="J281" s="1256" t="s">
        <v>1428</v>
      </c>
      <c r="K281" s="1256" t="s">
        <v>1428</v>
      </c>
      <c r="L281" s="1256" t="s">
        <v>1428</v>
      </c>
      <c r="M281" s="1256" t="s">
        <v>1428</v>
      </c>
      <c r="N281" s="1655" t="s">
        <v>3119</v>
      </c>
      <c r="O281" s="1256">
        <v>0.23300000000000001</v>
      </c>
      <c r="P281" s="1256" t="s">
        <v>1428</v>
      </c>
      <c r="Q281" s="1256" t="s">
        <v>1428</v>
      </c>
      <c r="R281" s="1256" t="s">
        <v>1428</v>
      </c>
      <c r="S281" s="1656" t="s">
        <v>1428</v>
      </c>
      <c r="T281" s="1256" t="s">
        <v>1428</v>
      </c>
      <c r="U281" s="1657" t="s">
        <v>1428</v>
      </c>
      <c r="V281" s="1121" t="s">
        <v>1428</v>
      </c>
      <c r="W281" s="1657" t="s">
        <v>1428</v>
      </c>
      <c r="X281" s="1256" t="s">
        <v>1428</v>
      </c>
      <c r="Y281" s="1658" t="s">
        <v>1428</v>
      </c>
      <c r="Z281" s="1256" t="s">
        <v>1428</v>
      </c>
      <c r="AA281" s="1506" t="s">
        <v>1428</v>
      </c>
      <c r="AB281" s="1506" t="s">
        <v>1428</v>
      </c>
      <c r="AC281" s="1506" t="s">
        <v>1428</v>
      </c>
      <c r="AD281" s="1506" t="s">
        <v>1428</v>
      </c>
      <c r="AE281" s="1005"/>
      <c r="AF281" s="1005"/>
      <c r="AG281" s="1005"/>
      <c r="AH281" s="1039"/>
    </row>
    <row r="282" spans="2:34" ht="15.75" customHeight="1" x14ac:dyDescent="0.2">
      <c r="B282" s="1126"/>
      <c r="C282" s="1048" t="s">
        <v>3434</v>
      </c>
      <c r="D282" s="1661" t="s">
        <v>1428</v>
      </c>
      <c r="E282" s="1506" t="s">
        <v>1428</v>
      </c>
      <c r="F282" s="1007" t="s">
        <v>1428</v>
      </c>
      <c r="G282" s="1007" t="s">
        <v>1428</v>
      </c>
      <c r="H282" s="1256" t="s">
        <v>1428</v>
      </c>
      <c r="I282" s="1256" t="s">
        <v>1428</v>
      </c>
      <c r="J282" s="1256" t="s">
        <v>1428</v>
      </c>
      <c r="K282" s="1256" t="s">
        <v>1428</v>
      </c>
      <c r="L282" s="1256" t="s">
        <v>1428</v>
      </c>
      <c r="M282" s="1256" t="s">
        <v>1428</v>
      </c>
      <c r="N282" s="1655" t="s">
        <v>3120</v>
      </c>
      <c r="O282" s="1256">
        <v>0.35</v>
      </c>
      <c r="P282" s="1256" t="s">
        <v>1428</v>
      </c>
      <c r="Q282" s="1256" t="s">
        <v>1428</v>
      </c>
      <c r="R282" s="1256" t="s">
        <v>1428</v>
      </c>
      <c r="S282" s="1656" t="s">
        <v>1428</v>
      </c>
      <c r="T282" s="1256" t="s">
        <v>1428</v>
      </c>
      <c r="U282" s="1657" t="s">
        <v>1428</v>
      </c>
      <c r="V282" s="1121" t="s">
        <v>1428</v>
      </c>
      <c r="W282" s="1657" t="s">
        <v>1428</v>
      </c>
      <c r="X282" s="1256" t="s">
        <v>1428</v>
      </c>
      <c r="Y282" s="1658" t="s">
        <v>1428</v>
      </c>
      <c r="Z282" s="1256" t="s">
        <v>1428</v>
      </c>
      <c r="AA282" s="1506" t="s">
        <v>1428</v>
      </c>
      <c r="AB282" s="1506" t="s">
        <v>1428</v>
      </c>
      <c r="AC282" s="1506" t="s">
        <v>1428</v>
      </c>
      <c r="AD282" s="1506" t="s">
        <v>1428</v>
      </c>
      <c r="AE282" s="1005"/>
      <c r="AF282" s="1005"/>
      <c r="AG282" s="1005"/>
      <c r="AH282" s="1039"/>
    </row>
    <row r="283" spans="2:34" ht="15.75" customHeight="1" x14ac:dyDescent="0.2">
      <c r="B283" s="1126"/>
      <c r="C283" s="1048" t="s">
        <v>3434</v>
      </c>
      <c r="D283" s="1661" t="s">
        <v>1428</v>
      </c>
      <c r="E283" s="1506" t="s">
        <v>1428</v>
      </c>
      <c r="F283" s="1007" t="s">
        <v>1428</v>
      </c>
      <c r="G283" s="1007" t="s">
        <v>1428</v>
      </c>
      <c r="H283" s="1256" t="s">
        <v>1428</v>
      </c>
      <c r="I283" s="1256" t="s">
        <v>1428</v>
      </c>
      <c r="J283" s="1256" t="s">
        <v>1428</v>
      </c>
      <c r="K283" s="1256" t="s">
        <v>1428</v>
      </c>
      <c r="L283" s="1256" t="s">
        <v>1428</v>
      </c>
      <c r="M283" s="1256" t="s">
        <v>1428</v>
      </c>
      <c r="N283" s="1655" t="s">
        <v>301</v>
      </c>
      <c r="O283" s="1256">
        <v>0.27</v>
      </c>
      <c r="P283" s="1256" t="s">
        <v>1428</v>
      </c>
      <c r="Q283" s="1256" t="s">
        <v>1428</v>
      </c>
      <c r="R283" s="1256" t="s">
        <v>1428</v>
      </c>
      <c r="S283" s="1656" t="s">
        <v>1428</v>
      </c>
      <c r="T283" s="1256" t="s">
        <v>1428</v>
      </c>
      <c r="U283" s="1657" t="s">
        <v>1428</v>
      </c>
      <c r="V283" s="1121" t="s">
        <v>1428</v>
      </c>
      <c r="W283" s="1657" t="s">
        <v>1428</v>
      </c>
      <c r="X283" s="1256" t="s">
        <v>1428</v>
      </c>
      <c r="Y283" s="1658" t="s">
        <v>1428</v>
      </c>
      <c r="Z283" s="1256" t="s">
        <v>1428</v>
      </c>
      <c r="AA283" s="1506" t="s">
        <v>1428</v>
      </c>
      <c r="AB283" s="1506" t="s">
        <v>1428</v>
      </c>
      <c r="AC283" s="1506" t="s">
        <v>1428</v>
      </c>
      <c r="AD283" s="1506" t="s">
        <v>1428</v>
      </c>
      <c r="AE283" s="1005"/>
      <c r="AF283" s="1005"/>
      <c r="AG283" s="1005"/>
      <c r="AH283" s="1039"/>
    </row>
    <row r="284" spans="2:34" ht="15.75" customHeight="1" x14ac:dyDescent="0.2">
      <c r="B284" s="1126"/>
      <c r="C284" s="1048" t="s">
        <v>3434</v>
      </c>
      <c r="D284" s="1661" t="s">
        <v>1428</v>
      </c>
      <c r="E284" s="1506" t="s">
        <v>1428</v>
      </c>
      <c r="F284" s="1007" t="s">
        <v>1428</v>
      </c>
      <c r="G284" s="1007" t="s">
        <v>1428</v>
      </c>
      <c r="H284" s="1256" t="s">
        <v>1428</v>
      </c>
      <c r="I284" s="1256" t="s">
        <v>1428</v>
      </c>
      <c r="J284" s="1256" t="s">
        <v>1428</v>
      </c>
      <c r="K284" s="1256" t="s">
        <v>1428</v>
      </c>
      <c r="L284" s="1256" t="s">
        <v>1428</v>
      </c>
      <c r="M284" s="1256" t="s">
        <v>1428</v>
      </c>
      <c r="N284" s="1655" t="s">
        <v>3109</v>
      </c>
      <c r="O284" s="1256">
        <v>0.29699999999999999</v>
      </c>
      <c r="P284" s="1256" t="s">
        <v>1428</v>
      </c>
      <c r="Q284" s="1256" t="s">
        <v>1428</v>
      </c>
      <c r="R284" s="1256" t="s">
        <v>1428</v>
      </c>
      <c r="S284" s="1656" t="s">
        <v>1428</v>
      </c>
      <c r="T284" s="1256" t="s">
        <v>1428</v>
      </c>
      <c r="U284" s="1657" t="s">
        <v>1428</v>
      </c>
      <c r="V284" s="1121" t="s">
        <v>1428</v>
      </c>
      <c r="W284" s="1657" t="s">
        <v>1428</v>
      </c>
      <c r="X284" s="1256" t="s">
        <v>1428</v>
      </c>
      <c r="Y284" s="1658" t="s">
        <v>1428</v>
      </c>
      <c r="Z284" s="1256" t="s">
        <v>1428</v>
      </c>
      <c r="AA284" s="1506" t="s">
        <v>1428</v>
      </c>
      <c r="AB284" s="1506" t="s">
        <v>1428</v>
      </c>
      <c r="AC284" s="1506" t="s">
        <v>1428</v>
      </c>
      <c r="AD284" s="1506" t="s">
        <v>1428</v>
      </c>
      <c r="AE284" s="1005"/>
      <c r="AF284" s="1005"/>
      <c r="AG284" s="1005"/>
      <c r="AH284" s="1039"/>
    </row>
    <row r="285" spans="2:34" ht="15.75" customHeight="1" x14ac:dyDescent="0.2">
      <c r="B285" s="1126"/>
      <c r="C285" s="1048" t="s">
        <v>3434</v>
      </c>
      <c r="D285" s="1661" t="s">
        <v>1428</v>
      </c>
      <c r="E285" s="1506" t="s">
        <v>1428</v>
      </c>
      <c r="F285" s="1007" t="s">
        <v>1428</v>
      </c>
      <c r="G285" s="1007" t="s">
        <v>1428</v>
      </c>
      <c r="H285" s="1256" t="s">
        <v>1428</v>
      </c>
      <c r="I285" s="1256" t="s">
        <v>1428</v>
      </c>
      <c r="J285" s="1256" t="s">
        <v>1428</v>
      </c>
      <c r="K285" s="1256" t="s">
        <v>1428</v>
      </c>
      <c r="L285" s="1256" t="s">
        <v>1428</v>
      </c>
      <c r="M285" s="1256" t="s">
        <v>1428</v>
      </c>
      <c r="N285" s="1655" t="s">
        <v>3112</v>
      </c>
      <c r="O285" s="1256">
        <v>0.39600000000000002</v>
      </c>
      <c r="P285" s="1256" t="s">
        <v>1428</v>
      </c>
      <c r="Q285" s="1256" t="s">
        <v>1428</v>
      </c>
      <c r="R285" s="1256" t="s">
        <v>1428</v>
      </c>
      <c r="S285" s="1656" t="s">
        <v>1428</v>
      </c>
      <c r="T285" s="1256" t="s">
        <v>1428</v>
      </c>
      <c r="U285" s="1657" t="s">
        <v>1428</v>
      </c>
      <c r="V285" s="1121" t="s">
        <v>1428</v>
      </c>
      <c r="W285" s="1657" t="s">
        <v>1428</v>
      </c>
      <c r="X285" s="1256" t="s">
        <v>1428</v>
      </c>
      <c r="Y285" s="1658" t="s">
        <v>1428</v>
      </c>
      <c r="Z285" s="1256" t="s">
        <v>1428</v>
      </c>
      <c r="AA285" s="1506" t="s">
        <v>1428</v>
      </c>
      <c r="AB285" s="1506" t="s">
        <v>1428</v>
      </c>
      <c r="AC285" s="1506" t="s">
        <v>1428</v>
      </c>
      <c r="AD285" s="1506" t="s">
        <v>1428</v>
      </c>
      <c r="AE285" s="1005"/>
      <c r="AF285" s="1005"/>
      <c r="AG285" s="1005"/>
      <c r="AH285" s="1039"/>
    </row>
    <row r="286" spans="2:34" ht="15.75" customHeight="1" x14ac:dyDescent="0.2">
      <c r="B286" s="1126"/>
      <c r="C286" s="1048" t="s">
        <v>3434</v>
      </c>
      <c r="D286" s="1661" t="s">
        <v>1428</v>
      </c>
      <c r="E286" s="1506" t="s">
        <v>1428</v>
      </c>
      <c r="F286" s="1007" t="s">
        <v>1428</v>
      </c>
      <c r="G286" s="1007" t="s">
        <v>1428</v>
      </c>
      <c r="H286" s="1256" t="s">
        <v>1428</v>
      </c>
      <c r="I286" s="1256" t="s">
        <v>1428</v>
      </c>
      <c r="J286" s="1256" t="s">
        <v>1428</v>
      </c>
      <c r="K286" s="1256" t="s">
        <v>1428</v>
      </c>
      <c r="L286" s="1256" t="s">
        <v>1428</v>
      </c>
      <c r="M286" s="1256" t="s">
        <v>1428</v>
      </c>
      <c r="N286" s="1655" t="s">
        <v>3117</v>
      </c>
      <c r="O286" s="1256">
        <v>0.3</v>
      </c>
      <c r="P286" s="1256" t="s">
        <v>1428</v>
      </c>
      <c r="Q286" s="1256" t="s">
        <v>1428</v>
      </c>
      <c r="R286" s="1256" t="s">
        <v>1428</v>
      </c>
      <c r="S286" s="1656" t="s">
        <v>1428</v>
      </c>
      <c r="T286" s="1256" t="s">
        <v>1428</v>
      </c>
      <c r="U286" s="1657" t="s">
        <v>1428</v>
      </c>
      <c r="V286" s="1121" t="s">
        <v>1428</v>
      </c>
      <c r="W286" s="1657" t="s">
        <v>1428</v>
      </c>
      <c r="X286" s="1256" t="s">
        <v>1428</v>
      </c>
      <c r="Y286" s="1658" t="s">
        <v>1428</v>
      </c>
      <c r="Z286" s="1256" t="s">
        <v>1428</v>
      </c>
      <c r="AA286" s="1506" t="s">
        <v>1428</v>
      </c>
      <c r="AB286" s="1506" t="s">
        <v>1428</v>
      </c>
      <c r="AC286" s="1506" t="s">
        <v>1428</v>
      </c>
      <c r="AD286" s="1506" t="s">
        <v>1428</v>
      </c>
      <c r="AE286" s="1005"/>
      <c r="AF286" s="1005"/>
      <c r="AG286" s="1005"/>
      <c r="AH286" s="1039"/>
    </row>
    <row r="287" spans="2:34" ht="15.75" customHeight="1" x14ac:dyDescent="0.2">
      <c r="B287" s="1126"/>
      <c r="C287" s="1048" t="s">
        <v>3434</v>
      </c>
      <c r="D287" s="1661" t="s">
        <v>1428</v>
      </c>
      <c r="E287" s="1506" t="s">
        <v>1428</v>
      </c>
      <c r="F287" s="1007" t="s">
        <v>1428</v>
      </c>
      <c r="G287" s="1007" t="s">
        <v>1428</v>
      </c>
      <c r="H287" s="1256" t="s">
        <v>1428</v>
      </c>
      <c r="I287" s="1256" t="s">
        <v>1428</v>
      </c>
      <c r="J287" s="1256" t="s">
        <v>1428</v>
      </c>
      <c r="K287" s="1256" t="s">
        <v>1428</v>
      </c>
      <c r="L287" s="1256" t="s">
        <v>1428</v>
      </c>
      <c r="M287" s="1256" t="s">
        <v>1428</v>
      </c>
      <c r="N287" s="1655" t="s">
        <v>3124</v>
      </c>
      <c r="O287" s="1256">
        <v>0.31</v>
      </c>
      <c r="P287" s="1256" t="s">
        <v>1428</v>
      </c>
      <c r="Q287" s="1256" t="s">
        <v>1428</v>
      </c>
      <c r="R287" s="1256" t="s">
        <v>1428</v>
      </c>
      <c r="S287" s="1656" t="s">
        <v>1428</v>
      </c>
      <c r="T287" s="1256" t="s">
        <v>1428</v>
      </c>
      <c r="U287" s="1657" t="s">
        <v>1428</v>
      </c>
      <c r="V287" s="1121" t="s">
        <v>1428</v>
      </c>
      <c r="W287" s="1657" t="s">
        <v>1428</v>
      </c>
      <c r="X287" s="1256" t="s">
        <v>1428</v>
      </c>
      <c r="Y287" s="1658" t="s">
        <v>1428</v>
      </c>
      <c r="Z287" s="1256" t="s">
        <v>1428</v>
      </c>
      <c r="AA287" s="1506" t="s">
        <v>1428</v>
      </c>
      <c r="AB287" s="1506" t="s">
        <v>1428</v>
      </c>
      <c r="AC287" s="1506" t="s">
        <v>1428</v>
      </c>
      <c r="AD287" s="1506" t="s">
        <v>1428</v>
      </c>
      <c r="AE287" s="1005"/>
      <c r="AF287" s="1005"/>
      <c r="AG287" s="1005"/>
      <c r="AH287" s="1039"/>
    </row>
    <row r="288" spans="2:34" ht="15.75" customHeight="1" x14ac:dyDescent="0.2">
      <c r="B288" s="1126"/>
      <c r="C288" s="1048" t="s">
        <v>3434</v>
      </c>
      <c r="D288" s="1661" t="s">
        <v>1428</v>
      </c>
      <c r="E288" s="1506" t="s">
        <v>1428</v>
      </c>
      <c r="F288" s="1007" t="s">
        <v>1428</v>
      </c>
      <c r="G288" s="1007" t="s">
        <v>1428</v>
      </c>
      <c r="H288" s="1256" t="s">
        <v>1428</v>
      </c>
      <c r="I288" s="1256" t="s">
        <v>1428</v>
      </c>
      <c r="J288" s="1256" t="s">
        <v>1428</v>
      </c>
      <c r="K288" s="1256" t="s">
        <v>1428</v>
      </c>
      <c r="L288" s="1256" t="s">
        <v>1428</v>
      </c>
      <c r="M288" s="1256" t="s">
        <v>1428</v>
      </c>
      <c r="N288" s="1655" t="s">
        <v>3124</v>
      </c>
      <c r="O288" s="1256">
        <v>0.31</v>
      </c>
      <c r="P288" s="1256" t="s">
        <v>1428</v>
      </c>
      <c r="Q288" s="1256" t="s">
        <v>1428</v>
      </c>
      <c r="R288" s="1256" t="s">
        <v>1428</v>
      </c>
      <c r="S288" s="1656" t="s">
        <v>1428</v>
      </c>
      <c r="T288" s="1256" t="s">
        <v>1428</v>
      </c>
      <c r="U288" s="1657" t="s">
        <v>1428</v>
      </c>
      <c r="V288" s="1121" t="s">
        <v>1428</v>
      </c>
      <c r="W288" s="1657" t="s">
        <v>1428</v>
      </c>
      <c r="X288" s="1256" t="s">
        <v>1428</v>
      </c>
      <c r="Y288" s="1658" t="s">
        <v>1428</v>
      </c>
      <c r="Z288" s="1256" t="s">
        <v>1428</v>
      </c>
      <c r="AA288" s="1506" t="s">
        <v>1428</v>
      </c>
      <c r="AB288" s="1506" t="s">
        <v>1428</v>
      </c>
      <c r="AC288" s="1506" t="s">
        <v>1428</v>
      </c>
      <c r="AD288" s="1506" t="s">
        <v>1428</v>
      </c>
      <c r="AE288" s="1005"/>
      <c r="AF288" s="1005"/>
      <c r="AG288" s="1005"/>
      <c r="AH288" s="1039"/>
    </row>
    <row r="289" spans="2:34" ht="15.75" customHeight="1" x14ac:dyDescent="0.2">
      <c r="B289" s="1126"/>
      <c r="C289" s="1048" t="s">
        <v>3434</v>
      </c>
      <c r="D289" s="1661" t="s">
        <v>1428</v>
      </c>
      <c r="E289" s="1506" t="s">
        <v>1428</v>
      </c>
      <c r="F289" s="1007" t="s">
        <v>1428</v>
      </c>
      <c r="G289" s="1007" t="s">
        <v>1428</v>
      </c>
      <c r="H289" s="1256" t="s">
        <v>1428</v>
      </c>
      <c r="I289" s="1256" t="s">
        <v>1428</v>
      </c>
      <c r="J289" s="1256" t="s">
        <v>1428</v>
      </c>
      <c r="K289" s="1256" t="s">
        <v>1428</v>
      </c>
      <c r="L289" s="1256" t="s">
        <v>1428</v>
      </c>
      <c r="M289" s="1256" t="s">
        <v>1428</v>
      </c>
      <c r="N289" s="1655" t="s">
        <v>3123</v>
      </c>
      <c r="O289" s="1256">
        <v>0.31</v>
      </c>
      <c r="P289" s="1256" t="s">
        <v>1428</v>
      </c>
      <c r="Q289" s="1256" t="s">
        <v>1428</v>
      </c>
      <c r="R289" s="1256" t="s">
        <v>1428</v>
      </c>
      <c r="S289" s="1656" t="s">
        <v>1428</v>
      </c>
      <c r="T289" s="1256" t="s">
        <v>1428</v>
      </c>
      <c r="U289" s="1657" t="s">
        <v>1428</v>
      </c>
      <c r="V289" s="1121" t="s">
        <v>1428</v>
      </c>
      <c r="W289" s="1657" t="s">
        <v>1428</v>
      </c>
      <c r="X289" s="1256" t="s">
        <v>1428</v>
      </c>
      <c r="Y289" s="1658" t="s">
        <v>1428</v>
      </c>
      <c r="Z289" s="1256" t="s">
        <v>1428</v>
      </c>
      <c r="AA289" s="1506" t="s">
        <v>1428</v>
      </c>
      <c r="AB289" s="1506" t="s">
        <v>1428</v>
      </c>
      <c r="AC289" s="1506" t="s">
        <v>1428</v>
      </c>
      <c r="AD289" s="1506" t="s">
        <v>1428</v>
      </c>
      <c r="AE289" s="1005"/>
      <c r="AF289" s="1005"/>
      <c r="AG289" s="1005"/>
      <c r="AH289" s="1039"/>
    </row>
    <row r="290" spans="2:34" ht="15.75" customHeight="1" x14ac:dyDescent="0.2">
      <c r="B290" s="1126"/>
      <c r="C290" s="1048" t="s">
        <v>3434</v>
      </c>
      <c r="D290" s="1661" t="s">
        <v>1428</v>
      </c>
      <c r="E290" s="1506" t="s">
        <v>1428</v>
      </c>
      <c r="F290" s="1007" t="s">
        <v>1428</v>
      </c>
      <c r="G290" s="1007" t="s">
        <v>1428</v>
      </c>
      <c r="H290" s="1256" t="s">
        <v>1428</v>
      </c>
      <c r="I290" s="1256" t="s">
        <v>1428</v>
      </c>
      <c r="J290" s="1256" t="s">
        <v>1428</v>
      </c>
      <c r="K290" s="1256" t="s">
        <v>1428</v>
      </c>
      <c r="L290" s="1256" t="s">
        <v>1428</v>
      </c>
      <c r="M290" s="1256" t="s">
        <v>1428</v>
      </c>
      <c r="N290" s="1655" t="s">
        <v>304</v>
      </c>
      <c r="O290" s="1256">
        <v>0.99</v>
      </c>
      <c r="P290" s="1256" t="s">
        <v>1428</v>
      </c>
      <c r="Q290" s="1256" t="s">
        <v>1428</v>
      </c>
      <c r="R290" s="1256" t="s">
        <v>1428</v>
      </c>
      <c r="S290" s="1656" t="s">
        <v>1428</v>
      </c>
      <c r="T290" s="1256" t="s">
        <v>1428</v>
      </c>
      <c r="U290" s="1657" t="s">
        <v>1428</v>
      </c>
      <c r="V290" s="1121" t="s">
        <v>1428</v>
      </c>
      <c r="W290" s="1657" t="s">
        <v>1428</v>
      </c>
      <c r="X290" s="1256" t="s">
        <v>1428</v>
      </c>
      <c r="Y290" s="1658" t="s">
        <v>1428</v>
      </c>
      <c r="Z290" s="1256" t="s">
        <v>1428</v>
      </c>
      <c r="AA290" s="1506" t="s">
        <v>1428</v>
      </c>
      <c r="AB290" s="1506" t="s">
        <v>1428</v>
      </c>
      <c r="AC290" s="1506" t="s">
        <v>1428</v>
      </c>
      <c r="AD290" s="1506" t="s">
        <v>1428</v>
      </c>
      <c r="AE290" s="1005"/>
      <c r="AF290" s="1005"/>
      <c r="AG290" s="1005"/>
      <c r="AH290" s="1039"/>
    </row>
    <row r="291" spans="2:34" ht="15.75" customHeight="1" x14ac:dyDescent="0.2">
      <c r="B291" s="1126"/>
      <c r="C291" s="1048" t="s">
        <v>3434</v>
      </c>
      <c r="D291" s="1661" t="s">
        <v>1428</v>
      </c>
      <c r="E291" s="1506" t="s">
        <v>1428</v>
      </c>
      <c r="F291" s="1007" t="s">
        <v>1428</v>
      </c>
      <c r="G291" s="1007" t="s">
        <v>1428</v>
      </c>
      <c r="H291" s="1256" t="s">
        <v>1428</v>
      </c>
      <c r="I291" s="1256" t="s">
        <v>1428</v>
      </c>
      <c r="J291" s="1256" t="s">
        <v>1428</v>
      </c>
      <c r="K291" s="1256" t="s">
        <v>1428</v>
      </c>
      <c r="L291" s="1256" t="s">
        <v>1428</v>
      </c>
      <c r="M291" s="1256" t="s">
        <v>1428</v>
      </c>
      <c r="N291" s="1655" t="s">
        <v>3335</v>
      </c>
      <c r="O291" s="1256">
        <v>0.16</v>
      </c>
      <c r="P291" s="1256" t="s">
        <v>1428</v>
      </c>
      <c r="Q291" s="1256" t="s">
        <v>1428</v>
      </c>
      <c r="R291" s="1256" t="s">
        <v>1428</v>
      </c>
      <c r="S291" s="1656" t="s">
        <v>1428</v>
      </c>
      <c r="T291" s="1256" t="s">
        <v>1428</v>
      </c>
      <c r="U291" s="1657" t="s">
        <v>1428</v>
      </c>
      <c r="V291" s="1121" t="s">
        <v>1428</v>
      </c>
      <c r="W291" s="1657" t="s">
        <v>1428</v>
      </c>
      <c r="X291" s="1256" t="s">
        <v>1428</v>
      </c>
      <c r="Y291" s="1658" t="s">
        <v>1428</v>
      </c>
      <c r="Z291" s="1256" t="s">
        <v>1428</v>
      </c>
      <c r="AA291" s="1506" t="s">
        <v>1428</v>
      </c>
      <c r="AB291" s="1506" t="s">
        <v>1428</v>
      </c>
      <c r="AC291" s="1506" t="s">
        <v>1428</v>
      </c>
      <c r="AD291" s="1506" t="s">
        <v>1428</v>
      </c>
      <c r="AE291" s="1005"/>
      <c r="AF291" s="1005"/>
      <c r="AG291" s="1005"/>
      <c r="AH291" s="1039"/>
    </row>
    <row r="292" spans="2:34" ht="15.75" customHeight="1" x14ac:dyDescent="0.2">
      <c r="B292" s="1126"/>
      <c r="C292" s="1048" t="s">
        <v>3434</v>
      </c>
      <c r="D292" s="1661" t="s">
        <v>1428</v>
      </c>
      <c r="E292" s="1506" t="s">
        <v>1428</v>
      </c>
      <c r="F292" s="1007" t="s">
        <v>1428</v>
      </c>
      <c r="G292" s="1007" t="s">
        <v>1428</v>
      </c>
      <c r="H292" s="1256" t="s">
        <v>1428</v>
      </c>
      <c r="I292" s="1256" t="s">
        <v>1428</v>
      </c>
      <c r="J292" s="1256" t="s">
        <v>1428</v>
      </c>
      <c r="K292" s="1256" t="s">
        <v>1428</v>
      </c>
      <c r="L292" s="1256" t="s">
        <v>1428</v>
      </c>
      <c r="M292" s="1256" t="s">
        <v>1428</v>
      </c>
      <c r="N292" s="1655" t="s">
        <v>3339</v>
      </c>
      <c r="O292" s="1256">
        <v>0.19</v>
      </c>
      <c r="P292" s="1256" t="s">
        <v>1428</v>
      </c>
      <c r="Q292" s="1256" t="s">
        <v>1428</v>
      </c>
      <c r="R292" s="1256" t="s">
        <v>1428</v>
      </c>
      <c r="S292" s="1656" t="s">
        <v>1428</v>
      </c>
      <c r="T292" s="1256" t="s">
        <v>1428</v>
      </c>
      <c r="U292" s="1657" t="s">
        <v>1428</v>
      </c>
      <c r="V292" s="1121" t="s">
        <v>1428</v>
      </c>
      <c r="W292" s="1657" t="s">
        <v>1428</v>
      </c>
      <c r="X292" s="1256" t="s">
        <v>1428</v>
      </c>
      <c r="Y292" s="1658" t="s">
        <v>1428</v>
      </c>
      <c r="Z292" s="1256" t="s">
        <v>1428</v>
      </c>
      <c r="AA292" s="1506" t="s">
        <v>1428</v>
      </c>
      <c r="AB292" s="1506" t="s">
        <v>1428</v>
      </c>
      <c r="AC292" s="1506" t="s">
        <v>1428</v>
      </c>
      <c r="AD292" s="1506" t="s">
        <v>1428</v>
      </c>
      <c r="AE292" s="1005"/>
      <c r="AF292" s="1005"/>
      <c r="AG292" s="1005"/>
      <c r="AH292" s="1039"/>
    </row>
    <row r="293" spans="2:34" ht="15.75" customHeight="1" x14ac:dyDescent="0.2">
      <c r="B293" s="1126"/>
      <c r="C293" s="1048" t="s">
        <v>3434</v>
      </c>
      <c r="D293" s="1661" t="s">
        <v>1428</v>
      </c>
      <c r="E293" s="1506" t="s">
        <v>1428</v>
      </c>
      <c r="F293" s="1007" t="s">
        <v>1428</v>
      </c>
      <c r="G293" s="1007" t="s">
        <v>1428</v>
      </c>
      <c r="H293" s="1256" t="s">
        <v>1428</v>
      </c>
      <c r="I293" s="1256" t="s">
        <v>1428</v>
      </c>
      <c r="J293" s="1256" t="s">
        <v>1428</v>
      </c>
      <c r="K293" s="1256" t="s">
        <v>1428</v>
      </c>
      <c r="L293" s="1256" t="s">
        <v>1428</v>
      </c>
      <c r="M293" s="1256" t="s">
        <v>1428</v>
      </c>
      <c r="N293" s="1659" t="s">
        <v>3437</v>
      </c>
      <c r="O293" s="1256">
        <v>0.47</v>
      </c>
      <c r="P293" s="1256" t="s">
        <v>1428</v>
      </c>
      <c r="Q293" s="1256" t="s">
        <v>1428</v>
      </c>
      <c r="R293" s="1256" t="s">
        <v>1428</v>
      </c>
      <c r="S293" s="1656" t="s">
        <v>1428</v>
      </c>
      <c r="T293" s="1256" t="s">
        <v>1428</v>
      </c>
      <c r="U293" s="1657" t="s">
        <v>1428</v>
      </c>
      <c r="V293" s="1121" t="s">
        <v>1428</v>
      </c>
      <c r="W293" s="1657" t="s">
        <v>1428</v>
      </c>
      <c r="X293" s="1256" t="s">
        <v>1428</v>
      </c>
      <c r="Y293" s="1658" t="s">
        <v>1428</v>
      </c>
      <c r="Z293" s="1256" t="s">
        <v>1428</v>
      </c>
      <c r="AA293" s="1506" t="s">
        <v>1428</v>
      </c>
      <c r="AB293" s="1506" t="s">
        <v>1428</v>
      </c>
      <c r="AC293" s="1506" t="s">
        <v>1428</v>
      </c>
      <c r="AD293" s="1506" t="s">
        <v>1428</v>
      </c>
      <c r="AE293" s="1005"/>
      <c r="AF293" s="1005"/>
      <c r="AG293" s="1005"/>
      <c r="AH293" s="1039"/>
    </row>
    <row r="294" spans="2:34" ht="15.75" customHeight="1" x14ac:dyDescent="0.2">
      <c r="B294" s="1126"/>
      <c r="C294" s="1048" t="s">
        <v>3434</v>
      </c>
      <c r="D294" s="1661" t="s">
        <v>1428</v>
      </c>
      <c r="E294" s="1506" t="s">
        <v>1428</v>
      </c>
      <c r="F294" s="1007" t="s">
        <v>1428</v>
      </c>
      <c r="G294" s="1007" t="s">
        <v>1428</v>
      </c>
      <c r="H294" s="1256" t="s">
        <v>1428</v>
      </c>
      <c r="I294" s="1256" t="s">
        <v>1428</v>
      </c>
      <c r="J294" s="1256" t="s">
        <v>1428</v>
      </c>
      <c r="K294" s="1256" t="s">
        <v>1428</v>
      </c>
      <c r="L294" s="1256" t="s">
        <v>1428</v>
      </c>
      <c r="M294" s="1256" t="s">
        <v>1428</v>
      </c>
      <c r="N294" s="1659" t="s">
        <v>3438</v>
      </c>
      <c r="O294" s="1256">
        <v>0.5</v>
      </c>
      <c r="P294" s="1256" t="s">
        <v>1428</v>
      </c>
      <c r="Q294" s="1256" t="s">
        <v>1428</v>
      </c>
      <c r="R294" s="1256" t="s">
        <v>1428</v>
      </c>
      <c r="S294" s="1656" t="s">
        <v>1428</v>
      </c>
      <c r="T294" s="1256" t="s">
        <v>1428</v>
      </c>
      <c r="U294" s="1657" t="s">
        <v>1428</v>
      </c>
      <c r="V294" s="1121" t="s">
        <v>1428</v>
      </c>
      <c r="W294" s="1657" t="s">
        <v>1428</v>
      </c>
      <c r="X294" s="1256" t="s">
        <v>1428</v>
      </c>
      <c r="Y294" s="1658" t="s">
        <v>1428</v>
      </c>
      <c r="Z294" s="1256" t="s">
        <v>1428</v>
      </c>
      <c r="AA294" s="1506" t="s">
        <v>1428</v>
      </c>
      <c r="AB294" s="1506" t="s">
        <v>1428</v>
      </c>
      <c r="AC294" s="1506" t="s">
        <v>1428</v>
      </c>
      <c r="AD294" s="1506" t="s">
        <v>1428</v>
      </c>
      <c r="AE294" s="1005"/>
      <c r="AF294" s="1005"/>
      <c r="AG294" s="1005"/>
      <c r="AH294" s="1039"/>
    </row>
    <row r="295" spans="2:34" ht="15.75" customHeight="1" x14ac:dyDescent="0.2">
      <c r="B295" s="1126"/>
      <c r="C295" s="1048" t="s">
        <v>3434</v>
      </c>
      <c r="D295" s="1661" t="s">
        <v>1428</v>
      </c>
      <c r="E295" s="1506" t="s">
        <v>1428</v>
      </c>
      <c r="F295" s="1007" t="s">
        <v>1428</v>
      </c>
      <c r="G295" s="1007" t="s">
        <v>1428</v>
      </c>
      <c r="H295" s="1256" t="s">
        <v>1428</v>
      </c>
      <c r="I295" s="1256" t="s">
        <v>1428</v>
      </c>
      <c r="J295" s="1256" t="s">
        <v>1428</v>
      </c>
      <c r="K295" s="1256" t="s">
        <v>1428</v>
      </c>
      <c r="L295" s="1256" t="s">
        <v>1428</v>
      </c>
      <c r="M295" s="1256" t="s">
        <v>1428</v>
      </c>
      <c r="N295" s="1659" t="s">
        <v>3439</v>
      </c>
      <c r="O295" s="1256">
        <v>1.38</v>
      </c>
      <c r="P295" s="1256" t="s">
        <v>1428</v>
      </c>
      <c r="Q295" s="1256" t="s">
        <v>1428</v>
      </c>
      <c r="R295" s="1256" t="s">
        <v>1428</v>
      </c>
      <c r="S295" s="1656" t="s">
        <v>1428</v>
      </c>
      <c r="T295" s="1256" t="s">
        <v>1428</v>
      </c>
      <c r="U295" s="1657" t="s">
        <v>1428</v>
      </c>
      <c r="V295" s="1121" t="s">
        <v>1428</v>
      </c>
      <c r="W295" s="1657" t="s">
        <v>1428</v>
      </c>
      <c r="X295" s="1256" t="s">
        <v>1428</v>
      </c>
      <c r="Y295" s="1658" t="s">
        <v>1428</v>
      </c>
      <c r="Z295" s="1256" t="s">
        <v>1428</v>
      </c>
      <c r="AA295" s="1506" t="s">
        <v>1428</v>
      </c>
      <c r="AB295" s="1506" t="s">
        <v>1428</v>
      </c>
      <c r="AC295" s="1506" t="s">
        <v>1428</v>
      </c>
      <c r="AD295" s="1506" t="s">
        <v>1428</v>
      </c>
      <c r="AE295" s="1005"/>
      <c r="AF295" s="1005"/>
      <c r="AG295" s="1005"/>
      <c r="AH295" s="1039"/>
    </row>
    <row r="296" spans="2:34" ht="15.75" customHeight="1" x14ac:dyDescent="0.2">
      <c r="B296" s="1126"/>
      <c r="C296" s="1048" t="s">
        <v>3434</v>
      </c>
      <c r="D296" s="1661" t="s">
        <v>1428</v>
      </c>
      <c r="E296" s="1506" t="s">
        <v>1428</v>
      </c>
      <c r="F296" s="1007" t="s">
        <v>1428</v>
      </c>
      <c r="G296" s="1007" t="s">
        <v>1428</v>
      </c>
      <c r="H296" s="1256" t="s">
        <v>1428</v>
      </c>
      <c r="I296" s="1256" t="s">
        <v>1428</v>
      </c>
      <c r="J296" s="1256" t="s">
        <v>1428</v>
      </c>
      <c r="K296" s="1256" t="s">
        <v>1428</v>
      </c>
      <c r="L296" s="1256" t="s">
        <v>1428</v>
      </c>
      <c r="M296" s="1256" t="s">
        <v>1428</v>
      </c>
      <c r="N296" s="1655" t="s">
        <v>3440</v>
      </c>
      <c r="O296" s="1256">
        <v>12</v>
      </c>
      <c r="P296" s="1256" t="s">
        <v>1428</v>
      </c>
      <c r="Q296" s="1256" t="s">
        <v>1428</v>
      </c>
      <c r="R296" s="1256" t="s">
        <v>1428</v>
      </c>
      <c r="S296" s="1656" t="s">
        <v>1428</v>
      </c>
      <c r="T296" s="1256" t="s">
        <v>1428</v>
      </c>
      <c r="U296" s="1657" t="s">
        <v>1428</v>
      </c>
      <c r="V296" s="1121" t="s">
        <v>1428</v>
      </c>
      <c r="W296" s="1657" t="s">
        <v>1428</v>
      </c>
      <c r="X296" s="1256" t="s">
        <v>1428</v>
      </c>
      <c r="Y296" s="1658" t="s">
        <v>1428</v>
      </c>
      <c r="Z296" s="1256" t="s">
        <v>1428</v>
      </c>
      <c r="AA296" s="1506" t="s">
        <v>1428</v>
      </c>
      <c r="AB296" s="1506" t="s">
        <v>1428</v>
      </c>
      <c r="AC296" s="1506" t="s">
        <v>1428</v>
      </c>
      <c r="AD296" s="1506" t="s">
        <v>1428</v>
      </c>
      <c r="AE296" s="1005"/>
      <c r="AF296" s="1005"/>
      <c r="AG296" s="1005"/>
      <c r="AH296" s="1039"/>
    </row>
    <row r="297" spans="2:34" ht="15.75" customHeight="1" thickBot="1" x14ac:dyDescent="0.25">
      <c r="B297" s="1366"/>
      <c r="C297" s="1662" t="s">
        <v>3434</v>
      </c>
      <c r="D297" s="1665" t="s">
        <v>1428</v>
      </c>
      <c r="E297" s="1556" t="s">
        <v>1428</v>
      </c>
      <c r="F297" s="1020" t="s">
        <v>1428</v>
      </c>
      <c r="G297" s="1020" t="s">
        <v>1428</v>
      </c>
      <c r="H297" s="1666" t="s">
        <v>1428</v>
      </c>
      <c r="I297" s="1666" t="s">
        <v>1428</v>
      </c>
      <c r="J297" s="1666" t="s">
        <v>1428</v>
      </c>
      <c r="K297" s="1666" t="s">
        <v>1428</v>
      </c>
      <c r="L297" s="1666" t="s">
        <v>1428</v>
      </c>
      <c r="M297" s="1666" t="s">
        <v>1428</v>
      </c>
      <c r="N297" s="1667" t="s">
        <v>3441</v>
      </c>
      <c r="O297" s="1666">
        <v>0.54</v>
      </c>
      <c r="P297" s="1666" t="s">
        <v>1428</v>
      </c>
      <c r="Q297" s="1666" t="s">
        <v>1428</v>
      </c>
      <c r="R297" s="1666" t="s">
        <v>1428</v>
      </c>
      <c r="S297" s="1668" t="s">
        <v>1428</v>
      </c>
      <c r="T297" s="1666" t="s">
        <v>1428</v>
      </c>
      <c r="U297" s="1669" t="s">
        <v>1428</v>
      </c>
      <c r="V297" s="1523" t="s">
        <v>1428</v>
      </c>
      <c r="W297" s="1669" t="s">
        <v>1428</v>
      </c>
      <c r="X297" s="1666" t="s">
        <v>1428</v>
      </c>
      <c r="Y297" s="1670" t="s">
        <v>1428</v>
      </c>
      <c r="Z297" s="1666" t="s">
        <v>1428</v>
      </c>
      <c r="AA297" s="1556" t="s">
        <v>1428</v>
      </c>
      <c r="AB297" s="1556" t="s">
        <v>1428</v>
      </c>
      <c r="AC297" s="1556" t="s">
        <v>1428</v>
      </c>
      <c r="AD297" s="1556" t="s">
        <v>1428</v>
      </c>
      <c r="AE297" s="1018"/>
      <c r="AF297" s="1018"/>
      <c r="AG297" s="1018"/>
      <c r="AH297" s="1039"/>
    </row>
    <row r="298" spans="2:34" ht="15.75" customHeight="1" x14ac:dyDescent="0.2">
      <c r="B298" s="1040"/>
      <c r="C298" s="1041"/>
      <c r="D298" s="1041">
        <v>1.0000000000000001E-33</v>
      </c>
      <c r="E298" s="1041"/>
      <c r="F298" s="1041"/>
      <c r="G298" s="1041"/>
      <c r="H298" s="1041"/>
      <c r="I298" s="1041"/>
      <c r="J298" s="1041"/>
      <c r="K298" s="1041"/>
      <c r="L298" s="1041"/>
      <c r="M298" s="1041"/>
      <c r="N298" s="1041">
        <v>1.0000000000000001E-33</v>
      </c>
      <c r="O298" s="1041"/>
      <c r="P298" s="1041"/>
      <c r="Q298" s="1041"/>
      <c r="R298" s="1041"/>
      <c r="S298" s="1041"/>
      <c r="T298" s="1041"/>
      <c r="U298" s="1041"/>
      <c r="V298" s="1041">
        <v>1.0000000000000001E-33</v>
      </c>
      <c r="W298" s="1041"/>
      <c r="X298" s="1041"/>
      <c r="Y298" s="1041"/>
      <c r="Z298" s="1041"/>
      <c r="AA298" s="1041"/>
      <c r="AB298" s="1041"/>
      <c r="AC298" s="1041"/>
      <c r="AD298" s="1041"/>
      <c r="AE298" s="1041"/>
      <c r="AF298" s="1041"/>
      <c r="AG298" s="1041"/>
      <c r="AH298" s="1031"/>
    </row>
    <row r="299" spans="2:34" ht="15.75" customHeight="1" x14ac:dyDescent="0.2">
      <c r="B299" s="1042" t="s">
        <v>2816</v>
      </c>
      <c r="C299" s="1904"/>
      <c r="D299" s="1904"/>
      <c r="E299" s="1904"/>
      <c r="F299" s="1904"/>
      <c r="G299" s="1649"/>
      <c r="H299" s="1649"/>
      <c r="I299" s="1649"/>
      <c r="J299" s="1649"/>
      <c r="K299" s="1649"/>
      <c r="L299" s="1649"/>
      <c r="M299" s="1649"/>
      <c r="N299" s="1649"/>
      <c r="O299" s="1649"/>
      <c r="P299" s="1649"/>
      <c r="Q299" s="1649"/>
      <c r="R299" s="1649"/>
      <c r="S299" s="1649"/>
      <c r="T299" s="1649"/>
      <c r="U299" s="1649"/>
      <c r="V299" s="1649"/>
      <c r="W299" s="1649"/>
      <c r="X299" s="1649"/>
      <c r="Y299" s="1649"/>
      <c r="Z299" s="1649"/>
      <c r="AA299" s="1649"/>
      <c r="AB299" s="1649"/>
      <c r="AC299" s="1649"/>
      <c r="AD299" s="1649"/>
      <c r="AE299" s="1649"/>
      <c r="AF299" s="1649"/>
      <c r="AG299" s="1649"/>
      <c r="AH299" s="982"/>
    </row>
    <row r="300" spans="2:34" ht="15.75" customHeight="1" x14ac:dyDescent="0.2">
      <c r="B300" s="1042" t="s">
        <v>2818</v>
      </c>
      <c r="C300" s="1904"/>
      <c r="D300" s="1904"/>
      <c r="E300" s="1904"/>
      <c r="F300" s="1904"/>
      <c r="G300" s="1649"/>
      <c r="H300" s="1649"/>
      <c r="I300" s="1649"/>
      <c r="J300" s="1649"/>
      <c r="K300" s="1649"/>
      <c r="L300" s="1649"/>
      <c r="M300" s="1649"/>
      <c r="N300" s="1649"/>
      <c r="O300" s="1649"/>
      <c r="P300" s="1649"/>
      <c r="Q300" s="1649"/>
      <c r="R300" s="1649"/>
      <c r="S300" s="1649"/>
      <c r="T300" s="1649"/>
      <c r="U300" s="1649"/>
      <c r="V300" s="1649"/>
      <c r="W300" s="1649"/>
      <c r="X300" s="1649"/>
      <c r="Y300" s="1649"/>
      <c r="Z300" s="1649"/>
      <c r="AA300" s="1649"/>
      <c r="AB300" s="1649"/>
      <c r="AC300" s="1649"/>
      <c r="AD300" s="1649"/>
      <c r="AE300" s="1649"/>
      <c r="AF300" s="1649"/>
      <c r="AG300" s="1649"/>
      <c r="AH300" s="1207"/>
    </row>
    <row r="301" spans="2:34" ht="15.75" customHeight="1" thickBot="1" x14ac:dyDescent="0.25">
      <c r="B301" s="1043"/>
      <c r="C301" s="1926"/>
      <c r="D301" s="1926"/>
      <c r="E301" s="1926"/>
      <c r="F301" s="1926"/>
      <c r="G301" s="1927"/>
      <c r="H301" s="1927"/>
      <c r="I301" s="1927"/>
      <c r="J301" s="1927"/>
      <c r="K301" s="1927"/>
      <c r="L301" s="1927"/>
      <c r="M301" s="1927"/>
      <c r="N301" s="1927"/>
      <c r="O301" s="1927"/>
      <c r="P301" s="1927"/>
      <c r="Q301" s="1927"/>
      <c r="R301" s="1927"/>
      <c r="S301" s="1927"/>
      <c r="T301" s="1927"/>
      <c r="U301" s="1927"/>
      <c r="V301" s="1927"/>
      <c r="W301" s="1927"/>
      <c r="X301" s="1927"/>
      <c r="Y301" s="1927"/>
      <c r="Z301" s="1927"/>
      <c r="AA301" s="1927"/>
      <c r="AB301" s="1927"/>
      <c r="AC301" s="1927"/>
      <c r="AD301" s="1927"/>
      <c r="AE301" s="1927"/>
      <c r="AF301" s="1927"/>
      <c r="AG301" s="1927"/>
      <c r="AH301" s="1032"/>
    </row>
    <row r="302" spans="2:34" ht="15.75" customHeight="1" thickBot="1" x14ac:dyDescent="0.25">
      <c r="B302" s="1187"/>
      <c r="C302" s="1186"/>
      <c r="D302" s="1186"/>
      <c r="E302" s="1186"/>
      <c r="F302" s="1186"/>
      <c r="G302" s="1186"/>
      <c r="H302" s="1186"/>
      <c r="I302" s="1186"/>
      <c r="J302" s="1186"/>
      <c r="K302" s="1186"/>
      <c r="L302" s="1186"/>
      <c r="M302" s="1186"/>
    </row>
    <row r="303" spans="2:34" ht="15.75" customHeight="1" x14ac:dyDescent="0.2">
      <c r="B303" s="1900" t="s">
        <v>2783</v>
      </c>
      <c r="C303" s="1901"/>
      <c r="D303" s="1901"/>
      <c r="E303" s="1901"/>
      <c r="F303" s="1901"/>
      <c r="G303" s="1901"/>
      <c r="H303" s="1901"/>
      <c r="I303" s="1901"/>
      <c r="J303" s="1901"/>
      <c r="K303" s="1901"/>
      <c r="L303" s="1901"/>
      <c r="M303" s="1901"/>
      <c r="N303" s="1901"/>
      <c r="O303" s="1901"/>
      <c r="P303" s="1901"/>
      <c r="Q303" s="1901"/>
      <c r="R303" s="1901"/>
      <c r="S303" s="1901"/>
      <c r="T303" s="1901"/>
      <c r="U303" s="1901"/>
      <c r="V303" s="1901"/>
      <c r="W303" s="1901"/>
      <c r="X303" s="1901"/>
      <c r="Y303" s="1901"/>
      <c r="Z303" s="1901"/>
      <c r="AA303" s="1901"/>
      <c r="AB303" s="1901"/>
      <c r="AC303" s="1901"/>
      <c r="AD303" s="1901"/>
      <c r="AE303" s="1901"/>
      <c r="AF303" s="1901"/>
      <c r="AG303" s="1901"/>
      <c r="AH303" s="1902"/>
    </row>
    <row r="304" spans="2:34" ht="15.75" customHeight="1" x14ac:dyDescent="0.2">
      <c r="B304" s="1038"/>
      <c r="C304" s="978"/>
      <c r="D304" s="700"/>
      <c r="E304" s="700"/>
      <c r="F304" s="431"/>
      <c r="G304" s="431"/>
      <c r="H304" s="431"/>
      <c r="I304" s="431"/>
      <c r="J304" s="431"/>
      <c r="K304" s="431"/>
      <c r="L304" s="431"/>
      <c r="M304" s="431"/>
      <c r="N304" s="431"/>
      <c r="O304" s="431"/>
      <c r="P304" s="431"/>
      <c r="Q304" s="431"/>
      <c r="R304" s="431"/>
      <c r="S304" s="431"/>
      <c r="T304" s="431"/>
      <c r="U304" s="431"/>
      <c r="V304" s="431"/>
      <c r="W304" s="431"/>
      <c r="X304" s="431"/>
      <c r="Y304" s="431"/>
      <c r="Z304" s="431"/>
      <c r="AA304" s="431"/>
      <c r="AB304" s="431"/>
      <c r="AC304" s="431"/>
      <c r="AD304" s="431"/>
      <c r="AE304" s="431"/>
      <c r="AF304" s="431"/>
      <c r="AG304" s="431"/>
      <c r="AH304" s="1039"/>
    </row>
    <row r="305" spans="2:34" ht="15.75" customHeight="1" x14ac:dyDescent="0.2">
      <c r="B305" s="981" t="s">
        <v>2784</v>
      </c>
      <c r="C305" s="1037" t="s">
        <v>3402</v>
      </c>
      <c r="D305" s="1037"/>
      <c r="E305" s="431"/>
      <c r="F305" s="431"/>
      <c r="G305" s="431"/>
      <c r="H305" s="431"/>
      <c r="I305" s="431"/>
      <c r="J305" s="431"/>
      <c r="K305" s="431"/>
      <c r="L305" s="431"/>
      <c r="M305" s="431"/>
      <c r="N305" s="431"/>
      <c r="O305" s="431"/>
      <c r="P305" s="431"/>
      <c r="Q305" s="431"/>
      <c r="R305" s="431"/>
      <c r="S305" s="431"/>
      <c r="T305" s="431"/>
      <c r="U305" s="431"/>
      <c r="V305" s="431"/>
      <c r="W305" s="431"/>
      <c r="X305" s="431"/>
      <c r="Y305" s="431"/>
      <c r="Z305" s="431"/>
      <c r="AA305" s="431"/>
      <c r="AB305" s="431"/>
      <c r="AC305" s="431"/>
      <c r="AD305" s="431"/>
      <c r="AE305" s="431"/>
      <c r="AF305" s="431"/>
      <c r="AG305" s="431"/>
      <c r="AH305" s="1039"/>
    </row>
    <row r="306" spans="2:34" ht="15.75" customHeight="1" thickBot="1" x14ac:dyDescent="0.25">
      <c r="B306" s="981" t="s">
        <v>2786</v>
      </c>
      <c r="C306" s="1969">
        <v>41969</v>
      </c>
      <c r="D306" s="1970"/>
      <c r="E306" s="1970"/>
      <c r="F306" s="431"/>
      <c r="G306" s="431"/>
      <c r="H306" s="431"/>
      <c r="I306" s="431"/>
      <c r="J306" s="431"/>
      <c r="K306" s="431"/>
      <c r="L306" s="431"/>
      <c r="M306" s="431"/>
      <c r="N306" s="431"/>
      <c r="O306" s="431"/>
      <c r="P306" s="431"/>
      <c r="Q306" s="431"/>
      <c r="R306" s="431"/>
      <c r="S306" s="431"/>
      <c r="T306" s="431"/>
      <c r="U306" s="431"/>
      <c r="V306" s="431"/>
      <c r="W306" s="431"/>
      <c r="X306" s="431"/>
      <c r="Y306" s="431"/>
      <c r="Z306" s="431"/>
      <c r="AA306" s="431"/>
      <c r="AB306" s="431"/>
      <c r="AC306" s="431"/>
      <c r="AD306" s="431"/>
      <c r="AE306" s="431"/>
      <c r="AF306" s="431"/>
      <c r="AG306" s="431"/>
      <c r="AH306" s="1039"/>
    </row>
    <row r="307" spans="2:34" ht="177.75" customHeight="1" thickBot="1" x14ac:dyDescent="0.25">
      <c r="B307" s="1038" t="s">
        <v>2787</v>
      </c>
      <c r="C307" s="1971" t="s">
        <v>3403</v>
      </c>
      <c r="D307" s="1972"/>
      <c r="E307" s="1972"/>
      <c r="F307" s="1972"/>
      <c r="G307" s="1972"/>
      <c r="H307" s="1972"/>
      <c r="I307" s="1972"/>
      <c r="J307" s="1972"/>
      <c r="K307" s="1972"/>
      <c r="L307" s="1972"/>
      <c r="M307" s="1972"/>
      <c r="N307" s="1972"/>
      <c r="O307" s="1972"/>
      <c r="P307" s="1972"/>
      <c r="Q307" s="1972"/>
      <c r="R307" s="1972"/>
      <c r="S307" s="1972"/>
      <c r="T307" s="1972"/>
      <c r="U307" s="1972"/>
      <c r="V307" s="1972"/>
      <c r="W307" s="1972"/>
      <c r="X307" s="1972"/>
      <c r="Y307" s="1972"/>
      <c r="Z307" s="1973"/>
      <c r="AA307" s="431"/>
      <c r="AB307" s="431"/>
      <c r="AC307" s="431"/>
      <c r="AD307" s="431"/>
      <c r="AE307" s="431"/>
      <c r="AF307" s="431"/>
      <c r="AG307" s="431"/>
      <c r="AH307" s="1039"/>
    </row>
    <row r="308" spans="2:34" ht="15.75" customHeight="1" thickBot="1" x14ac:dyDescent="0.25">
      <c r="B308" s="1038"/>
      <c r="C308" s="979"/>
      <c r="D308" s="979"/>
      <c r="E308" s="1650"/>
      <c r="F308" s="1650"/>
      <c r="G308" s="1650"/>
      <c r="H308" s="1650"/>
      <c r="I308" s="1650"/>
      <c r="J308" s="1650"/>
      <c r="K308" s="1650"/>
      <c r="L308" s="1650"/>
      <c r="M308" s="1650"/>
      <c r="N308" s="1650"/>
      <c r="O308" s="1650"/>
      <c r="P308" s="1650"/>
      <c r="Q308" s="1650"/>
      <c r="R308" s="1650"/>
      <c r="S308" s="1650"/>
      <c r="T308" s="1650"/>
      <c r="U308" s="1650"/>
      <c r="V308" s="1650"/>
      <c r="W308" s="1650"/>
      <c r="X308" s="1650"/>
      <c r="Y308" s="1650"/>
      <c r="Z308" s="1650"/>
      <c r="AA308" s="431"/>
      <c r="AB308" s="431"/>
      <c r="AC308" s="431"/>
      <c r="AD308" s="431"/>
      <c r="AE308" s="431"/>
      <c r="AF308" s="431"/>
      <c r="AG308" s="431"/>
      <c r="AH308" s="1039"/>
    </row>
    <row r="309" spans="2:34" ht="15.75" customHeight="1" thickBot="1" x14ac:dyDescent="0.25">
      <c r="B309" s="1908" t="s">
        <v>2788</v>
      </c>
      <c r="C309" s="1928" t="s">
        <v>2789</v>
      </c>
      <c r="D309" s="1908" t="s">
        <v>2790</v>
      </c>
      <c r="E309" s="1910" t="s">
        <v>2791</v>
      </c>
      <c r="F309" s="1911"/>
      <c r="G309" s="1911"/>
      <c r="H309" s="1911"/>
      <c r="I309" s="1911"/>
      <c r="J309" s="1911"/>
      <c r="K309" s="1911"/>
      <c r="L309" s="1911"/>
      <c r="M309" s="1911"/>
      <c r="N309" s="1911"/>
      <c r="O309" s="1911"/>
      <c r="P309" s="1911"/>
      <c r="Q309" s="1911"/>
      <c r="R309" s="1912"/>
      <c r="S309" s="1913" t="s">
        <v>2792</v>
      </c>
      <c r="T309" s="1914"/>
      <c r="U309" s="1914"/>
      <c r="V309" s="1914"/>
      <c r="W309" s="1914"/>
      <c r="X309" s="1914"/>
      <c r="Y309" s="1914"/>
      <c r="Z309" s="1915"/>
      <c r="AA309" s="1910" t="s">
        <v>2793</v>
      </c>
      <c r="AB309" s="1911"/>
      <c r="AC309" s="1911"/>
      <c r="AD309" s="1912"/>
      <c r="AE309" s="1916" t="s">
        <v>2794</v>
      </c>
      <c r="AF309" s="1917"/>
      <c r="AG309" s="1918"/>
      <c r="AH309" s="1039"/>
    </row>
    <row r="310" spans="2:34" ht="15.75" customHeight="1" thickBot="1" x14ac:dyDescent="0.25">
      <c r="B310" s="1909"/>
      <c r="C310" s="1929"/>
      <c r="D310" s="1909"/>
      <c r="E310" s="1908" t="s">
        <v>2795</v>
      </c>
      <c r="F310" s="1922" t="s">
        <v>2796</v>
      </c>
      <c r="G310" s="1922" t="s">
        <v>2797</v>
      </c>
      <c r="H310" s="1913" t="s">
        <v>2798</v>
      </c>
      <c r="I310" s="1915"/>
      <c r="J310" s="1913" t="s">
        <v>2799</v>
      </c>
      <c r="K310" s="1915"/>
      <c r="L310" s="1913" t="s">
        <v>2800</v>
      </c>
      <c r="M310" s="1915"/>
      <c r="N310" s="1924" t="s">
        <v>2801</v>
      </c>
      <c r="O310" s="1925"/>
      <c r="P310" s="1914" t="s">
        <v>2802</v>
      </c>
      <c r="Q310" s="1914"/>
      <c r="R310" s="1915"/>
      <c r="S310" s="1922" t="s">
        <v>2798</v>
      </c>
      <c r="T310" s="1922" t="s">
        <v>2799</v>
      </c>
      <c r="U310" s="1922" t="s">
        <v>2800</v>
      </c>
      <c r="V310" s="1914" t="s">
        <v>2801</v>
      </c>
      <c r="W310" s="1914"/>
      <c r="X310" s="1913" t="s">
        <v>2802</v>
      </c>
      <c r="Y310" s="1914"/>
      <c r="Z310" s="1915"/>
      <c r="AA310" s="1908" t="s">
        <v>2795</v>
      </c>
      <c r="AB310" s="1908" t="s">
        <v>2803</v>
      </c>
      <c r="AC310" s="1908" t="s">
        <v>2804</v>
      </c>
      <c r="AD310" s="1908" t="s">
        <v>2805</v>
      </c>
      <c r="AE310" s="1919"/>
      <c r="AF310" s="1920"/>
      <c r="AG310" s="1921"/>
      <c r="AH310" s="1039"/>
    </row>
    <row r="311" spans="2:34" ht="15.75" customHeight="1" thickBot="1" x14ac:dyDescent="0.25">
      <c r="B311" s="1909"/>
      <c r="C311" s="1929"/>
      <c r="D311" s="1909"/>
      <c r="E311" s="1909"/>
      <c r="F311" s="1923"/>
      <c r="G311" s="1923"/>
      <c r="H311" s="1647" t="s">
        <v>2806</v>
      </c>
      <c r="I311" s="1647" t="s">
        <v>2807</v>
      </c>
      <c r="J311" s="1647" t="s">
        <v>2806</v>
      </c>
      <c r="K311" s="1647" t="s">
        <v>2807</v>
      </c>
      <c r="L311" s="1647" t="s">
        <v>2806</v>
      </c>
      <c r="M311" s="1647" t="s">
        <v>2807</v>
      </c>
      <c r="N311" s="1646" t="s">
        <v>295</v>
      </c>
      <c r="O311" s="1085" t="s">
        <v>2808</v>
      </c>
      <c r="P311" s="1086" t="s">
        <v>2809</v>
      </c>
      <c r="Q311" s="1088" t="s">
        <v>2810</v>
      </c>
      <c r="R311" s="1085" t="s">
        <v>2811</v>
      </c>
      <c r="S311" s="1923"/>
      <c r="T311" s="1923"/>
      <c r="U311" s="1923"/>
      <c r="V311" s="1648" t="s">
        <v>295</v>
      </c>
      <c r="W311" s="1087" t="s">
        <v>2808</v>
      </c>
      <c r="X311" s="1085" t="s">
        <v>2809</v>
      </c>
      <c r="Y311" s="1088" t="s">
        <v>2810</v>
      </c>
      <c r="Z311" s="1085" t="s">
        <v>2811</v>
      </c>
      <c r="AA311" s="1909"/>
      <c r="AB311" s="1909"/>
      <c r="AC311" s="1909"/>
      <c r="AD311" s="1909"/>
      <c r="AE311" s="1645" t="s">
        <v>296</v>
      </c>
      <c r="AF311" s="1645" t="s">
        <v>2812</v>
      </c>
      <c r="AG311" s="1645" t="s">
        <v>2813</v>
      </c>
      <c r="AH311" s="1039"/>
    </row>
    <row r="312" spans="2:34" ht="15.75" customHeight="1" thickBot="1" x14ac:dyDescent="0.25">
      <c r="B312" s="1227" t="s">
        <v>3404</v>
      </c>
      <c r="C312" s="1110" t="s">
        <v>3199</v>
      </c>
      <c r="D312" s="1653">
        <v>123.81</v>
      </c>
      <c r="E312" s="993" t="s">
        <v>2859</v>
      </c>
      <c r="F312" s="993" t="s">
        <v>2859</v>
      </c>
      <c r="G312" s="993" t="s">
        <v>2859</v>
      </c>
      <c r="H312" s="993" t="s">
        <v>2859</v>
      </c>
      <c r="I312" s="993" t="s">
        <v>2859</v>
      </c>
      <c r="J312" s="993" t="s">
        <v>2859</v>
      </c>
      <c r="K312" s="993" t="s">
        <v>2859</v>
      </c>
      <c r="L312" s="993" t="s">
        <v>2859</v>
      </c>
      <c r="M312" s="993" t="s">
        <v>2859</v>
      </c>
      <c r="N312" s="993" t="s">
        <v>2859</v>
      </c>
      <c r="O312" s="993" t="s">
        <v>2859</v>
      </c>
      <c r="P312" s="993" t="s">
        <v>2859</v>
      </c>
      <c r="Q312" s="993" t="s">
        <v>2859</v>
      </c>
      <c r="R312" s="993" t="s">
        <v>2859</v>
      </c>
      <c r="S312" s="993" t="s">
        <v>2859</v>
      </c>
      <c r="T312" s="993" t="s">
        <v>2859</v>
      </c>
      <c r="U312" s="993" t="s">
        <v>2859</v>
      </c>
      <c r="V312" s="993" t="s">
        <v>2859</v>
      </c>
      <c r="W312" s="993" t="s">
        <v>2859</v>
      </c>
      <c r="X312" s="993" t="s">
        <v>2859</v>
      </c>
      <c r="Y312" s="993" t="s">
        <v>2859</v>
      </c>
      <c r="Z312" s="993" t="s">
        <v>2859</v>
      </c>
      <c r="AA312" s="1654">
        <v>123.81</v>
      </c>
      <c r="AB312" s="994" t="s">
        <v>3280</v>
      </c>
      <c r="AC312" s="994" t="s">
        <v>3280</v>
      </c>
      <c r="AD312" s="994" t="s">
        <v>3280</v>
      </c>
      <c r="AE312" s="993" t="s">
        <v>2859</v>
      </c>
      <c r="AF312" s="993" t="s">
        <v>2859</v>
      </c>
      <c r="AG312" s="993" t="s">
        <v>2859</v>
      </c>
      <c r="AH312" s="1039"/>
    </row>
    <row r="313" spans="2:34" ht="15.75" customHeight="1" thickBot="1" x14ac:dyDescent="0.25">
      <c r="B313" s="1126" t="s">
        <v>3405</v>
      </c>
      <c r="C313" s="1110" t="s">
        <v>3199</v>
      </c>
      <c r="D313" s="1651">
        <v>230.53</v>
      </c>
      <c r="E313" s="993" t="s">
        <v>2859</v>
      </c>
      <c r="F313" s="993" t="s">
        <v>2859</v>
      </c>
      <c r="G313" s="993" t="s">
        <v>2859</v>
      </c>
      <c r="H313" s="993" t="s">
        <v>2859</v>
      </c>
      <c r="I313" s="993" t="s">
        <v>2859</v>
      </c>
      <c r="J313" s="993" t="s">
        <v>2859</v>
      </c>
      <c r="K313" s="993" t="s">
        <v>2859</v>
      </c>
      <c r="L313" s="993" t="s">
        <v>2859</v>
      </c>
      <c r="M313" s="993" t="s">
        <v>2859</v>
      </c>
      <c r="N313" s="993" t="s">
        <v>2859</v>
      </c>
      <c r="O313" s="993" t="s">
        <v>2859</v>
      </c>
      <c r="P313" s="993" t="s">
        <v>2859</v>
      </c>
      <c r="Q313" s="993" t="s">
        <v>2859</v>
      </c>
      <c r="R313" s="993" t="s">
        <v>2859</v>
      </c>
      <c r="S313" s="993" t="s">
        <v>2859</v>
      </c>
      <c r="T313" s="993" t="s">
        <v>2859</v>
      </c>
      <c r="U313" s="993" t="s">
        <v>2859</v>
      </c>
      <c r="V313" s="993" t="s">
        <v>2859</v>
      </c>
      <c r="W313" s="993" t="s">
        <v>2859</v>
      </c>
      <c r="X313" s="993" t="s">
        <v>2859</v>
      </c>
      <c r="Y313" s="993" t="s">
        <v>2859</v>
      </c>
      <c r="Z313" s="993" t="s">
        <v>2859</v>
      </c>
      <c r="AA313" s="1652">
        <v>230.53</v>
      </c>
      <c r="AB313" s="1007"/>
      <c r="AC313" s="1010"/>
      <c r="AD313" s="1009"/>
      <c r="AE313" s="993" t="s">
        <v>2859</v>
      </c>
      <c r="AF313" s="993" t="s">
        <v>2859</v>
      </c>
      <c r="AG313" s="993" t="s">
        <v>2859</v>
      </c>
      <c r="AH313" s="1039"/>
    </row>
    <row r="314" spans="2:34" ht="15.75" customHeight="1" thickBot="1" x14ac:dyDescent="0.25">
      <c r="B314" s="1126" t="s">
        <v>3406</v>
      </c>
      <c r="C314" s="1110" t="s">
        <v>3199</v>
      </c>
      <c r="D314" s="1651">
        <v>238.93846153846152</v>
      </c>
      <c r="E314" s="993" t="s">
        <v>2859</v>
      </c>
      <c r="F314" s="993" t="s">
        <v>2859</v>
      </c>
      <c r="G314" s="993" t="s">
        <v>2859</v>
      </c>
      <c r="H314" s="993" t="s">
        <v>2859</v>
      </c>
      <c r="I314" s="993" t="s">
        <v>2859</v>
      </c>
      <c r="J314" s="993" t="s">
        <v>2859</v>
      </c>
      <c r="K314" s="993" t="s">
        <v>2859</v>
      </c>
      <c r="L314" s="993" t="s">
        <v>2859</v>
      </c>
      <c r="M314" s="993" t="s">
        <v>2859</v>
      </c>
      <c r="N314" s="993" t="s">
        <v>2859</v>
      </c>
      <c r="O314" s="993" t="s">
        <v>2859</v>
      </c>
      <c r="P314" s="993" t="s">
        <v>2859</v>
      </c>
      <c r="Q314" s="993" t="s">
        <v>2859</v>
      </c>
      <c r="R314" s="993" t="s">
        <v>2859</v>
      </c>
      <c r="S314" s="993" t="s">
        <v>2859</v>
      </c>
      <c r="T314" s="993" t="s">
        <v>2859</v>
      </c>
      <c r="U314" s="993" t="s">
        <v>2859</v>
      </c>
      <c r="V314" s="993" t="s">
        <v>2859</v>
      </c>
      <c r="W314" s="993" t="s">
        <v>2859</v>
      </c>
      <c r="X314" s="993" t="s">
        <v>2859</v>
      </c>
      <c r="Y314" s="993" t="s">
        <v>2859</v>
      </c>
      <c r="Z314" s="993" t="s">
        <v>2859</v>
      </c>
      <c r="AA314" s="1652">
        <v>238.93846153846152</v>
      </c>
      <c r="AB314" s="1007"/>
      <c r="AC314" s="1010"/>
      <c r="AD314" s="1009"/>
      <c r="AE314" s="993" t="s">
        <v>2859</v>
      </c>
      <c r="AF314" s="993" t="s">
        <v>2859</v>
      </c>
      <c r="AG314" s="993" t="s">
        <v>2859</v>
      </c>
      <c r="AH314" s="1039"/>
    </row>
    <row r="315" spans="2:34" ht="15.75" customHeight="1" thickBot="1" x14ac:dyDescent="0.25">
      <c r="B315" s="1126" t="s">
        <v>3407</v>
      </c>
      <c r="C315" s="1110" t="s">
        <v>3199</v>
      </c>
      <c r="D315" s="1651">
        <v>303.16923076923075</v>
      </c>
      <c r="E315" s="993" t="s">
        <v>2859</v>
      </c>
      <c r="F315" s="993" t="s">
        <v>2859</v>
      </c>
      <c r="G315" s="993" t="s">
        <v>2859</v>
      </c>
      <c r="H315" s="993" t="s">
        <v>2859</v>
      </c>
      <c r="I315" s="993" t="s">
        <v>2859</v>
      </c>
      <c r="J315" s="993" t="s">
        <v>2859</v>
      </c>
      <c r="K315" s="993" t="s">
        <v>2859</v>
      </c>
      <c r="L315" s="993" t="s">
        <v>2859</v>
      </c>
      <c r="M315" s="993" t="s">
        <v>2859</v>
      </c>
      <c r="N315" s="993" t="s">
        <v>2859</v>
      </c>
      <c r="O315" s="993" t="s">
        <v>2859</v>
      </c>
      <c r="P315" s="993" t="s">
        <v>2859</v>
      </c>
      <c r="Q315" s="993" t="s">
        <v>2859</v>
      </c>
      <c r="R315" s="993" t="s">
        <v>2859</v>
      </c>
      <c r="S315" s="993" t="s">
        <v>2859</v>
      </c>
      <c r="T315" s="993" t="s">
        <v>2859</v>
      </c>
      <c r="U315" s="993" t="s">
        <v>2859</v>
      </c>
      <c r="V315" s="993" t="s">
        <v>2859</v>
      </c>
      <c r="W315" s="993" t="s">
        <v>2859</v>
      </c>
      <c r="X315" s="993" t="s">
        <v>2859</v>
      </c>
      <c r="Y315" s="993" t="s">
        <v>2859</v>
      </c>
      <c r="Z315" s="993" t="s">
        <v>2859</v>
      </c>
      <c r="AA315" s="1652">
        <v>303.16923076923075</v>
      </c>
      <c r="AB315" s="1007"/>
      <c r="AC315" s="1010"/>
      <c r="AD315" s="1009"/>
      <c r="AE315" s="993" t="s">
        <v>2859</v>
      </c>
      <c r="AF315" s="993" t="s">
        <v>2859</v>
      </c>
      <c r="AG315" s="993" t="s">
        <v>2859</v>
      </c>
      <c r="AH315" s="1039"/>
    </row>
    <row r="316" spans="2:34" ht="15.75" customHeight="1" thickBot="1" x14ac:dyDescent="0.25">
      <c r="B316" s="1126" t="s">
        <v>3408</v>
      </c>
      <c r="C316" s="1110" t="s">
        <v>3199</v>
      </c>
      <c r="D316" s="1651">
        <v>353.26923076923072</v>
      </c>
      <c r="E316" s="993" t="s">
        <v>2859</v>
      </c>
      <c r="F316" s="993" t="s">
        <v>2859</v>
      </c>
      <c r="G316" s="993" t="s">
        <v>2859</v>
      </c>
      <c r="H316" s="993" t="s">
        <v>2859</v>
      </c>
      <c r="I316" s="993" t="s">
        <v>2859</v>
      </c>
      <c r="J316" s="993" t="s">
        <v>2859</v>
      </c>
      <c r="K316" s="993" t="s">
        <v>2859</v>
      </c>
      <c r="L316" s="993" t="s">
        <v>2859</v>
      </c>
      <c r="M316" s="993" t="s">
        <v>2859</v>
      </c>
      <c r="N316" s="993" t="s">
        <v>2859</v>
      </c>
      <c r="O316" s="993" t="s">
        <v>2859</v>
      </c>
      <c r="P316" s="993" t="s">
        <v>2859</v>
      </c>
      <c r="Q316" s="993" t="s">
        <v>2859</v>
      </c>
      <c r="R316" s="993" t="s">
        <v>2859</v>
      </c>
      <c r="S316" s="993" t="s">
        <v>2859</v>
      </c>
      <c r="T316" s="993" t="s">
        <v>2859</v>
      </c>
      <c r="U316" s="993" t="s">
        <v>2859</v>
      </c>
      <c r="V316" s="993" t="s">
        <v>2859</v>
      </c>
      <c r="W316" s="993" t="s">
        <v>2859</v>
      </c>
      <c r="X316" s="993" t="s">
        <v>2859</v>
      </c>
      <c r="Y316" s="993" t="s">
        <v>2859</v>
      </c>
      <c r="Z316" s="993" t="s">
        <v>2859</v>
      </c>
      <c r="AA316" s="1652">
        <v>353.26923076923072</v>
      </c>
      <c r="AB316" s="1007"/>
      <c r="AC316" s="1010"/>
      <c r="AD316" s="1009"/>
      <c r="AE316" s="993" t="s">
        <v>2859</v>
      </c>
      <c r="AF316" s="993" t="s">
        <v>2859</v>
      </c>
      <c r="AG316" s="993" t="s">
        <v>2859</v>
      </c>
      <c r="AH316" s="1039"/>
    </row>
    <row r="317" spans="2:34" ht="15.75" customHeight="1" thickBot="1" x14ac:dyDescent="0.25">
      <c r="B317" s="1126" t="s">
        <v>3409</v>
      </c>
      <c r="C317" s="1110" t="s">
        <v>3199</v>
      </c>
      <c r="D317" s="1651">
        <v>408.50769230769225</v>
      </c>
      <c r="E317" s="993" t="s">
        <v>2859</v>
      </c>
      <c r="F317" s="993" t="s">
        <v>2859</v>
      </c>
      <c r="G317" s="993" t="s">
        <v>2859</v>
      </c>
      <c r="H317" s="993" t="s">
        <v>2859</v>
      </c>
      <c r="I317" s="993" t="s">
        <v>2859</v>
      </c>
      <c r="J317" s="993" t="s">
        <v>2859</v>
      </c>
      <c r="K317" s="993" t="s">
        <v>2859</v>
      </c>
      <c r="L317" s="993" t="s">
        <v>2859</v>
      </c>
      <c r="M317" s="993" t="s">
        <v>2859</v>
      </c>
      <c r="N317" s="993" t="s">
        <v>2859</v>
      </c>
      <c r="O317" s="993" t="s">
        <v>2859</v>
      </c>
      <c r="P317" s="993" t="s">
        <v>2859</v>
      </c>
      <c r="Q317" s="993" t="s">
        <v>2859</v>
      </c>
      <c r="R317" s="993" t="s">
        <v>2859</v>
      </c>
      <c r="S317" s="993" t="s">
        <v>2859</v>
      </c>
      <c r="T317" s="993" t="s">
        <v>2859</v>
      </c>
      <c r="U317" s="993" t="s">
        <v>2859</v>
      </c>
      <c r="V317" s="993" t="s">
        <v>2859</v>
      </c>
      <c r="W317" s="993" t="s">
        <v>2859</v>
      </c>
      <c r="X317" s="993" t="s">
        <v>2859</v>
      </c>
      <c r="Y317" s="993" t="s">
        <v>2859</v>
      </c>
      <c r="Z317" s="993" t="s">
        <v>2859</v>
      </c>
      <c r="AA317" s="1652">
        <v>408.50769230769225</v>
      </c>
      <c r="AB317" s="1007"/>
      <c r="AC317" s="1010"/>
      <c r="AD317" s="1009"/>
      <c r="AE317" s="993" t="s">
        <v>2859</v>
      </c>
      <c r="AF317" s="993" t="s">
        <v>2859</v>
      </c>
      <c r="AG317" s="993" t="s">
        <v>2859</v>
      </c>
      <c r="AH317" s="1039"/>
    </row>
    <row r="318" spans="2:34" ht="15.75" customHeight="1" thickBot="1" x14ac:dyDescent="0.25">
      <c r="B318" s="1126" t="s">
        <v>3410</v>
      </c>
      <c r="C318" s="1110" t="s">
        <v>3199</v>
      </c>
      <c r="D318" s="1651">
        <v>529.26153846153841</v>
      </c>
      <c r="E318" s="993" t="s">
        <v>2859</v>
      </c>
      <c r="F318" s="993" t="s">
        <v>2859</v>
      </c>
      <c r="G318" s="993" t="s">
        <v>2859</v>
      </c>
      <c r="H318" s="993" t="s">
        <v>2859</v>
      </c>
      <c r="I318" s="993" t="s">
        <v>2859</v>
      </c>
      <c r="J318" s="993" t="s">
        <v>2859</v>
      </c>
      <c r="K318" s="993" t="s">
        <v>2859</v>
      </c>
      <c r="L318" s="993" t="s">
        <v>2859</v>
      </c>
      <c r="M318" s="993" t="s">
        <v>2859</v>
      </c>
      <c r="N318" s="993" t="s">
        <v>2859</v>
      </c>
      <c r="O318" s="993" t="s">
        <v>2859</v>
      </c>
      <c r="P318" s="993" t="s">
        <v>2859</v>
      </c>
      <c r="Q318" s="993" t="s">
        <v>2859</v>
      </c>
      <c r="R318" s="993" t="s">
        <v>2859</v>
      </c>
      <c r="S318" s="993" t="s">
        <v>2859</v>
      </c>
      <c r="T318" s="993" t="s">
        <v>2859</v>
      </c>
      <c r="U318" s="993" t="s">
        <v>2859</v>
      </c>
      <c r="V318" s="993" t="s">
        <v>2859</v>
      </c>
      <c r="W318" s="993" t="s">
        <v>2859</v>
      </c>
      <c r="X318" s="993" t="s">
        <v>2859</v>
      </c>
      <c r="Y318" s="993" t="s">
        <v>2859</v>
      </c>
      <c r="Z318" s="993" t="s">
        <v>2859</v>
      </c>
      <c r="AA318" s="1652">
        <v>529.26153846153841</v>
      </c>
      <c r="AB318" s="1007"/>
      <c r="AC318" s="1010"/>
      <c r="AD318" s="1009"/>
      <c r="AE318" s="993" t="s">
        <v>2859</v>
      </c>
      <c r="AF318" s="993" t="s">
        <v>2859</v>
      </c>
      <c r="AG318" s="993" t="s">
        <v>2859</v>
      </c>
      <c r="AH318" s="1039"/>
    </row>
    <row r="319" spans="2:34" ht="15.75" customHeight="1" thickBot="1" x14ac:dyDescent="0.25">
      <c r="B319" s="1126" t="s">
        <v>3411</v>
      </c>
      <c r="C319" s="1110" t="s">
        <v>3199</v>
      </c>
      <c r="D319" s="1651">
        <v>642.30769230769226</v>
      </c>
      <c r="E319" s="993" t="s">
        <v>2859</v>
      </c>
      <c r="F319" s="993" t="s">
        <v>2859</v>
      </c>
      <c r="G319" s="993" t="s">
        <v>2859</v>
      </c>
      <c r="H319" s="993" t="s">
        <v>2859</v>
      </c>
      <c r="I319" s="993" t="s">
        <v>2859</v>
      </c>
      <c r="J319" s="993" t="s">
        <v>2859</v>
      </c>
      <c r="K319" s="993" t="s">
        <v>2859</v>
      </c>
      <c r="L319" s="993" t="s">
        <v>2859</v>
      </c>
      <c r="M319" s="993" t="s">
        <v>2859</v>
      </c>
      <c r="N319" s="993" t="s">
        <v>2859</v>
      </c>
      <c r="O319" s="993" t="s">
        <v>2859</v>
      </c>
      <c r="P319" s="993" t="s">
        <v>2859</v>
      </c>
      <c r="Q319" s="993" t="s">
        <v>2859</v>
      </c>
      <c r="R319" s="993" t="s">
        <v>2859</v>
      </c>
      <c r="S319" s="993" t="s">
        <v>2859</v>
      </c>
      <c r="T319" s="993" t="s">
        <v>2859</v>
      </c>
      <c r="U319" s="993" t="s">
        <v>2859</v>
      </c>
      <c r="V319" s="993" t="s">
        <v>2859</v>
      </c>
      <c r="W319" s="993" t="s">
        <v>2859</v>
      </c>
      <c r="X319" s="993" t="s">
        <v>2859</v>
      </c>
      <c r="Y319" s="993" t="s">
        <v>2859</v>
      </c>
      <c r="Z319" s="993" t="s">
        <v>2859</v>
      </c>
      <c r="AA319" s="1652">
        <v>642.30769230769226</v>
      </c>
      <c r="AB319" s="1007"/>
      <c r="AC319" s="1010"/>
      <c r="AD319" s="1009"/>
      <c r="AE319" s="993" t="s">
        <v>2859</v>
      </c>
      <c r="AF319" s="993" t="s">
        <v>2859</v>
      </c>
      <c r="AG319" s="993" t="s">
        <v>2859</v>
      </c>
      <c r="AH319" s="1039"/>
    </row>
    <row r="320" spans="2:34" ht="15.75" customHeight="1" thickBot="1" x14ac:dyDescent="0.25">
      <c r="B320" s="1126" t="s">
        <v>3412</v>
      </c>
      <c r="C320" s="1110" t="s">
        <v>3199</v>
      </c>
      <c r="D320" s="1651">
        <v>739.93846153846152</v>
      </c>
      <c r="E320" s="993" t="s">
        <v>2859</v>
      </c>
      <c r="F320" s="993" t="s">
        <v>2859</v>
      </c>
      <c r="G320" s="993" t="s">
        <v>2859</v>
      </c>
      <c r="H320" s="993" t="s">
        <v>2859</v>
      </c>
      <c r="I320" s="993" t="s">
        <v>2859</v>
      </c>
      <c r="J320" s="993" t="s">
        <v>2859</v>
      </c>
      <c r="K320" s="993" t="s">
        <v>2859</v>
      </c>
      <c r="L320" s="993" t="s">
        <v>2859</v>
      </c>
      <c r="M320" s="993" t="s">
        <v>2859</v>
      </c>
      <c r="N320" s="993" t="s">
        <v>2859</v>
      </c>
      <c r="O320" s="993" t="s">
        <v>2859</v>
      </c>
      <c r="P320" s="993" t="s">
        <v>2859</v>
      </c>
      <c r="Q320" s="993" t="s">
        <v>2859</v>
      </c>
      <c r="R320" s="993" t="s">
        <v>2859</v>
      </c>
      <c r="S320" s="993" t="s">
        <v>2859</v>
      </c>
      <c r="T320" s="993" t="s">
        <v>2859</v>
      </c>
      <c r="U320" s="993" t="s">
        <v>2859</v>
      </c>
      <c r="V320" s="993" t="s">
        <v>2859</v>
      </c>
      <c r="W320" s="993" t="s">
        <v>2859</v>
      </c>
      <c r="X320" s="993" t="s">
        <v>2859</v>
      </c>
      <c r="Y320" s="993" t="s">
        <v>2859</v>
      </c>
      <c r="Z320" s="993" t="s">
        <v>2859</v>
      </c>
      <c r="AA320" s="1652">
        <v>739.93846153846152</v>
      </c>
      <c r="AB320" s="1007"/>
      <c r="AC320" s="1010"/>
      <c r="AD320" s="1009"/>
      <c r="AE320" s="993" t="s">
        <v>2859</v>
      </c>
      <c r="AF320" s="993" t="s">
        <v>2859</v>
      </c>
      <c r="AG320" s="993" t="s">
        <v>2859</v>
      </c>
      <c r="AH320" s="1039"/>
    </row>
    <row r="321" spans="2:34" ht="15.75" customHeight="1" thickBot="1" x14ac:dyDescent="0.25">
      <c r="B321" s="1126" t="s">
        <v>3413</v>
      </c>
      <c r="C321" s="1110" t="s">
        <v>3199</v>
      </c>
      <c r="D321" s="1651">
        <v>836.28461538461534</v>
      </c>
      <c r="E321" s="993" t="s">
        <v>2859</v>
      </c>
      <c r="F321" s="993" t="s">
        <v>2859</v>
      </c>
      <c r="G321" s="993" t="s">
        <v>2859</v>
      </c>
      <c r="H321" s="993" t="s">
        <v>2859</v>
      </c>
      <c r="I321" s="993" t="s">
        <v>2859</v>
      </c>
      <c r="J321" s="993" t="s">
        <v>2859</v>
      </c>
      <c r="K321" s="993" t="s">
        <v>2859</v>
      </c>
      <c r="L321" s="993" t="s">
        <v>2859</v>
      </c>
      <c r="M321" s="993" t="s">
        <v>2859</v>
      </c>
      <c r="N321" s="993" t="s">
        <v>2859</v>
      </c>
      <c r="O321" s="993" t="s">
        <v>2859</v>
      </c>
      <c r="P321" s="993" t="s">
        <v>2859</v>
      </c>
      <c r="Q321" s="993" t="s">
        <v>2859</v>
      </c>
      <c r="R321" s="993" t="s">
        <v>2859</v>
      </c>
      <c r="S321" s="993" t="s">
        <v>2859</v>
      </c>
      <c r="T321" s="993" t="s">
        <v>2859</v>
      </c>
      <c r="U321" s="993" t="s">
        <v>2859</v>
      </c>
      <c r="V321" s="993" t="s">
        <v>2859</v>
      </c>
      <c r="W321" s="993" t="s">
        <v>2859</v>
      </c>
      <c r="X321" s="993" t="s">
        <v>2859</v>
      </c>
      <c r="Y321" s="993" t="s">
        <v>2859</v>
      </c>
      <c r="Z321" s="993" t="s">
        <v>2859</v>
      </c>
      <c r="AA321" s="1652">
        <v>836.28461538461534</v>
      </c>
      <c r="AB321" s="1007"/>
      <c r="AC321" s="1010"/>
      <c r="AD321" s="1009"/>
      <c r="AE321" s="993" t="s">
        <v>2859</v>
      </c>
      <c r="AF321" s="993" t="s">
        <v>2859</v>
      </c>
      <c r="AG321" s="993" t="s">
        <v>2859</v>
      </c>
      <c r="AH321" s="1039"/>
    </row>
    <row r="322" spans="2:34" ht="15.75" customHeight="1" thickBot="1" x14ac:dyDescent="0.25">
      <c r="B322" s="1126" t="s">
        <v>3414</v>
      </c>
      <c r="C322" s="1110" t="s">
        <v>3199</v>
      </c>
      <c r="D322" s="1651">
        <v>1156.153846153846</v>
      </c>
      <c r="E322" s="993" t="s">
        <v>2859</v>
      </c>
      <c r="F322" s="993" t="s">
        <v>2859</v>
      </c>
      <c r="G322" s="993" t="s">
        <v>2859</v>
      </c>
      <c r="H322" s="993" t="s">
        <v>2859</v>
      </c>
      <c r="I322" s="993" t="s">
        <v>2859</v>
      </c>
      <c r="J322" s="993" t="s">
        <v>2859</v>
      </c>
      <c r="K322" s="993" t="s">
        <v>2859</v>
      </c>
      <c r="L322" s="993" t="s">
        <v>2859</v>
      </c>
      <c r="M322" s="993" t="s">
        <v>2859</v>
      </c>
      <c r="N322" s="993" t="s">
        <v>2859</v>
      </c>
      <c r="O322" s="993" t="s">
        <v>2859</v>
      </c>
      <c r="P322" s="993" t="s">
        <v>2859</v>
      </c>
      <c r="Q322" s="993" t="s">
        <v>2859</v>
      </c>
      <c r="R322" s="993" t="s">
        <v>2859</v>
      </c>
      <c r="S322" s="993" t="s">
        <v>2859</v>
      </c>
      <c r="T322" s="993" t="s">
        <v>2859</v>
      </c>
      <c r="U322" s="993" t="s">
        <v>2859</v>
      </c>
      <c r="V322" s="993" t="s">
        <v>2859</v>
      </c>
      <c r="W322" s="993" t="s">
        <v>2859</v>
      </c>
      <c r="X322" s="993" t="s">
        <v>2859</v>
      </c>
      <c r="Y322" s="993" t="s">
        <v>2859</v>
      </c>
      <c r="Z322" s="993" t="s">
        <v>2859</v>
      </c>
      <c r="AA322" s="1652">
        <v>1156.153846153846</v>
      </c>
      <c r="AB322" s="1007"/>
      <c r="AC322" s="1010"/>
      <c r="AD322" s="1009"/>
      <c r="AE322" s="993" t="s">
        <v>2859</v>
      </c>
      <c r="AF322" s="993" t="s">
        <v>2859</v>
      </c>
      <c r="AG322" s="993" t="s">
        <v>2859</v>
      </c>
      <c r="AH322" s="1039"/>
    </row>
    <row r="323" spans="2:34" ht="15.75" customHeight="1" thickBot="1" x14ac:dyDescent="0.25">
      <c r="B323" s="1126" t="s">
        <v>3415</v>
      </c>
      <c r="C323" s="1110" t="s">
        <v>3199</v>
      </c>
      <c r="D323" s="1651">
        <v>1461.25</v>
      </c>
      <c r="E323" s="993" t="s">
        <v>2859</v>
      </c>
      <c r="F323" s="993" t="s">
        <v>2859</v>
      </c>
      <c r="G323" s="993" t="s">
        <v>2859</v>
      </c>
      <c r="H323" s="993" t="s">
        <v>2859</v>
      </c>
      <c r="I323" s="993" t="s">
        <v>2859</v>
      </c>
      <c r="J323" s="993" t="s">
        <v>2859</v>
      </c>
      <c r="K323" s="993" t="s">
        <v>2859</v>
      </c>
      <c r="L323" s="993" t="s">
        <v>2859</v>
      </c>
      <c r="M323" s="993" t="s">
        <v>2859</v>
      </c>
      <c r="N323" s="993" t="s">
        <v>2859</v>
      </c>
      <c r="O323" s="993" t="s">
        <v>2859</v>
      </c>
      <c r="P323" s="993" t="s">
        <v>2859</v>
      </c>
      <c r="Q323" s="993" t="s">
        <v>2859</v>
      </c>
      <c r="R323" s="993" t="s">
        <v>2859</v>
      </c>
      <c r="S323" s="993" t="s">
        <v>2859</v>
      </c>
      <c r="T323" s="993" t="s">
        <v>2859</v>
      </c>
      <c r="U323" s="993" t="s">
        <v>2859</v>
      </c>
      <c r="V323" s="993" t="s">
        <v>2859</v>
      </c>
      <c r="W323" s="993" t="s">
        <v>2859</v>
      </c>
      <c r="X323" s="993" t="s">
        <v>2859</v>
      </c>
      <c r="Y323" s="993" t="s">
        <v>2859</v>
      </c>
      <c r="Z323" s="993" t="s">
        <v>2859</v>
      </c>
      <c r="AA323" s="1652">
        <v>1461.25</v>
      </c>
      <c r="AB323" s="1007"/>
      <c r="AC323" s="1010"/>
      <c r="AD323" s="1009"/>
      <c r="AE323" s="993" t="s">
        <v>2859</v>
      </c>
      <c r="AF323" s="993" t="s">
        <v>2859</v>
      </c>
      <c r="AG323" s="993" t="s">
        <v>2859</v>
      </c>
      <c r="AH323" s="1039"/>
    </row>
    <row r="324" spans="2:34" ht="15.75" customHeight="1" thickBot="1" x14ac:dyDescent="0.25">
      <c r="B324" s="1126" t="s">
        <v>3416</v>
      </c>
      <c r="C324" s="1110" t="s">
        <v>3199</v>
      </c>
      <c r="D324" s="1651">
        <v>1637.8846153846152</v>
      </c>
      <c r="E324" s="993" t="s">
        <v>2859</v>
      </c>
      <c r="F324" s="993" t="s">
        <v>2859</v>
      </c>
      <c r="G324" s="993" t="s">
        <v>2859</v>
      </c>
      <c r="H324" s="993" t="s">
        <v>2859</v>
      </c>
      <c r="I324" s="993" t="s">
        <v>2859</v>
      </c>
      <c r="J324" s="993" t="s">
        <v>2859</v>
      </c>
      <c r="K324" s="993" t="s">
        <v>2859</v>
      </c>
      <c r="L324" s="993" t="s">
        <v>2859</v>
      </c>
      <c r="M324" s="993" t="s">
        <v>2859</v>
      </c>
      <c r="N324" s="993" t="s">
        <v>2859</v>
      </c>
      <c r="O324" s="993" t="s">
        <v>2859</v>
      </c>
      <c r="P324" s="993" t="s">
        <v>2859</v>
      </c>
      <c r="Q324" s="993" t="s">
        <v>2859</v>
      </c>
      <c r="R324" s="993" t="s">
        <v>2859</v>
      </c>
      <c r="S324" s="993" t="s">
        <v>2859</v>
      </c>
      <c r="T324" s="993" t="s">
        <v>2859</v>
      </c>
      <c r="U324" s="993" t="s">
        <v>2859</v>
      </c>
      <c r="V324" s="993" t="s">
        <v>2859</v>
      </c>
      <c r="W324" s="993" t="s">
        <v>2859</v>
      </c>
      <c r="X324" s="993" t="s">
        <v>2859</v>
      </c>
      <c r="Y324" s="993" t="s">
        <v>2859</v>
      </c>
      <c r="Z324" s="993" t="s">
        <v>2859</v>
      </c>
      <c r="AA324" s="1652">
        <v>1637.8846153846152</v>
      </c>
      <c r="AB324" s="1007"/>
      <c r="AC324" s="1010"/>
      <c r="AD324" s="1009"/>
      <c r="AE324" s="993" t="s">
        <v>2859</v>
      </c>
      <c r="AF324" s="993" t="s">
        <v>2859</v>
      </c>
      <c r="AG324" s="993" t="s">
        <v>2859</v>
      </c>
      <c r="AH324" s="1039"/>
    </row>
    <row r="325" spans="2:34" ht="15.75" customHeight="1" thickBot="1" x14ac:dyDescent="0.25">
      <c r="B325" s="1126" t="s">
        <v>3417</v>
      </c>
      <c r="C325" s="1110" t="s">
        <v>3199</v>
      </c>
      <c r="D325" s="1651">
        <v>2055.3846153846152</v>
      </c>
      <c r="E325" s="993" t="s">
        <v>2859</v>
      </c>
      <c r="F325" s="993" t="s">
        <v>2859</v>
      </c>
      <c r="G325" s="993" t="s">
        <v>2859</v>
      </c>
      <c r="H325" s="993" t="s">
        <v>2859</v>
      </c>
      <c r="I325" s="993" t="s">
        <v>2859</v>
      </c>
      <c r="J325" s="993" t="s">
        <v>2859</v>
      </c>
      <c r="K325" s="993" t="s">
        <v>2859</v>
      </c>
      <c r="L325" s="993" t="s">
        <v>2859</v>
      </c>
      <c r="M325" s="993" t="s">
        <v>2859</v>
      </c>
      <c r="N325" s="993" t="s">
        <v>2859</v>
      </c>
      <c r="O325" s="993" t="s">
        <v>2859</v>
      </c>
      <c r="P325" s="993" t="s">
        <v>2859</v>
      </c>
      <c r="Q325" s="993" t="s">
        <v>2859</v>
      </c>
      <c r="R325" s="993" t="s">
        <v>2859</v>
      </c>
      <c r="S325" s="993" t="s">
        <v>2859</v>
      </c>
      <c r="T325" s="993" t="s">
        <v>2859</v>
      </c>
      <c r="U325" s="993" t="s">
        <v>2859</v>
      </c>
      <c r="V325" s="993" t="s">
        <v>2859</v>
      </c>
      <c r="W325" s="993" t="s">
        <v>2859</v>
      </c>
      <c r="X325" s="993" t="s">
        <v>2859</v>
      </c>
      <c r="Y325" s="993" t="s">
        <v>2859</v>
      </c>
      <c r="Z325" s="993" t="s">
        <v>2859</v>
      </c>
      <c r="AA325" s="1652">
        <v>2055.3846153846152</v>
      </c>
      <c r="AB325" s="1007"/>
      <c r="AC325" s="1010"/>
      <c r="AD325" s="1009"/>
      <c r="AE325" s="993" t="s">
        <v>2859</v>
      </c>
      <c r="AF325" s="993" t="s">
        <v>2859</v>
      </c>
      <c r="AG325" s="993" t="s">
        <v>2859</v>
      </c>
      <c r="AH325" s="1039"/>
    </row>
    <row r="326" spans="2:34" ht="15.75" customHeight="1" thickBot="1" x14ac:dyDescent="0.25">
      <c r="B326" s="1126" t="s">
        <v>3418</v>
      </c>
      <c r="C326" s="1110" t="s">
        <v>3199</v>
      </c>
      <c r="D326" s="1651">
        <v>2254.4999999999995</v>
      </c>
      <c r="E326" s="993" t="s">
        <v>2859</v>
      </c>
      <c r="F326" s="993" t="s">
        <v>2859</v>
      </c>
      <c r="G326" s="993" t="s">
        <v>2859</v>
      </c>
      <c r="H326" s="993" t="s">
        <v>2859</v>
      </c>
      <c r="I326" s="993" t="s">
        <v>2859</v>
      </c>
      <c r="J326" s="993" t="s">
        <v>2859</v>
      </c>
      <c r="K326" s="993" t="s">
        <v>2859</v>
      </c>
      <c r="L326" s="993" t="s">
        <v>2859</v>
      </c>
      <c r="M326" s="993" t="s">
        <v>2859</v>
      </c>
      <c r="N326" s="993" t="s">
        <v>2859</v>
      </c>
      <c r="O326" s="993" t="s">
        <v>2859</v>
      </c>
      <c r="P326" s="993" t="s">
        <v>2859</v>
      </c>
      <c r="Q326" s="993" t="s">
        <v>2859</v>
      </c>
      <c r="R326" s="993" t="s">
        <v>2859</v>
      </c>
      <c r="S326" s="993" t="s">
        <v>2859</v>
      </c>
      <c r="T326" s="993" t="s">
        <v>2859</v>
      </c>
      <c r="U326" s="993" t="s">
        <v>2859</v>
      </c>
      <c r="V326" s="993" t="s">
        <v>2859</v>
      </c>
      <c r="W326" s="993" t="s">
        <v>2859</v>
      </c>
      <c r="X326" s="993" t="s">
        <v>2859</v>
      </c>
      <c r="Y326" s="993" t="s">
        <v>2859</v>
      </c>
      <c r="Z326" s="993" t="s">
        <v>2859</v>
      </c>
      <c r="AA326" s="1652">
        <v>2254.4999999999995</v>
      </c>
      <c r="AB326" s="1007"/>
      <c r="AC326" s="1010"/>
      <c r="AD326" s="1009"/>
      <c r="AE326" s="993" t="s">
        <v>2859</v>
      </c>
      <c r="AF326" s="993" t="s">
        <v>2859</v>
      </c>
      <c r="AG326" s="993" t="s">
        <v>2859</v>
      </c>
      <c r="AH326" s="1039"/>
    </row>
    <row r="327" spans="2:34" ht="15.75" customHeight="1" thickBot="1" x14ac:dyDescent="0.25">
      <c r="B327" s="1126" t="s">
        <v>3419</v>
      </c>
      <c r="C327" s="1110" t="s">
        <v>3199</v>
      </c>
      <c r="D327" s="1651">
        <v>2423.4269230769228</v>
      </c>
      <c r="E327" s="993" t="s">
        <v>2859</v>
      </c>
      <c r="F327" s="993" t="s">
        <v>2859</v>
      </c>
      <c r="G327" s="993" t="s">
        <v>2859</v>
      </c>
      <c r="H327" s="993" t="s">
        <v>2859</v>
      </c>
      <c r="I327" s="993" t="s">
        <v>2859</v>
      </c>
      <c r="J327" s="993" t="s">
        <v>2859</v>
      </c>
      <c r="K327" s="993" t="s">
        <v>2859</v>
      </c>
      <c r="L327" s="993" t="s">
        <v>2859</v>
      </c>
      <c r="M327" s="993" t="s">
        <v>2859</v>
      </c>
      <c r="N327" s="993" t="s">
        <v>2859</v>
      </c>
      <c r="O327" s="993" t="s">
        <v>2859</v>
      </c>
      <c r="P327" s="993" t="s">
        <v>2859</v>
      </c>
      <c r="Q327" s="993" t="s">
        <v>2859</v>
      </c>
      <c r="R327" s="993" t="s">
        <v>2859</v>
      </c>
      <c r="S327" s="993" t="s">
        <v>2859</v>
      </c>
      <c r="T327" s="993" t="s">
        <v>2859</v>
      </c>
      <c r="U327" s="993" t="s">
        <v>2859</v>
      </c>
      <c r="V327" s="993" t="s">
        <v>2859</v>
      </c>
      <c r="W327" s="993" t="s">
        <v>2859</v>
      </c>
      <c r="X327" s="993" t="s">
        <v>2859</v>
      </c>
      <c r="Y327" s="993" t="s">
        <v>2859</v>
      </c>
      <c r="Z327" s="993" t="s">
        <v>2859</v>
      </c>
      <c r="AA327" s="1652">
        <v>2423.4269230769228</v>
      </c>
      <c r="AB327" s="1007"/>
      <c r="AC327" s="1010"/>
      <c r="AD327" s="1009"/>
      <c r="AE327" s="993" t="s">
        <v>2859</v>
      </c>
      <c r="AF327" s="993" t="s">
        <v>2859</v>
      </c>
      <c r="AG327" s="993" t="s">
        <v>2859</v>
      </c>
      <c r="AH327" s="1039"/>
    </row>
    <row r="328" spans="2:34" ht="15.75" customHeight="1" thickBot="1" x14ac:dyDescent="0.25">
      <c r="B328" s="1126" t="s">
        <v>3420</v>
      </c>
      <c r="C328" s="1110" t="s">
        <v>3199</v>
      </c>
      <c r="D328" s="1651">
        <v>2440.7692307692305</v>
      </c>
      <c r="E328" s="993" t="s">
        <v>2859</v>
      </c>
      <c r="F328" s="993" t="s">
        <v>2859</v>
      </c>
      <c r="G328" s="993" t="s">
        <v>2859</v>
      </c>
      <c r="H328" s="993" t="s">
        <v>2859</v>
      </c>
      <c r="I328" s="993" t="s">
        <v>2859</v>
      </c>
      <c r="J328" s="993" t="s">
        <v>2859</v>
      </c>
      <c r="K328" s="993" t="s">
        <v>2859</v>
      </c>
      <c r="L328" s="993" t="s">
        <v>2859</v>
      </c>
      <c r="M328" s="993" t="s">
        <v>2859</v>
      </c>
      <c r="N328" s="993" t="s">
        <v>2859</v>
      </c>
      <c r="O328" s="993" t="s">
        <v>2859</v>
      </c>
      <c r="P328" s="993" t="s">
        <v>2859</v>
      </c>
      <c r="Q328" s="993" t="s">
        <v>2859</v>
      </c>
      <c r="R328" s="993" t="s">
        <v>2859</v>
      </c>
      <c r="S328" s="993" t="s">
        <v>2859</v>
      </c>
      <c r="T328" s="993" t="s">
        <v>2859</v>
      </c>
      <c r="U328" s="993" t="s">
        <v>2859</v>
      </c>
      <c r="V328" s="993" t="s">
        <v>2859</v>
      </c>
      <c r="W328" s="993" t="s">
        <v>2859</v>
      </c>
      <c r="X328" s="993" t="s">
        <v>2859</v>
      </c>
      <c r="Y328" s="993" t="s">
        <v>2859</v>
      </c>
      <c r="Z328" s="993" t="s">
        <v>2859</v>
      </c>
      <c r="AA328" s="1652">
        <v>2440.7692307692305</v>
      </c>
      <c r="AB328" s="1007"/>
      <c r="AC328" s="1010"/>
      <c r="AD328" s="1009"/>
      <c r="AE328" s="993" t="s">
        <v>2859</v>
      </c>
      <c r="AF328" s="993" t="s">
        <v>2859</v>
      </c>
      <c r="AG328" s="993" t="s">
        <v>2859</v>
      </c>
      <c r="AH328" s="1039"/>
    </row>
    <row r="329" spans="2:34" ht="15.75" customHeight="1" thickBot="1" x14ac:dyDescent="0.25">
      <c r="B329" s="1126" t="s">
        <v>3421</v>
      </c>
      <c r="C329" s="1110" t="s">
        <v>3199</v>
      </c>
      <c r="D329" s="1651">
        <v>2697.6923076923076</v>
      </c>
      <c r="E329" s="993" t="s">
        <v>2859</v>
      </c>
      <c r="F329" s="993" t="s">
        <v>2859</v>
      </c>
      <c r="G329" s="993" t="s">
        <v>2859</v>
      </c>
      <c r="H329" s="993" t="s">
        <v>2859</v>
      </c>
      <c r="I329" s="993" t="s">
        <v>2859</v>
      </c>
      <c r="J329" s="993" t="s">
        <v>2859</v>
      </c>
      <c r="K329" s="993" t="s">
        <v>2859</v>
      </c>
      <c r="L329" s="993" t="s">
        <v>2859</v>
      </c>
      <c r="M329" s="993" t="s">
        <v>2859</v>
      </c>
      <c r="N329" s="993" t="s">
        <v>2859</v>
      </c>
      <c r="O329" s="993" t="s">
        <v>2859</v>
      </c>
      <c r="P329" s="993" t="s">
        <v>2859</v>
      </c>
      <c r="Q329" s="993" t="s">
        <v>2859</v>
      </c>
      <c r="R329" s="993" t="s">
        <v>2859</v>
      </c>
      <c r="S329" s="993" t="s">
        <v>2859</v>
      </c>
      <c r="T329" s="993" t="s">
        <v>2859</v>
      </c>
      <c r="U329" s="993" t="s">
        <v>2859</v>
      </c>
      <c r="V329" s="993" t="s">
        <v>2859</v>
      </c>
      <c r="W329" s="993" t="s">
        <v>2859</v>
      </c>
      <c r="X329" s="993" t="s">
        <v>2859</v>
      </c>
      <c r="Y329" s="993" t="s">
        <v>2859</v>
      </c>
      <c r="Z329" s="993" t="s">
        <v>2859</v>
      </c>
      <c r="AA329" s="1652">
        <v>2697.6923076923076</v>
      </c>
      <c r="AB329" s="1007"/>
      <c r="AC329" s="1010"/>
      <c r="AD329" s="1009"/>
      <c r="AE329" s="993" t="s">
        <v>2859</v>
      </c>
      <c r="AF329" s="993" t="s">
        <v>2859</v>
      </c>
      <c r="AG329" s="993" t="s">
        <v>2859</v>
      </c>
      <c r="AH329" s="1039"/>
    </row>
    <row r="330" spans="2:34" ht="15.75" customHeight="1" thickBot="1" x14ac:dyDescent="0.25">
      <c r="B330" s="1126" t="s">
        <v>3422</v>
      </c>
      <c r="C330" s="1110" t="s">
        <v>3199</v>
      </c>
      <c r="D330" s="1651">
        <v>3133.8192307692307</v>
      </c>
      <c r="E330" s="993" t="s">
        <v>2859</v>
      </c>
      <c r="F330" s="993" t="s">
        <v>2859</v>
      </c>
      <c r="G330" s="993" t="s">
        <v>2859</v>
      </c>
      <c r="H330" s="993" t="s">
        <v>2859</v>
      </c>
      <c r="I330" s="993" t="s">
        <v>2859</v>
      </c>
      <c r="J330" s="993" t="s">
        <v>2859</v>
      </c>
      <c r="K330" s="993" t="s">
        <v>2859</v>
      </c>
      <c r="L330" s="993" t="s">
        <v>2859</v>
      </c>
      <c r="M330" s="993" t="s">
        <v>2859</v>
      </c>
      <c r="N330" s="993" t="s">
        <v>2859</v>
      </c>
      <c r="O330" s="993" t="s">
        <v>2859</v>
      </c>
      <c r="P330" s="993" t="s">
        <v>2859</v>
      </c>
      <c r="Q330" s="993" t="s">
        <v>2859</v>
      </c>
      <c r="R330" s="993" t="s">
        <v>2859</v>
      </c>
      <c r="S330" s="993" t="s">
        <v>2859</v>
      </c>
      <c r="T330" s="993" t="s">
        <v>2859</v>
      </c>
      <c r="U330" s="993" t="s">
        <v>2859</v>
      </c>
      <c r="V330" s="993" t="s">
        <v>2859</v>
      </c>
      <c r="W330" s="993" t="s">
        <v>2859</v>
      </c>
      <c r="X330" s="993" t="s">
        <v>2859</v>
      </c>
      <c r="Y330" s="993" t="s">
        <v>2859</v>
      </c>
      <c r="Z330" s="993" t="s">
        <v>2859</v>
      </c>
      <c r="AA330" s="1652">
        <v>3133.8192307692307</v>
      </c>
      <c r="AB330" s="1007"/>
      <c r="AC330" s="1010"/>
      <c r="AD330" s="1009"/>
      <c r="AE330" s="993" t="s">
        <v>2859</v>
      </c>
      <c r="AF330" s="993" t="s">
        <v>2859</v>
      </c>
      <c r="AG330" s="993" t="s">
        <v>2859</v>
      </c>
      <c r="AH330" s="1039"/>
    </row>
    <row r="331" spans="2:34" ht="15.75" customHeight="1" thickBot="1" x14ac:dyDescent="0.25">
      <c r="B331" s="1126" t="s">
        <v>3423</v>
      </c>
      <c r="C331" s="1110" t="s">
        <v>3199</v>
      </c>
      <c r="D331" s="1651">
        <v>3568.1476923076925</v>
      </c>
      <c r="E331" s="993" t="s">
        <v>2859</v>
      </c>
      <c r="F331" s="993" t="s">
        <v>2859</v>
      </c>
      <c r="G331" s="993" t="s">
        <v>2859</v>
      </c>
      <c r="H331" s="993" t="s">
        <v>2859</v>
      </c>
      <c r="I331" s="993" t="s">
        <v>2859</v>
      </c>
      <c r="J331" s="993" t="s">
        <v>2859</v>
      </c>
      <c r="K331" s="993" t="s">
        <v>2859</v>
      </c>
      <c r="L331" s="993" t="s">
        <v>2859</v>
      </c>
      <c r="M331" s="993" t="s">
        <v>2859</v>
      </c>
      <c r="N331" s="993" t="s">
        <v>2859</v>
      </c>
      <c r="O331" s="993" t="s">
        <v>2859</v>
      </c>
      <c r="P331" s="993" t="s">
        <v>2859</v>
      </c>
      <c r="Q331" s="993" t="s">
        <v>2859</v>
      </c>
      <c r="R331" s="993" t="s">
        <v>2859</v>
      </c>
      <c r="S331" s="993" t="s">
        <v>2859</v>
      </c>
      <c r="T331" s="993" t="s">
        <v>2859</v>
      </c>
      <c r="U331" s="993" t="s">
        <v>2859</v>
      </c>
      <c r="V331" s="993" t="s">
        <v>2859</v>
      </c>
      <c r="W331" s="993" t="s">
        <v>2859</v>
      </c>
      <c r="X331" s="993" t="s">
        <v>2859</v>
      </c>
      <c r="Y331" s="993" t="s">
        <v>2859</v>
      </c>
      <c r="Z331" s="993" t="s">
        <v>2859</v>
      </c>
      <c r="AA331" s="1652">
        <v>3568.1476923076925</v>
      </c>
      <c r="AB331" s="1007"/>
      <c r="AC331" s="1010"/>
      <c r="AD331" s="1009"/>
      <c r="AE331" s="993" t="s">
        <v>2859</v>
      </c>
      <c r="AF331" s="993" t="s">
        <v>2859</v>
      </c>
      <c r="AG331" s="993" t="s">
        <v>2859</v>
      </c>
      <c r="AH331" s="1039"/>
    </row>
    <row r="332" spans="2:34" ht="15.75" customHeight="1" thickBot="1" x14ac:dyDescent="0.25">
      <c r="B332" s="1126" t="s">
        <v>3424</v>
      </c>
      <c r="C332" s="1110" t="s">
        <v>3199</v>
      </c>
      <c r="D332" s="1651">
        <v>4000.2923076923071</v>
      </c>
      <c r="E332" s="993" t="s">
        <v>2859</v>
      </c>
      <c r="F332" s="993" t="s">
        <v>2859</v>
      </c>
      <c r="G332" s="993" t="s">
        <v>2859</v>
      </c>
      <c r="H332" s="993" t="s">
        <v>2859</v>
      </c>
      <c r="I332" s="993" t="s">
        <v>2859</v>
      </c>
      <c r="J332" s="993" t="s">
        <v>2859</v>
      </c>
      <c r="K332" s="993" t="s">
        <v>2859</v>
      </c>
      <c r="L332" s="993" t="s">
        <v>2859</v>
      </c>
      <c r="M332" s="993" t="s">
        <v>2859</v>
      </c>
      <c r="N332" s="993" t="s">
        <v>2859</v>
      </c>
      <c r="O332" s="993" t="s">
        <v>2859</v>
      </c>
      <c r="P332" s="993" t="s">
        <v>2859</v>
      </c>
      <c r="Q332" s="993" t="s">
        <v>2859</v>
      </c>
      <c r="R332" s="993" t="s">
        <v>2859</v>
      </c>
      <c r="S332" s="993" t="s">
        <v>2859</v>
      </c>
      <c r="T332" s="993" t="s">
        <v>2859</v>
      </c>
      <c r="U332" s="993" t="s">
        <v>2859</v>
      </c>
      <c r="V332" s="993" t="s">
        <v>2859</v>
      </c>
      <c r="W332" s="993" t="s">
        <v>2859</v>
      </c>
      <c r="X332" s="993" t="s">
        <v>2859</v>
      </c>
      <c r="Y332" s="993" t="s">
        <v>2859</v>
      </c>
      <c r="Z332" s="993" t="s">
        <v>2859</v>
      </c>
      <c r="AA332" s="1652">
        <v>4000.2923076923071</v>
      </c>
      <c r="AB332" s="1513"/>
      <c r="AC332" s="1520"/>
      <c r="AD332" s="1514"/>
      <c r="AE332" s="993" t="s">
        <v>2859</v>
      </c>
      <c r="AF332" s="993" t="s">
        <v>2859</v>
      </c>
      <c r="AG332" s="993" t="s">
        <v>2859</v>
      </c>
      <c r="AH332" s="1039"/>
    </row>
    <row r="333" spans="2:34" ht="15.75" customHeight="1" thickBot="1" x14ac:dyDescent="0.25">
      <c r="B333" s="1126" t="s">
        <v>3425</v>
      </c>
      <c r="C333" s="1110" t="s">
        <v>3199</v>
      </c>
      <c r="D333" s="1651">
        <v>4428.0692307692298</v>
      </c>
      <c r="E333" s="993" t="s">
        <v>2859</v>
      </c>
      <c r="F333" s="993" t="s">
        <v>2859</v>
      </c>
      <c r="G333" s="993" t="s">
        <v>2859</v>
      </c>
      <c r="H333" s="993" t="s">
        <v>2859</v>
      </c>
      <c r="I333" s="993" t="s">
        <v>2859</v>
      </c>
      <c r="J333" s="993" t="s">
        <v>2859</v>
      </c>
      <c r="K333" s="993" t="s">
        <v>2859</v>
      </c>
      <c r="L333" s="993" t="s">
        <v>2859</v>
      </c>
      <c r="M333" s="993" t="s">
        <v>2859</v>
      </c>
      <c r="N333" s="993" t="s">
        <v>2859</v>
      </c>
      <c r="O333" s="993" t="s">
        <v>2859</v>
      </c>
      <c r="P333" s="993" t="s">
        <v>2859</v>
      </c>
      <c r="Q333" s="993" t="s">
        <v>2859</v>
      </c>
      <c r="R333" s="993" t="s">
        <v>2859</v>
      </c>
      <c r="S333" s="993" t="s">
        <v>2859</v>
      </c>
      <c r="T333" s="993" t="s">
        <v>2859</v>
      </c>
      <c r="U333" s="993" t="s">
        <v>2859</v>
      </c>
      <c r="V333" s="993" t="s">
        <v>2859</v>
      </c>
      <c r="W333" s="993" t="s">
        <v>2859</v>
      </c>
      <c r="X333" s="993" t="s">
        <v>2859</v>
      </c>
      <c r="Y333" s="993" t="s">
        <v>2859</v>
      </c>
      <c r="Z333" s="993" t="s">
        <v>2859</v>
      </c>
      <c r="AA333" s="1652">
        <v>4428.0692307692298</v>
      </c>
      <c r="AB333" s="1513"/>
      <c r="AC333" s="1520"/>
      <c r="AD333" s="1514"/>
      <c r="AE333" s="993" t="s">
        <v>2859</v>
      </c>
      <c r="AF333" s="993" t="s">
        <v>2859</v>
      </c>
      <c r="AG333" s="993" t="s">
        <v>2859</v>
      </c>
      <c r="AH333" s="1039"/>
    </row>
    <row r="334" spans="2:34" ht="15.75" customHeight="1" thickBot="1" x14ac:dyDescent="0.25">
      <c r="B334" s="1126" t="s">
        <v>3426</v>
      </c>
      <c r="C334" s="1110" t="s">
        <v>3199</v>
      </c>
      <c r="D334" s="1651">
        <v>5559.9438461538457</v>
      </c>
      <c r="E334" s="993" t="s">
        <v>2859</v>
      </c>
      <c r="F334" s="993" t="s">
        <v>2859</v>
      </c>
      <c r="G334" s="993" t="s">
        <v>2859</v>
      </c>
      <c r="H334" s="993" t="s">
        <v>2859</v>
      </c>
      <c r="I334" s="993" t="s">
        <v>2859</v>
      </c>
      <c r="J334" s="993" t="s">
        <v>2859</v>
      </c>
      <c r="K334" s="993" t="s">
        <v>2859</v>
      </c>
      <c r="L334" s="993" t="s">
        <v>2859</v>
      </c>
      <c r="M334" s="993" t="s">
        <v>2859</v>
      </c>
      <c r="N334" s="993" t="s">
        <v>2859</v>
      </c>
      <c r="O334" s="993" t="s">
        <v>2859</v>
      </c>
      <c r="P334" s="993" t="s">
        <v>2859</v>
      </c>
      <c r="Q334" s="993" t="s">
        <v>2859</v>
      </c>
      <c r="R334" s="993" t="s">
        <v>2859</v>
      </c>
      <c r="S334" s="993" t="s">
        <v>2859</v>
      </c>
      <c r="T334" s="993" t="s">
        <v>2859</v>
      </c>
      <c r="U334" s="993" t="s">
        <v>2859</v>
      </c>
      <c r="V334" s="993" t="s">
        <v>2859</v>
      </c>
      <c r="W334" s="993" t="s">
        <v>2859</v>
      </c>
      <c r="X334" s="993" t="s">
        <v>2859</v>
      </c>
      <c r="Y334" s="993" t="s">
        <v>2859</v>
      </c>
      <c r="Z334" s="993" t="s">
        <v>2859</v>
      </c>
      <c r="AA334" s="1652">
        <v>5559.9438461538457</v>
      </c>
      <c r="AB334" s="1513"/>
      <c r="AC334" s="1520"/>
      <c r="AD334" s="1514"/>
      <c r="AE334" s="993" t="s">
        <v>2859</v>
      </c>
      <c r="AF334" s="993" t="s">
        <v>2859</v>
      </c>
      <c r="AG334" s="993" t="s">
        <v>2859</v>
      </c>
      <c r="AH334" s="1039"/>
    </row>
    <row r="335" spans="2:34" ht="15.75" customHeight="1" thickBot="1" x14ac:dyDescent="0.25">
      <c r="B335" s="1126" t="s">
        <v>3427</v>
      </c>
      <c r="C335" s="1110" t="s">
        <v>3199</v>
      </c>
      <c r="D335" s="1651">
        <v>6595.8576923076907</v>
      </c>
      <c r="E335" s="993" t="s">
        <v>2859</v>
      </c>
      <c r="F335" s="993" t="s">
        <v>2859</v>
      </c>
      <c r="G335" s="993" t="s">
        <v>2859</v>
      </c>
      <c r="H335" s="993" t="s">
        <v>2859</v>
      </c>
      <c r="I335" s="993" t="s">
        <v>2859</v>
      </c>
      <c r="J335" s="993" t="s">
        <v>2859</v>
      </c>
      <c r="K335" s="993" t="s">
        <v>2859</v>
      </c>
      <c r="L335" s="993" t="s">
        <v>2859</v>
      </c>
      <c r="M335" s="993" t="s">
        <v>2859</v>
      </c>
      <c r="N335" s="993" t="s">
        <v>2859</v>
      </c>
      <c r="O335" s="993" t="s">
        <v>2859</v>
      </c>
      <c r="P335" s="993" t="s">
        <v>2859</v>
      </c>
      <c r="Q335" s="993" t="s">
        <v>2859</v>
      </c>
      <c r="R335" s="993" t="s">
        <v>2859</v>
      </c>
      <c r="S335" s="993" t="s">
        <v>2859</v>
      </c>
      <c r="T335" s="993" t="s">
        <v>2859</v>
      </c>
      <c r="U335" s="993" t="s">
        <v>2859</v>
      </c>
      <c r="V335" s="993" t="s">
        <v>2859</v>
      </c>
      <c r="W335" s="993" t="s">
        <v>2859</v>
      </c>
      <c r="X335" s="993" t="s">
        <v>2859</v>
      </c>
      <c r="Y335" s="993" t="s">
        <v>2859</v>
      </c>
      <c r="Z335" s="993" t="s">
        <v>2859</v>
      </c>
      <c r="AA335" s="1652">
        <v>6595.8576923076907</v>
      </c>
      <c r="AB335" s="1513"/>
      <c r="AC335" s="1520"/>
      <c r="AD335" s="1514"/>
      <c r="AE335" s="993" t="s">
        <v>2859</v>
      </c>
      <c r="AF335" s="993" t="s">
        <v>2859</v>
      </c>
      <c r="AG335" s="993" t="s">
        <v>2859</v>
      </c>
      <c r="AH335" s="1039"/>
    </row>
    <row r="336" spans="2:34" ht="15.75" customHeight="1" thickBot="1" x14ac:dyDescent="0.25">
      <c r="B336" s="1126" t="s">
        <v>3428</v>
      </c>
      <c r="C336" s="1110" t="s">
        <v>3199</v>
      </c>
      <c r="D336" s="1651">
        <v>6793.8169230769226</v>
      </c>
      <c r="E336" s="993" t="s">
        <v>2859</v>
      </c>
      <c r="F336" s="993" t="s">
        <v>2859</v>
      </c>
      <c r="G336" s="993" t="s">
        <v>2859</v>
      </c>
      <c r="H336" s="993" t="s">
        <v>2859</v>
      </c>
      <c r="I336" s="993" t="s">
        <v>2859</v>
      </c>
      <c r="J336" s="993" t="s">
        <v>2859</v>
      </c>
      <c r="K336" s="993" t="s">
        <v>2859</v>
      </c>
      <c r="L336" s="993" t="s">
        <v>2859</v>
      </c>
      <c r="M336" s="993" t="s">
        <v>2859</v>
      </c>
      <c r="N336" s="993" t="s">
        <v>2859</v>
      </c>
      <c r="O336" s="993" t="s">
        <v>2859</v>
      </c>
      <c r="P336" s="993" t="s">
        <v>2859</v>
      </c>
      <c r="Q336" s="993" t="s">
        <v>2859</v>
      </c>
      <c r="R336" s="993" t="s">
        <v>2859</v>
      </c>
      <c r="S336" s="993" t="s">
        <v>2859</v>
      </c>
      <c r="T336" s="993" t="s">
        <v>2859</v>
      </c>
      <c r="U336" s="993" t="s">
        <v>2859</v>
      </c>
      <c r="V336" s="993" t="s">
        <v>2859</v>
      </c>
      <c r="W336" s="993" t="s">
        <v>2859</v>
      </c>
      <c r="X336" s="993" t="s">
        <v>2859</v>
      </c>
      <c r="Y336" s="993" t="s">
        <v>2859</v>
      </c>
      <c r="Z336" s="993" t="s">
        <v>2859</v>
      </c>
      <c r="AA336" s="1652">
        <v>6793.8169230769226</v>
      </c>
      <c r="AB336" s="1513"/>
      <c r="AC336" s="1520"/>
      <c r="AD336" s="1514"/>
      <c r="AE336" s="993" t="s">
        <v>2859</v>
      </c>
      <c r="AF336" s="993" t="s">
        <v>2859</v>
      </c>
      <c r="AG336" s="993" t="s">
        <v>2859</v>
      </c>
      <c r="AH336" s="1039"/>
    </row>
    <row r="337" spans="2:34" ht="15.75" customHeight="1" thickBot="1" x14ac:dyDescent="0.25">
      <c r="B337" s="1126" t="s">
        <v>3429</v>
      </c>
      <c r="C337" s="1110" t="s">
        <v>3199</v>
      </c>
      <c r="D337" s="1651">
        <v>13103.076923076922</v>
      </c>
      <c r="E337" s="993" t="s">
        <v>2859</v>
      </c>
      <c r="F337" s="993" t="s">
        <v>2859</v>
      </c>
      <c r="G337" s="993" t="s">
        <v>2859</v>
      </c>
      <c r="H337" s="993" t="s">
        <v>2859</v>
      </c>
      <c r="I337" s="993" t="s">
        <v>2859</v>
      </c>
      <c r="J337" s="993" t="s">
        <v>2859</v>
      </c>
      <c r="K337" s="993" t="s">
        <v>2859</v>
      </c>
      <c r="L337" s="993" t="s">
        <v>2859</v>
      </c>
      <c r="M337" s="993" t="s">
        <v>2859</v>
      </c>
      <c r="N337" s="993" t="s">
        <v>2859</v>
      </c>
      <c r="O337" s="993" t="s">
        <v>2859</v>
      </c>
      <c r="P337" s="993" t="s">
        <v>2859</v>
      </c>
      <c r="Q337" s="993" t="s">
        <v>2859</v>
      </c>
      <c r="R337" s="993" t="s">
        <v>2859</v>
      </c>
      <c r="S337" s="993" t="s">
        <v>2859</v>
      </c>
      <c r="T337" s="993" t="s">
        <v>2859</v>
      </c>
      <c r="U337" s="993" t="s">
        <v>2859</v>
      </c>
      <c r="V337" s="993" t="s">
        <v>2859</v>
      </c>
      <c r="W337" s="993" t="s">
        <v>2859</v>
      </c>
      <c r="X337" s="993" t="s">
        <v>2859</v>
      </c>
      <c r="Y337" s="993" t="s">
        <v>2859</v>
      </c>
      <c r="Z337" s="993" t="s">
        <v>2859</v>
      </c>
      <c r="AA337" s="1652">
        <v>13103.076923076922</v>
      </c>
      <c r="AB337" s="1513"/>
      <c r="AC337" s="1520"/>
      <c r="AD337" s="1514"/>
      <c r="AE337" s="993" t="s">
        <v>2859</v>
      </c>
      <c r="AF337" s="993" t="s">
        <v>2859</v>
      </c>
      <c r="AG337" s="993" t="s">
        <v>2859</v>
      </c>
      <c r="AH337" s="1039"/>
    </row>
    <row r="338" spans="2:34" ht="15.75" customHeight="1" thickBot="1" x14ac:dyDescent="0.25">
      <c r="B338" s="1126" t="s">
        <v>3430</v>
      </c>
      <c r="C338" s="1110" t="s">
        <v>3199</v>
      </c>
      <c r="D338" s="1651">
        <v>21196.153846153844</v>
      </c>
      <c r="E338" s="993" t="s">
        <v>2859</v>
      </c>
      <c r="F338" s="993" t="s">
        <v>2859</v>
      </c>
      <c r="G338" s="993" t="s">
        <v>2859</v>
      </c>
      <c r="H338" s="993" t="s">
        <v>2859</v>
      </c>
      <c r="I338" s="993" t="s">
        <v>2859</v>
      </c>
      <c r="J338" s="993" t="s">
        <v>2859</v>
      </c>
      <c r="K338" s="993" t="s">
        <v>2859</v>
      </c>
      <c r="L338" s="993" t="s">
        <v>2859</v>
      </c>
      <c r="M338" s="993" t="s">
        <v>2859</v>
      </c>
      <c r="N338" s="993" t="s">
        <v>2859</v>
      </c>
      <c r="O338" s="993" t="s">
        <v>2859</v>
      </c>
      <c r="P338" s="993" t="s">
        <v>2859</v>
      </c>
      <c r="Q338" s="993" t="s">
        <v>2859</v>
      </c>
      <c r="R338" s="993" t="s">
        <v>2859</v>
      </c>
      <c r="S338" s="993" t="s">
        <v>2859</v>
      </c>
      <c r="T338" s="993" t="s">
        <v>2859</v>
      </c>
      <c r="U338" s="993" t="s">
        <v>2859</v>
      </c>
      <c r="V338" s="993" t="s">
        <v>2859</v>
      </c>
      <c r="W338" s="993" t="s">
        <v>2859</v>
      </c>
      <c r="X338" s="993" t="s">
        <v>2859</v>
      </c>
      <c r="Y338" s="993" t="s">
        <v>2859</v>
      </c>
      <c r="Z338" s="993" t="s">
        <v>2859</v>
      </c>
      <c r="AA338" s="1652">
        <v>21196.153846153844</v>
      </c>
      <c r="AB338" s="1513"/>
      <c r="AC338" s="1520"/>
      <c r="AD338" s="1514"/>
      <c r="AE338" s="993" t="s">
        <v>2859</v>
      </c>
      <c r="AF338" s="993" t="s">
        <v>2859</v>
      </c>
      <c r="AG338" s="993" t="s">
        <v>2859</v>
      </c>
      <c r="AH338" s="1039"/>
    </row>
    <row r="339" spans="2:34" ht="15.75" customHeight="1" thickBot="1" x14ac:dyDescent="0.25">
      <c r="B339" s="1366" t="s">
        <v>3431</v>
      </c>
      <c r="C339" s="1072" t="s">
        <v>3199</v>
      </c>
      <c r="D339" s="1651">
        <v>41107.692307692305</v>
      </c>
      <c r="E339" s="1226" t="s">
        <v>2859</v>
      </c>
      <c r="F339" s="1226" t="s">
        <v>2859</v>
      </c>
      <c r="G339" s="1226" t="s">
        <v>2859</v>
      </c>
      <c r="H339" s="1226" t="s">
        <v>2859</v>
      </c>
      <c r="I339" s="1226" t="s">
        <v>2859</v>
      </c>
      <c r="J339" s="1226" t="s">
        <v>2859</v>
      </c>
      <c r="K339" s="1226" t="s">
        <v>2859</v>
      </c>
      <c r="L339" s="1226" t="s">
        <v>2859</v>
      </c>
      <c r="M339" s="1226" t="s">
        <v>2859</v>
      </c>
      <c r="N339" s="1226" t="s">
        <v>2859</v>
      </c>
      <c r="O339" s="1226" t="s">
        <v>2859</v>
      </c>
      <c r="P339" s="1226" t="s">
        <v>2859</v>
      </c>
      <c r="Q339" s="1226" t="s">
        <v>2859</v>
      </c>
      <c r="R339" s="1226" t="s">
        <v>2859</v>
      </c>
      <c r="S339" s="1226" t="s">
        <v>2859</v>
      </c>
      <c r="T339" s="1226" t="s">
        <v>2859</v>
      </c>
      <c r="U339" s="1226" t="s">
        <v>2859</v>
      </c>
      <c r="V339" s="1226" t="s">
        <v>2859</v>
      </c>
      <c r="W339" s="1226" t="s">
        <v>2859</v>
      </c>
      <c r="X339" s="1226" t="s">
        <v>2859</v>
      </c>
      <c r="Y339" s="1226" t="s">
        <v>2859</v>
      </c>
      <c r="Z339" s="1226" t="s">
        <v>2859</v>
      </c>
      <c r="AA339" s="1652">
        <v>41107.692307692305</v>
      </c>
      <c r="AB339" s="1020"/>
      <c r="AC339" s="1023"/>
      <c r="AD339" s="1022"/>
      <c r="AE339" s="1226" t="s">
        <v>2859</v>
      </c>
      <c r="AF339" s="1226" t="s">
        <v>2859</v>
      </c>
      <c r="AG339" s="1226" t="s">
        <v>2859</v>
      </c>
      <c r="AH339" s="1039"/>
    </row>
    <row r="340" spans="2:34" ht="15.75" customHeight="1" x14ac:dyDescent="0.2">
      <c r="B340" s="1040"/>
      <c r="C340" s="1041"/>
      <c r="D340" s="1041">
        <v>1.0000000000000001E-33</v>
      </c>
      <c r="E340" s="1041"/>
      <c r="F340" s="1041"/>
      <c r="G340" s="1041"/>
      <c r="H340" s="1041"/>
      <c r="I340" s="1041"/>
      <c r="J340" s="1041"/>
      <c r="K340" s="1041"/>
      <c r="L340" s="1041"/>
      <c r="M340" s="1041"/>
      <c r="N340" s="1041">
        <v>1.0000000000000001E-33</v>
      </c>
      <c r="O340" s="1041"/>
      <c r="P340" s="1041"/>
      <c r="Q340" s="1041"/>
      <c r="R340" s="1041"/>
      <c r="S340" s="1041"/>
      <c r="T340" s="1041"/>
      <c r="U340" s="1041"/>
      <c r="V340" s="1041">
        <v>1.0000000000000001E-33</v>
      </c>
      <c r="W340" s="1041"/>
      <c r="X340" s="1041"/>
      <c r="Y340" s="1041"/>
      <c r="Z340" s="1041"/>
      <c r="AA340" s="1041"/>
      <c r="AB340" s="1041"/>
      <c r="AC340" s="1041"/>
      <c r="AD340" s="1041"/>
      <c r="AE340" s="1041"/>
      <c r="AF340" s="1041"/>
      <c r="AG340" s="1041"/>
      <c r="AH340" s="1031"/>
    </row>
    <row r="341" spans="2:34" ht="15.75" customHeight="1" x14ac:dyDescent="0.2">
      <c r="B341" s="1042" t="s">
        <v>2816</v>
      </c>
      <c r="C341" s="1904" t="s">
        <v>2878</v>
      </c>
      <c r="D341" s="1904"/>
      <c r="E341" s="1904"/>
      <c r="F341" s="1904"/>
      <c r="G341" s="1649"/>
      <c r="H341" s="1649"/>
      <c r="I341" s="1649"/>
      <c r="J341" s="1649"/>
      <c r="K341" s="1649"/>
      <c r="L341" s="1649"/>
      <c r="M341" s="1649"/>
      <c r="N341" s="1649"/>
      <c r="O341" s="1649"/>
      <c r="P341" s="1649"/>
      <c r="Q341" s="1649"/>
      <c r="R341" s="1649"/>
      <c r="S341" s="1649"/>
      <c r="T341" s="1649"/>
      <c r="U341" s="1649"/>
      <c r="V341" s="1649"/>
      <c r="W341" s="1649"/>
      <c r="X341" s="1649"/>
      <c r="Y341" s="1649"/>
      <c r="Z341" s="1649"/>
      <c r="AA341" s="1649"/>
      <c r="AB341" s="1649"/>
      <c r="AC341" s="1649"/>
      <c r="AD341" s="1649"/>
      <c r="AE341" s="1649"/>
      <c r="AF341" s="1649"/>
      <c r="AG341" s="1649"/>
      <c r="AH341" s="982"/>
    </row>
    <row r="342" spans="2:34" ht="15.75" customHeight="1" x14ac:dyDescent="0.2">
      <c r="B342" s="1042" t="s">
        <v>2818</v>
      </c>
      <c r="C342" s="1904" t="s">
        <v>3125</v>
      </c>
      <c r="D342" s="1904"/>
      <c r="E342" s="1904"/>
      <c r="F342" s="1904"/>
      <c r="G342" s="1649"/>
      <c r="H342" s="1649"/>
      <c r="I342" s="1649"/>
      <c r="J342" s="1649"/>
      <c r="K342" s="1649"/>
      <c r="L342" s="1649"/>
      <c r="M342" s="1649"/>
      <c r="N342" s="1649"/>
      <c r="O342" s="1649"/>
      <c r="P342" s="1649"/>
      <c r="Q342" s="1649"/>
      <c r="R342" s="1649"/>
      <c r="S342" s="1649"/>
      <c r="T342" s="1649"/>
      <c r="U342" s="1649"/>
      <c r="V342" s="1649"/>
      <c r="W342" s="1649"/>
      <c r="X342" s="1649"/>
      <c r="Y342" s="1649"/>
      <c r="Z342" s="1649"/>
      <c r="AA342" s="1649"/>
      <c r="AB342" s="1649"/>
      <c r="AC342" s="1649"/>
      <c r="AD342" s="1649"/>
      <c r="AE342" s="1649"/>
      <c r="AF342" s="1649"/>
      <c r="AG342" s="1649"/>
      <c r="AH342" s="1207"/>
    </row>
    <row r="343" spans="2:34" ht="15.75" customHeight="1" thickBot="1" x14ac:dyDescent="0.25">
      <c r="B343" s="1043"/>
      <c r="C343" s="1926"/>
      <c r="D343" s="1926"/>
      <c r="E343" s="1926"/>
      <c r="F343" s="1926"/>
      <c r="G343" s="1927"/>
      <c r="H343" s="1927"/>
      <c r="I343" s="1927"/>
      <c r="J343" s="1927"/>
      <c r="K343" s="1927"/>
      <c r="L343" s="1927"/>
      <c r="M343" s="1927"/>
      <c r="N343" s="1927"/>
      <c r="O343" s="1927"/>
      <c r="P343" s="1927"/>
      <c r="Q343" s="1927"/>
      <c r="R343" s="1927"/>
      <c r="S343" s="1927"/>
      <c r="T343" s="1927"/>
      <c r="U343" s="1927"/>
      <c r="V343" s="1927"/>
      <c r="W343" s="1927"/>
      <c r="X343" s="1927"/>
      <c r="Y343" s="1927"/>
      <c r="Z343" s="1927"/>
      <c r="AA343" s="1927"/>
      <c r="AB343" s="1927"/>
      <c r="AC343" s="1927"/>
      <c r="AD343" s="1927"/>
      <c r="AE343" s="1927"/>
      <c r="AF343" s="1927"/>
      <c r="AG343" s="1927"/>
      <c r="AH343" s="1032"/>
    </row>
    <row r="344" spans="2:34" ht="15.75" customHeight="1" thickBot="1" x14ac:dyDescent="0.25">
      <c r="B344" s="1187"/>
      <c r="C344" s="1186"/>
      <c r="D344" s="1186"/>
      <c r="E344" s="1186"/>
      <c r="F344" s="1186"/>
      <c r="G344" s="1186"/>
      <c r="H344" s="1186"/>
      <c r="I344" s="1186"/>
      <c r="J344" s="1186"/>
      <c r="K344" s="1186"/>
      <c r="L344" s="1186"/>
      <c r="M344" s="1186"/>
    </row>
    <row r="345" spans="2:34" ht="15.75" customHeight="1" x14ac:dyDescent="0.2">
      <c r="B345" s="1900" t="s">
        <v>2783</v>
      </c>
      <c r="C345" s="1901"/>
      <c r="D345" s="1901"/>
      <c r="E345" s="1901"/>
      <c r="F345" s="1901"/>
      <c r="G345" s="1901"/>
      <c r="H345" s="1901"/>
      <c r="I345" s="1901"/>
      <c r="J345" s="1901"/>
      <c r="K345" s="1901"/>
      <c r="L345" s="1901"/>
      <c r="M345" s="1901"/>
      <c r="N345" s="1901"/>
      <c r="O345" s="1901"/>
      <c r="P345" s="1901"/>
      <c r="Q345" s="1901"/>
      <c r="R345" s="1901"/>
      <c r="S345" s="1901"/>
      <c r="T345" s="1901"/>
      <c r="U345" s="1901"/>
      <c r="V345" s="1901"/>
      <c r="W345" s="1901"/>
      <c r="X345" s="1901"/>
      <c r="Y345" s="1901"/>
      <c r="Z345" s="1901"/>
      <c r="AA345" s="1901"/>
      <c r="AB345" s="1901"/>
      <c r="AC345" s="1901"/>
      <c r="AD345" s="1901"/>
      <c r="AE345" s="1901"/>
      <c r="AF345" s="1901"/>
      <c r="AG345" s="1901"/>
      <c r="AH345" s="1902"/>
    </row>
    <row r="346" spans="2:34" ht="15.75" customHeight="1" x14ac:dyDescent="0.2">
      <c r="B346" s="1038"/>
      <c r="C346" s="978"/>
      <c r="D346" s="700"/>
      <c r="E346" s="700"/>
      <c r="F346" s="431"/>
      <c r="G346" s="431"/>
      <c r="H346" s="431"/>
      <c r="I346" s="431"/>
      <c r="J346" s="431"/>
      <c r="K346" s="431"/>
      <c r="L346" s="431"/>
      <c r="M346" s="431"/>
      <c r="N346" s="431"/>
      <c r="O346" s="431"/>
      <c r="P346" s="431"/>
      <c r="Q346" s="431"/>
      <c r="R346" s="431"/>
      <c r="S346" s="431"/>
      <c r="T346" s="431"/>
      <c r="U346" s="431"/>
      <c r="V346" s="431"/>
      <c r="W346" s="431"/>
      <c r="X346" s="431"/>
      <c r="Y346" s="431"/>
      <c r="Z346" s="431"/>
      <c r="AA346" s="431"/>
      <c r="AB346" s="431"/>
      <c r="AC346" s="431"/>
      <c r="AD346" s="431"/>
      <c r="AE346" s="431"/>
      <c r="AF346" s="431"/>
      <c r="AG346" s="431"/>
      <c r="AH346" s="1039"/>
    </row>
    <row r="347" spans="2:34" ht="15.75" customHeight="1" x14ac:dyDescent="0.2">
      <c r="B347" s="981" t="s">
        <v>2784</v>
      </c>
      <c r="C347" s="1037" t="s">
        <v>3366</v>
      </c>
      <c r="D347" s="1037"/>
      <c r="E347" s="431"/>
      <c r="F347" s="431"/>
      <c r="G347" s="431"/>
      <c r="H347" s="431"/>
      <c r="I347" s="431"/>
      <c r="J347" s="431"/>
      <c r="K347" s="431"/>
      <c r="L347" s="431"/>
      <c r="M347" s="431"/>
      <c r="N347" s="431"/>
      <c r="O347" s="431"/>
      <c r="P347" s="431"/>
      <c r="Q347" s="431"/>
      <c r="R347" s="431"/>
      <c r="S347" s="431"/>
      <c r="T347" s="431"/>
      <c r="U347" s="431"/>
      <c r="V347" s="431"/>
      <c r="W347" s="431"/>
      <c r="X347" s="431"/>
      <c r="Y347" s="431"/>
      <c r="Z347" s="431"/>
      <c r="AA347" s="431"/>
      <c r="AB347" s="431"/>
      <c r="AC347" s="431"/>
      <c r="AD347" s="431"/>
      <c r="AE347" s="431"/>
      <c r="AF347" s="431"/>
      <c r="AG347" s="431"/>
      <c r="AH347" s="1039"/>
    </row>
    <row r="348" spans="2:34" ht="15.75" customHeight="1" thickBot="1" x14ac:dyDescent="0.25">
      <c r="B348" s="981" t="s">
        <v>2786</v>
      </c>
      <c r="C348" s="1903">
        <v>41935</v>
      </c>
      <c r="D348" s="1904"/>
      <c r="E348" s="1904"/>
      <c r="F348" s="431"/>
      <c r="G348" s="431"/>
      <c r="H348" s="431"/>
      <c r="I348" s="431"/>
      <c r="J348" s="431"/>
      <c r="K348" s="431"/>
      <c r="L348" s="431"/>
      <c r="M348" s="431"/>
      <c r="N348" s="431"/>
      <c r="O348" s="431"/>
      <c r="P348" s="431"/>
      <c r="Q348" s="431"/>
      <c r="R348" s="431"/>
      <c r="S348" s="431"/>
      <c r="T348" s="431"/>
      <c r="U348" s="431"/>
      <c r="V348" s="431"/>
      <c r="W348" s="431"/>
      <c r="X348" s="431"/>
      <c r="Y348" s="431"/>
      <c r="Z348" s="431"/>
      <c r="AA348" s="431"/>
      <c r="AB348" s="431"/>
      <c r="AC348" s="431"/>
      <c r="AD348" s="431"/>
      <c r="AE348" s="431"/>
      <c r="AF348" s="431"/>
      <c r="AG348" s="431"/>
      <c r="AH348" s="1039"/>
    </row>
    <row r="349" spans="2:34" ht="40.5" customHeight="1" thickBot="1" x14ac:dyDescent="0.25">
      <c r="B349" s="1038" t="s">
        <v>2787</v>
      </c>
      <c r="C349" s="1905" t="s">
        <v>3367</v>
      </c>
      <c r="D349" s="1906"/>
      <c r="E349" s="1906"/>
      <c r="F349" s="1906"/>
      <c r="G349" s="1906"/>
      <c r="H349" s="1906"/>
      <c r="I349" s="1906"/>
      <c r="J349" s="1906"/>
      <c r="K349" s="1906"/>
      <c r="L349" s="1906"/>
      <c r="M349" s="1906"/>
      <c r="N349" s="1906"/>
      <c r="O349" s="1906"/>
      <c r="P349" s="1906"/>
      <c r="Q349" s="1906"/>
      <c r="R349" s="1906"/>
      <c r="S349" s="1906"/>
      <c r="T349" s="1906"/>
      <c r="U349" s="1906"/>
      <c r="V349" s="1906"/>
      <c r="W349" s="1906"/>
      <c r="X349" s="1906"/>
      <c r="Y349" s="1906"/>
      <c r="Z349" s="1907"/>
      <c r="AA349" s="431"/>
      <c r="AB349" s="431"/>
      <c r="AC349" s="431"/>
      <c r="AD349" s="431"/>
      <c r="AE349" s="431"/>
      <c r="AF349" s="431"/>
      <c r="AG349" s="431"/>
      <c r="AH349" s="1039"/>
    </row>
    <row r="350" spans="2:34" ht="15.75" customHeight="1" thickBot="1" x14ac:dyDescent="0.25">
      <c r="B350" s="1038"/>
      <c r="C350" s="979"/>
      <c r="D350" s="979"/>
      <c r="E350" s="1630"/>
      <c r="F350" s="1630"/>
      <c r="G350" s="1630"/>
      <c r="H350" s="1630"/>
      <c r="I350" s="1630"/>
      <c r="J350" s="1630"/>
      <c r="K350" s="1630"/>
      <c r="L350" s="1630"/>
      <c r="M350" s="1630"/>
      <c r="N350" s="1630"/>
      <c r="O350" s="1630"/>
      <c r="P350" s="1630"/>
      <c r="Q350" s="1630"/>
      <c r="R350" s="1630"/>
      <c r="S350" s="1630"/>
      <c r="T350" s="1630"/>
      <c r="U350" s="1630"/>
      <c r="V350" s="1630"/>
      <c r="W350" s="1630"/>
      <c r="X350" s="1630"/>
      <c r="Y350" s="1630"/>
      <c r="Z350" s="1630"/>
      <c r="AA350" s="431"/>
      <c r="AB350" s="431"/>
      <c r="AC350" s="431"/>
      <c r="AD350" s="431"/>
      <c r="AE350" s="431"/>
      <c r="AF350" s="431"/>
      <c r="AG350" s="431"/>
      <c r="AH350" s="1039"/>
    </row>
    <row r="351" spans="2:34" ht="15.75" customHeight="1" thickBot="1" x14ac:dyDescent="0.25">
      <c r="B351" s="1908" t="s">
        <v>2788</v>
      </c>
      <c r="C351" s="1928" t="s">
        <v>2789</v>
      </c>
      <c r="D351" s="1908" t="s">
        <v>2790</v>
      </c>
      <c r="E351" s="1910" t="s">
        <v>2791</v>
      </c>
      <c r="F351" s="1911"/>
      <c r="G351" s="1911"/>
      <c r="H351" s="1911"/>
      <c r="I351" s="1911"/>
      <c r="J351" s="1911"/>
      <c r="K351" s="1911"/>
      <c r="L351" s="1911"/>
      <c r="M351" s="1911"/>
      <c r="N351" s="1911"/>
      <c r="O351" s="1911"/>
      <c r="P351" s="1911"/>
      <c r="Q351" s="1911"/>
      <c r="R351" s="1912"/>
      <c r="S351" s="1913" t="s">
        <v>2792</v>
      </c>
      <c r="T351" s="1914"/>
      <c r="U351" s="1914"/>
      <c r="V351" s="1914"/>
      <c r="W351" s="1914"/>
      <c r="X351" s="1914"/>
      <c r="Y351" s="1914"/>
      <c r="Z351" s="1915"/>
      <c r="AA351" s="1910" t="s">
        <v>2793</v>
      </c>
      <c r="AB351" s="1911"/>
      <c r="AC351" s="1911"/>
      <c r="AD351" s="1912"/>
      <c r="AE351" s="1916" t="s">
        <v>2794</v>
      </c>
      <c r="AF351" s="1917"/>
      <c r="AG351" s="1918"/>
      <c r="AH351" s="1039"/>
    </row>
    <row r="352" spans="2:34" ht="15.75" customHeight="1" thickBot="1" x14ac:dyDescent="0.25">
      <c r="B352" s="1909"/>
      <c r="C352" s="1929"/>
      <c r="D352" s="1909"/>
      <c r="E352" s="1908" t="s">
        <v>2795</v>
      </c>
      <c r="F352" s="1922" t="s">
        <v>2796</v>
      </c>
      <c r="G352" s="1922" t="s">
        <v>2797</v>
      </c>
      <c r="H352" s="1913" t="s">
        <v>2798</v>
      </c>
      <c r="I352" s="1915"/>
      <c r="J352" s="1913" t="s">
        <v>2799</v>
      </c>
      <c r="K352" s="1915"/>
      <c r="L352" s="1913" t="s">
        <v>2800</v>
      </c>
      <c r="M352" s="1915"/>
      <c r="N352" s="1924" t="s">
        <v>2801</v>
      </c>
      <c r="O352" s="1925"/>
      <c r="P352" s="1914" t="s">
        <v>2802</v>
      </c>
      <c r="Q352" s="1914"/>
      <c r="R352" s="1915"/>
      <c r="S352" s="1922" t="s">
        <v>2798</v>
      </c>
      <c r="T352" s="1922" t="s">
        <v>2799</v>
      </c>
      <c r="U352" s="1922" t="s">
        <v>2800</v>
      </c>
      <c r="V352" s="1914" t="s">
        <v>2801</v>
      </c>
      <c r="W352" s="1914"/>
      <c r="X352" s="1913" t="s">
        <v>2802</v>
      </c>
      <c r="Y352" s="1914"/>
      <c r="Z352" s="1915"/>
      <c r="AA352" s="1908" t="s">
        <v>2795</v>
      </c>
      <c r="AB352" s="1908" t="s">
        <v>2803</v>
      </c>
      <c r="AC352" s="1908" t="s">
        <v>2804</v>
      </c>
      <c r="AD352" s="1908" t="s">
        <v>2805</v>
      </c>
      <c r="AE352" s="1919"/>
      <c r="AF352" s="1920"/>
      <c r="AG352" s="1921"/>
      <c r="AH352" s="1039"/>
    </row>
    <row r="353" spans="2:34" ht="15.75" customHeight="1" thickBot="1" x14ac:dyDescent="0.25">
      <c r="B353" s="1909"/>
      <c r="C353" s="1929"/>
      <c r="D353" s="1909"/>
      <c r="E353" s="1909"/>
      <c r="F353" s="1923"/>
      <c r="G353" s="1923"/>
      <c r="H353" s="1627" t="s">
        <v>2806</v>
      </c>
      <c r="I353" s="1627" t="s">
        <v>2807</v>
      </c>
      <c r="J353" s="1627" t="s">
        <v>2806</v>
      </c>
      <c r="K353" s="1627" t="s">
        <v>2807</v>
      </c>
      <c r="L353" s="1627" t="s">
        <v>2806</v>
      </c>
      <c r="M353" s="1627" t="s">
        <v>2807</v>
      </c>
      <c r="N353" s="1626" t="s">
        <v>295</v>
      </c>
      <c r="O353" s="1085" t="s">
        <v>2808</v>
      </c>
      <c r="P353" s="1086" t="s">
        <v>2809</v>
      </c>
      <c r="Q353" s="1088" t="s">
        <v>2810</v>
      </c>
      <c r="R353" s="1085" t="s">
        <v>2811</v>
      </c>
      <c r="S353" s="1923"/>
      <c r="T353" s="1923"/>
      <c r="U353" s="1923"/>
      <c r="V353" s="1628" t="s">
        <v>295</v>
      </c>
      <c r="W353" s="1087" t="s">
        <v>2808</v>
      </c>
      <c r="X353" s="1085" t="s">
        <v>2809</v>
      </c>
      <c r="Y353" s="1088" t="s">
        <v>2810</v>
      </c>
      <c r="Z353" s="1085" t="s">
        <v>2811</v>
      </c>
      <c r="AA353" s="1909"/>
      <c r="AB353" s="1909"/>
      <c r="AC353" s="1909"/>
      <c r="AD353" s="1909"/>
      <c r="AE353" s="1625" t="s">
        <v>296</v>
      </c>
      <c r="AF353" s="1625" t="s">
        <v>2812</v>
      </c>
      <c r="AG353" s="1625" t="s">
        <v>2813</v>
      </c>
      <c r="AH353" s="1039"/>
    </row>
    <row r="354" spans="2:34" ht="30.75" customHeight="1" x14ac:dyDescent="0.2">
      <c r="B354" s="1227" t="s">
        <v>3368</v>
      </c>
      <c r="C354" s="1640">
        <v>51</v>
      </c>
      <c r="D354" s="1291">
        <v>18</v>
      </c>
      <c r="E354" s="1096" t="s">
        <v>2859</v>
      </c>
      <c r="F354" s="1096" t="s">
        <v>2859</v>
      </c>
      <c r="G354" s="1096" t="s">
        <v>2859</v>
      </c>
      <c r="H354" s="1096" t="s">
        <v>2859</v>
      </c>
      <c r="I354" s="1096" t="s">
        <v>2859</v>
      </c>
      <c r="J354" s="1096" t="s">
        <v>2859</v>
      </c>
      <c r="K354" s="1096" t="s">
        <v>2859</v>
      </c>
      <c r="L354" s="1096" t="s">
        <v>2859</v>
      </c>
      <c r="M354" s="1096" t="s">
        <v>2859</v>
      </c>
      <c r="N354" s="1096" t="s">
        <v>2859</v>
      </c>
      <c r="O354" s="1096" t="s">
        <v>2859</v>
      </c>
      <c r="P354" s="1096" t="s">
        <v>2859</v>
      </c>
      <c r="Q354" s="1096" t="s">
        <v>2859</v>
      </c>
      <c r="R354" s="1096" t="s">
        <v>2859</v>
      </c>
      <c r="S354" s="1096" t="s">
        <v>2859</v>
      </c>
      <c r="T354" s="1096" t="s">
        <v>2859</v>
      </c>
      <c r="U354" s="1096" t="s">
        <v>2859</v>
      </c>
      <c r="V354" s="1096" t="s">
        <v>2859</v>
      </c>
      <c r="W354" s="1096" t="s">
        <v>2859</v>
      </c>
      <c r="X354" s="1096" t="s">
        <v>2859</v>
      </c>
      <c r="Y354" s="1096" t="s">
        <v>2859</v>
      </c>
      <c r="Z354" s="1096" t="s">
        <v>2859</v>
      </c>
      <c r="AA354" s="1096">
        <v>18</v>
      </c>
      <c r="AB354" s="1097" t="s">
        <v>3369</v>
      </c>
      <c r="AC354" s="1632" t="s">
        <v>3370</v>
      </c>
      <c r="AD354" s="1098">
        <v>0</v>
      </c>
      <c r="AE354" s="1096" t="s">
        <v>2859</v>
      </c>
      <c r="AF354" s="1096" t="s">
        <v>2859</v>
      </c>
      <c r="AG354" s="1211" t="s">
        <v>2859</v>
      </c>
      <c r="AH354" s="1039"/>
    </row>
    <row r="355" spans="2:34" ht="27.75" customHeight="1" x14ac:dyDescent="0.2">
      <c r="B355" s="1228" t="s">
        <v>3371</v>
      </c>
      <c r="C355" s="1641">
        <v>51</v>
      </c>
      <c r="D355" s="1290">
        <v>24.9</v>
      </c>
      <c r="E355" s="1090" t="s">
        <v>2859</v>
      </c>
      <c r="F355" s="1090" t="s">
        <v>2859</v>
      </c>
      <c r="G355" s="1090" t="s">
        <v>2859</v>
      </c>
      <c r="H355" s="1090" t="s">
        <v>2859</v>
      </c>
      <c r="I355" s="1090" t="s">
        <v>2859</v>
      </c>
      <c r="J355" s="1090" t="s">
        <v>2859</v>
      </c>
      <c r="K355" s="1090" t="s">
        <v>2859</v>
      </c>
      <c r="L355" s="1090" t="s">
        <v>2859</v>
      </c>
      <c r="M355" s="1090" t="s">
        <v>2859</v>
      </c>
      <c r="N355" s="1090" t="s">
        <v>2859</v>
      </c>
      <c r="O355" s="1090" t="s">
        <v>2859</v>
      </c>
      <c r="P355" s="1090" t="s">
        <v>2859</v>
      </c>
      <c r="Q355" s="1090" t="s">
        <v>2859</v>
      </c>
      <c r="R355" s="1090" t="s">
        <v>2859</v>
      </c>
      <c r="S355" s="1090" t="s">
        <v>2859</v>
      </c>
      <c r="T355" s="1090" t="s">
        <v>2859</v>
      </c>
      <c r="U355" s="1090" t="s">
        <v>2859</v>
      </c>
      <c r="V355" s="1090" t="s">
        <v>2859</v>
      </c>
      <c r="W355" s="1090" t="s">
        <v>2859</v>
      </c>
      <c r="X355" s="1090" t="s">
        <v>2859</v>
      </c>
      <c r="Y355" s="1090" t="s">
        <v>2859</v>
      </c>
      <c r="Z355" s="1090" t="s">
        <v>2859</v>
      </c>
      <c r="AA355" s="1090">
        <v>24.9</v>
      </c>
      <c r="AB355" s="1091" t="s">
        <v>3372</v>
      </c>
      <c r="AC355" s="1633" t="s">
        <v>3370</v>
      </c>
      <c r="AD355" s="1092">
        <v>0</v>
      </c>
      <c r="AE355" s="1090" t="s">
        <v>2859</v>
      </c>
      <c r="AF355" s="1090" t="s">
        <v>2859</v>
      </c>
      <c r="AG355" s="1213" t="s">
        <v>2859</v>
      </c>
      <c r="AH355" s="1039"/>
    </row>
    <row r="356" spans="2:34" ht="24.75" customHeight="1" x14ac:dyDescent="0.2">
      <c r="B356" s="1228" t="s">
        <v>3373</v>
      </c>
      <c r="C356" s="1641">
        <v>51</v>
      </c>
      <c r="D356" s="1290">
        <v>36</v>
      </c>
      <c r="E356" s="1090" t="s">
        <v>2859</v>
      </c>
      <c r="F356" s="1090" t="s">
        <v>2859</v>
      </c>
      <c r="G356" s="1090" t="s">
        <v>2859</v>
      </c>
      <c r="H356" s="1090" t="s">
        <v>2859</v>
      </c>
      <c r="I356" s="1090" t="s">
        <v>2859</v>
      </c>
      <c r="J356" s="1090" t="s">
        <v>2859</v>
      </c>
      <c r="K356" s="1090" t="s">
        <v>2859</v>
      </c>
      <c r="L356" s="1090" t="s">
        <v>2859</v>
      </c>
      <c r="M356" s="1090" t="s">
        <v>2859</v>
      </c>
      <c r="N356" s="1090" t="s">
        <v>2859</v>
      </c>
      <c r="O356" s="1090" t="s">
        <v>2859</v>
      </c>
      <c r="P356" s="1090" t="s">
        <v>2859</v>
      </c>
      <c r="Q356" s="1090" t="s">
        <v>2859</v>
      </c>
      <c r="R356" s="1090" t="s">
        <v>2859</v>
      </c>
      <c r="S356" s="1090" t="s">
        <v>2859</v>
      </c>
      <c r="T356" s="1090" t="s">
        <v>2859</v>
      </c>
      <c r="U356" s="1090" t="s">
        <v>2859</v>
      </c>
      <c r="V356" s="1090" t="s">
        <v>2859</v>
      </c>
      <c r="W356" s="1090" t="s">
        <v>2859</v>
      </c>
      <c r="X356" s="1090" t="s">
        <v>2859</v>
      </c>
      <c r="Y356" s="1090" t="s">
        <v>2859</v>
      </c>
      <c r="Z356" s="1090" t="s">
        <v>2859</v>
      </c>
      <c r="AA356" s="1090">
        <v>36</v>
      </c>
      <c r="AB356" s="1091" t="s">
        <v>3374</v>
      </c>
      <c r="AC356" s="1633" t="s">
        <v>3370</v>
      </c>
      <c r="AD356" s="1092">
        <v>0</v>
      </c>
      <c r="AE356" s="1090" t="s">
        <v>2859</v>
      </c>
      <c r="AF356" s="1090" t="s">
        <v>2859</v>
      </c>
      <c r="AG356" s="1213" t="s">
        <v>2859</v>
      </c>
      <c r="AH356" s="1039"/>
    </row>
    <row r="357" spans="2:34" ht="15.75" customHeight="1" x14ac:dyDescent="0.2">
      <c r="B357" s="1228" t="s">
        <v>3375</v>
      </c>
      <c r="C357" s="1641">
        <v>51</v>
      </c>
      <c r="D357" s="1290">
        <v>49.9</v>
      </c>
      <c r="E357" s="1090" t="s">
        <v>2859</v>
      </c>
      <c r="F357" s="1090" t="s">
        <v>2859</v>
      </c>
      <c r="G357" s="1090" t="s">
        <v>2859</v>
      </c>
      <c r="H357" s="1090" t="s">
        <v>2859</v>
      </c>
      <c r="I357" s="1090" t="s">
        <v>2859</v>
      </c>
      <c r="J357" s="1090" t="s">
        <v>2859</v>
      </c>
      <c r="K357" s="1090" t="s">
        <v>2859</v>
      </c>
      <c r="L357" s="1090" t="s">
        <v>2859</v>
      </c>
      <c r="M357" s="1090" t="s">
        <v>2859</v>
      </c>
      <c r="N357" s="1090" t="s">
        <v>2859</v>
      </c>
      <c r="O357" s="1090" t="s">
        <v>2859</v>
      </c>
      <c r="P357" s="1090" t="s">
        <v>2859</v>
      </c>
      <c r="Q357" s="1090" t="s">
        <v>2859</v>
      </c>
      <c r="R357" s="1090" t="s">
        <v>2859</v>
      </c>
      <c r="S357" s="1090" t="s">
        <v>2859</v>
      </c>
      <c r="T357" s="1090" t="s">
        <v>2859</v>
      </c>
      <c r="U357" s="1090" t="s">
        <v>2859</v>
      </c>
      <c r="V357" s="1090" t="s">
        <v>2859</v>
      </c>
      <c r="W357" s="1090" t="s">
        <v>2859</v>
      </c>
      <c r="X357" s="1090" t="s">
        <v>2859</v>
      </c>
      <c r="Y357" s="1090" t="s">
        <v>2859</v>
      </c>
      <c r="Z357" s="1090" t="s">
        <v>2859</v>
      </c>
      <c r="AA357" s="1090">
        <v>49.9</v>
      </c>
      <c r="AB357" s="1091" t="s">
        <v>3376</v>
      </c>
      <c r="AC357" s="1633" t="s">
        <v>3370</v>
      </c>
      <c r="AD357" s="1092">
        <v>0</v>
      </c>
      <c r="AE357" s="1090" t="s">
        <v>2859</v>
      </c>
      <c r="AF357" s="1090" t="s">
        <v>2859</v>
      </c>
      <c r="AG357" s="1213" t="s">
        <v>2859</v>
      </c>
      <c r="AH357" s="1039"/>
    </row>
    <row r="358" spans="2:34" ht="15.75" customHeight="1" x14ac:dyDescent="0.2">
      <c r="B358" s="1228" t="s">
        <v>3377</v>
      </c>
      <c r="C358" s="1641">
        <v>51</v>
      </c>
      <c r="D358" s="1290">
        <v>17</v>
      </c>
      <c r="E358" s="1090" t="s">
        <v>2859</v>
      </c>
      <c r="F358" s="1090" t="s">
        <v>2859</v>
      </c>
      <c r="G358" s="1090" t="s">
        <v>2859</v>
      </c>
      <c r="H358" s="1090" t="s">
        <v>2859</v>
      </c>
      <c r="I358" s="1090" t="s">
        <v>2859</v>
      </c>
      <c r="J358" s="1090" t="s">
        <v>2859</v>
      </c>
      <c r="K358" s="1090" t="s">
        <v>2859</v>
      </c>
      <c r="L358" s="1090" t="s">
        <v>2859</v>
      </c>
      <c r="M358" s="1090" t="s">
        <v>2859</v>
      </c>
      <c r="N358" s="1090" t="s">
        <v>2859</v>
      </c>
      <c r="O358" s="1090" t="s">
        <v>2859</v>
      </c>
      <c r="P358" s="1090" t="s">
        <v>2859</v>
      </c>
      <c r="Q358" s="1090" t="s">
        <v>2859</v>
      </c>
      <c r="R358" s="1090" t="s">
        <v>2859</v>
      </c>
      <c r="S358" s="1090" t="s">
        <v>2859</v>
      </c>
      <c r="T358" s="1090" t="s">
        <v>2859</v>
      </c>
      <c r="U358" s="1090" t="s">
        <v>2859</v>
      </c>
      <c r="V358" s="1090" t="s">
        <v>2859</v>
      </c>
      <c r="W358" s="1090" t="s">
        <v>2859</v>
      </c>
      <c r="X358" s="1090" t="s">
        <v>2859</v>
      </c>
      <c r="Y358" s="1090" t="s">
        <v>2859</v>
      </c>
      <c r="Z358" s="1090" t="s">
        <v>2859</v>
      </c>
      <c r="AA358" s="1090">
        <v>17</v>
      </c>
      <c r="AB358" s="1091" t="s">
        <v>3378</v>
      </c>
      <c r="AC358" s="1633" t="s">
        <v>3370</v>
      </c>
      <c r="AD358" s="1092">
        <v>0</v>
      </c>
      <c r="AE358" s="1090" t="s">
        <v>2859</v>
      </c>
      <c r="AF358" s="1090" t="s">
        <v>2859</v>
      </c>
      <c r="AG358" s="1213" t="s">
        <v>2859</v>
      </c>
      <c r="AH358" s="1039"/>
    </row>
    <row r="359" spans="2:34" ht="15.75" customHeight="1" x14ac:dyDescent="0.2">
      <c r="B359" s="1228" t="s">
        <v>3379</v>
      </c>
      <c r="C359" s="1641">
        <v>86</v>
      </c>
      <c r="D359" s="1290">
        <v>24.9</v>
      </c>
      <c r="E359" s="1090" t="s">
        <v>2859</v>
      </c>
      <c r="F359" s="1090" t="s">
        <v>2859</v>
      </c>
      <c r="G359" s="1090" t="s">
        <v>2859</v>
      </c>
      <c r="H359" s="1090" t="s">
        <v>2859</v>
      </c>
      <c r="I359" s="1090" t="s">
        <v>2859</v>
      </c>
      <c r="J359" s="1090" t="s">
        <v>2859</v>
      </c>
      <c r="K359" s="1090" t="s">
        <v>2859</v>
      </c>
      <c r="L359" s="1090" t="s">
        <v>2859</v>
      </c>
      <c r="M359" s="1090" t="s">
        <v>2859</v>
      </c>
      <c r="N359" s="1090" t="s">
        <v>2859</v>
      </c>
      <c r="O359" s="1090" t="s">
        <v>2859</v>
      </c>
      <c r="P359" s="1090" t="s">
        <v>2859</v>
      </c>
      <c r="Q359" s="1090" t="s">
        <v>2859</v>
      </c>
      <c r="R359" s="1090" t="s">
        <v>2859</v>
      </c>
      <c r="S359" s="1090" t="s">
        <v>2859</v>
      </c>
      <c r="T359" s="1090" t="s">
        <v>2859</v>
      </c>
      <c r="U359" s="1090" t="s">
        <v>2859</v>
      </c>
      <c r="V359" s="1090" t="s">
        <v>2859</v>
      </c>
      <c r="W359" s="1090" t="s">
        <v>2859</v>
      </c>
      <c r="X359" s="1090" t="s">
        <v>2859</v>
      </c>
      <c r="Y359" s="1090" t="s">
        <v>2859</v>
      </c>
      <c r="Z359" s="1090" t="s">
        <v>2859</v>
      </c>
      <c r="AA359" s="1090">
        <v>24.9</v>
      </c>
      <c r="AB359" s="1091" t="s">
        <v>3380</v>
      </c>
      <c r="AC359" s="1633" t="s">
        <v>3370</v>
      </c>
      <c r="AD359" s="1092">
        <v>0</v>
      </c>
      <c r="AE359" s="1090" t="s">
        <v>2859</v>
      </c>
      <c r="AF359" s="1090" t="s">
        <v>2859</v>
      </c>
      <c r="AG359" s="1213" t="s">
        <v>2859</v>
      </c>
      <c r="AH359" s="1039"/>
    </row>
    <row r="360" spans="2:34" ht="15.75" customHeight="1" x14ac:dyDescent="0.2">
      <c r="B360" s="1228" t="s">
        <v>3381</v>
      </c>
      <c r="C360" s="1641">
        <v>86</v>
      </c>
      <c r="D360" s="1290">
        <v>36</v>
      </c>
      <c r="E360" s="1090" t="s">
        <v>2859</v>
      </c>
      <c r="F360" s="1090" t="s">
        <v>2859</v>
      </c>
      <c r="G360" s="1090" t="s">
        <v>2859</v>
      </c>
      <c r="H360" s="1090" t="s">
        <v>2859</v>
      </c>
      <c r="I360" s="1090" t="s">
        <v>2859</v>
      </c>
      <c r="J360" s="1090" t="s">
        <v>2859</v>
      </c>
      <c r="K360" s="1090" t="s">
        <v>2859</v>
      </c>
      <c r="L360" s="1090" t="s">
        <v>2859</v>
      </c>
      <c r="M360" s="1090" t="s">
        <v>2859</v>
      </c>
      <c r="N360" s="1090" t="s">
        <v>2859</v>
      </c>
      <c r="O360" s="1090" t="s">
        <v>2859</v>
      </c>
      <c r="P360" s="1090" t="s">
        <v>2859</v>
      </c>
      <c r="Q360" s="1090" t="s">
        <v>2859</v>
      </c>
      <c r="R360" s="1090" t="s">
        <v>2859</v>
      </c>
      <c r="S360" s="1090" t="s">
        <v>2859</v>
      </c>
      <c r="T360" s="1090" t="s">
        <v>2859</v>
      </c>
      <c r="U360" s="1090" t="s">
        <v>2859</v>
      </c>
      <c r="V360" s="1090" t="s">
        <v>2859</v>
      </c>
      <c r="W360" s="1090" t="s">
        <v>2859</v>
      </c>
      <c r="X360" s="1090" t="s">
        <v>2859</v>
      </c>
      <c r="Y360" s="1090" t="s">
        <v>2859</v>
      </c>
      <c r="Z360" s="1090" t="s">
        <v>2859</v>
      </c>
      <c r="AA360" s="1090">
        <v>36</v>
      </c>
      <c r="AB360" s="1091" t="s">
        <v>3382</v>
      </c>
      <c r="AC360" s="1633" t="s">
        <v>3370</v>
      </c>
      <c r="AD360" s="1092">
        <v>0</v>
      </c>
      <c r="AE360" s="1090" t="s">
        <v>2859</v>
      </c>
      <c r="AF360" s="1090" t="s">
        <v>2859</v>
      </c>
      <c r="AG360" s="1213" t="s">
        <v>2859</v>
      </c>
      <c r="AH360" s="1039"/>
    </row>
    <row r="361" spans="2:34" ht="15.75" customHeight="1" x14ac:dyDescent="0.2">
      <c r="B361" s="1228" t="s">
        <v>3383</v>
      </c>
      <c r="C361" s="1641">
        <v>86</v>
      </c>
      <c r="D361" s="1290">
        <v>49.9</v>
      </c>
      <c r="E361" s="1090" t="s">
        <v>2859</v>
      </c>
      <c r="F361" s="1090" t="s">
        <v>2859</v>
      </c>
      <c r="G361" s="1090" t="s">
        <v>2859</v>
      </c>
      <c r="H361" s="1090" t="s">
        <v>2859</v>
      </c>
      <c r="I361" s="1090" t="s">
        <v>2859</v>
      </c>
      <c r="J361" s="1090" t="s">
        <v>2859</v>
      </c>
      <c r="K361" s="1090" t="s">
        <v>2859</v>
      </c>
      <c r="L361" s="1090" t="s">
        <v>2859</v>
      </c>
      <c r="M361" s="1090" t="s">
        <v>2859</v>
      </c>
      <c r="N361" s="1090" t="s">
        <v>2859</v>
      </c>
      <c r="O361" s="1090" t="s">
        <v>2859</v>
      </c>
      <c r="P361" s="1090" t="s">
        <v>2859</v>
      </c>
      <c r="Q361" s="1090" t="s">
        <v>2859</v>
      </c>
      <c r="R361" s="1090" t="s">
        <v>2859</v>
      </c>
      <c r="S361" s="1090" t="s">
        <v>2859</v>
      </c>
      <c r="T361" s="1090" t="s">
        <v>2859</v>
      </c>
      <c r="U361" s="1090" t="s">
        <v>2859</v>
      </c>
      <c r="V361" s="1090" t="s">
        <v>2859</v>
      </c>
      <c r="W361" s="1090" t="s">
        <v>2859</v>
      </c>
      <c r="X361" s="1090" t="s">
        <v>2859</v>
      </c>
      <c r="Y361" s="1090" t="s">
        <v>2859</v>
      </c>
      <c r="Z361" s="1090" t="s">
        <v>2859</v>
      </c>
      <c r="AA361" s="1090">
        <v>49.9</v>
      </c>
      <c r="AB361" s="1091" t="s">
        <v>3384</v>
      </c>
      <c r="AC361" s="1633" t="s">
        <v>3370</v>
      </c>
      <c r="AD361" s="1092">
        <v>0</v>
      </c>
      <c r="AE361" s="1090" t="s">
        <v>2859</v>
      </c>
      <c r="AF361" s="1090" t="s">
        <v>2859</v>
      </c>
      <c r="AG361" s="1213" t="s">
        <v>2859</v>
      </c>
      <c r="AH361" s="1039"/>
    </row>
    <row r="362" spans="2:34" ht="15.75" customHeight="1" x14ac:dyDescent="0.2">
      <c r="B362" s="1228" t="s">
        <v>3385</v>
      </c>
      <c r="C362" s="1641">
        <v>86</v>
      </c>
      <c r="D362" s="1290">
        <v>80</v>
      </c>
      <c r="E362" s="1090" t="s">
        <v>2859</v>
      </c>
      <c r="F362" s="1090" t="s">
        <v>2859</v>
      </c>
      <c r="G362" s="1090" t="s">
        <v>2859</v>
      </c>
      <c r="H362" s="1090" t="s">
        <v>2859</v>
      </c>
      <c r="I362" s="1090" t="s">
        <v>2859</v>
      </c>
      <c r="J362" s="1090" t="s">
        <v>2859</v>
      </c>
      <c r="K362" s="1090" t="s">
        <v>2859</v>
      </c>
      <c r="L362" s="1090" t="s">
        <v>2859</v>
      </c>
      <c r="M362" s="1090" t="s">
        <v>2859</v>
      </c>
      <c r="N362" s="1090" t="s">
        <v>2859</v>
      </c>
      <c r="O362" s="1090" t="s">
        <v>2859</v>
      </c>
      <c r="P362" s="1090" t="s">
        <v>2859</v>
      </c>
      <c r="Q362" s="1090" t="s">
        <v>2859</v>
      </c>
      <c r="R362" s="1090" t="s">
        <v>2859</v>
      </c>
      <c r="S362" s="1090" t="s">
        <v>2859</v>
      </c>
      <c r="T362" s="1090" t="s">
        <v>2859</v>
      </c>
      <c r="U362" s="1090" t="s">
        <v>2859</v>
      </c>
      <c r="V362" s="1090" t="s">
        <v>2859</v>
      </c>
      <c r="W362" s="1090" t="s">
        <v>2859</v>
      </c>
      <c r="X362" s="1090" t="s">
        <v>2859</v>
      </c>
      <c r="Y362" s="1090" t="s">
        <v>2859</v>
      </c>
      <c r="Z362" s="1090" t="s">
        <v>2859</v>
      </c>
      <c r="AA362" s="1090">
        <v>80</v>
      </c>
      <c r="AB362" s="1091" t="s">
        <v>3386</v>
      </c>
      <c r="AC362" s="1633" t="s">
        <v>3370</v>
      </c>
      <c r="AD362" s="1092">
        <v>0</v>
      </c>
      <c r="AE362" s="1090" t="s">
        <v>2859</v>
      </c>
      <c r="AF362" s="1090" t="s">
        <v>2859</v>
      </c>
      <c r="AG362" s="1213" t="s">
        <v>2859</v>
      </c>
      <c r="AH362" s="1039"/>
    </row>
    <row r="363" spans="2:34" ht="15.75" customHeight="1" x14ac:dyDescent="0.2">
      <c r="B363" s="1228" t="s">
        <v>3387</v>
      </c>
      <c r="C363" s="1641">
        <v>86</v>
      </c>
      <c r="D363" s="1290">
        <v>110</v>
      </c>
      <c r="E363" s="1090" t="s">
        <v>2859</v>
      </c>
      <c r="F363" s="1090" t="s">
        <v>2859</v>
      </c>
      <c r="G363" s="1090" t="s">
        <v>2859</v>
      </c>
      <c r="H363" s="1090" t="s">
        <v>2859</v>
      </c>
      <c r="I363" s="1090" t="s">
        <v>2859</v>
      </c>
      <c r="J363" s="1090" t="s">
        <v>2859</v>
      </c>
      <c r="K363" s="1090" t="s">
        <v>2859</v>
      </c>
      <c r="L363" s="1090" t="s">
        <v>2859</v>
      </c>
      <c r="M363" s="1090" t="s">
        <v>2859</v>
      </c>
      <c r="N363" s="1090" t="s">
        <v>2859</v>
      </c>
      <c r="O363" s="1090" t="s">
        <v>2859</v>
      </c>
      <c r="P363" s="1090" t="s">
        <v>2859</v>
      </c>
      <c r="Q363" s="1090" t="s">
        <v>2859</v>
      </c>
      <c r="R363" s="1090" t="s">
        <v>2859</v>
      </c>
      <c r="S363" s="1090" t="s">
        <v>2859</v>
      </c>
      <c r="T363" s="1090" t="s">
        <v>2859</v>
      </c>
      <c r="U363" s="1090" t="s">
        <v>2859</v>
      </c>
      <c r="V363" s="1090" t="s">
        <v>2859</v>
      </c>
      <c r="W363" s="1090" t="s">
        <v>2859</v>
      </c>
      <c r="X363" s="1090" t="s">
        <v>2859</v>
      </c>
      <c r="Y363" s="1090" t="s">
        <v>2859</v>
      </c>
      <c r="Z363" s="1090" t="s">
        <v>2859</v>
      </c>
      <c r="AA363" s="1090">
        <v>110</v>
      </c>
      <c r="AB363" s="1091" t="s">
        <v>3388</v>
      </c>
      <c r="AC363" s="1633" t="s">
        <v>3370</v>
      </c>
      <c r="AD363" s="1092">
        <v>0</v>
      </c>
      <c r="AE363" s="1090" t="s">
        <v>2859</v>
      </c>
      <c r="AF363" s="1090" t="s">
        <v>2859</v>
      </c>
      <c r="AG363" s="1213" t="s">
        <v>2859</v>
      </c>
      <c r="AH363" s="1039"/>
    </row>
    <row r="364" spans="2:34" ht="15.75" customHeight="1" thickBot="1" x14ac:dyDescent="0.25">
      <c r="B364" s="1229" t="s">
        <v>3389</v>
      </c>
      <c r="C364" s="1642">
        <v>86</v>
      </c>
      <c r="D364" s="1362">
        <v>180</v>
      </c>
      <c r="E364" s="1105" t="s">
        <v>2859</v>
      </c>
      <c r="F364" s="1105" t="s">
        <v>2859</v>
      </c>
      <c r="G364" s="1105" t="s">
        <v>2859</v>
      </c>
      <c r="H364" s="1105" t="s">
        <v>2859</v>
      </c>
      <c r="I364" s="1105" t="s">
        <v>2859</v>
      </c>
      <c r="J364" s="1105" t="s">
        <v>2859</v>
      </c>
      <c r="K364" s="1105" t="s">
        <v>2859</v>
      </c>
      <c r="L364" s="1105" t="s">
        <v>2859</v>
      </c>
      <c r="M364" s="1105" t="s">
        <v>2859</v>
      </c>
      <c r="N364" s="1105" t="s">
        <v>2859</v>
      </c>
      <c r="O364" s="1105" t="s">
        <v>2859</v>
      </c>
      <c r="P364" s="1105" t="s">
        <v>2859</v>
      </c>
      <c r="Q364" s="1105" t="s">
        <v>2859</v>
      </c>
      <c r="R364" s="1105" t="s">
        <v>2859</v>
      </c>
      <c r="S364" s="1105" t="s">
        <v>2859</v>
      </c>
      <c r="T364" s="1105" t="s">
        <v>2859</v>
      </c>
      <c r="U364" s="1105" t="s">
        <v>2859</v>
      </c>
      <c r="V364" s="1105" t="s">
        <v>2859</v>
      </c>
      <c r="W364" s="1105" t="s">
        <v>2859</v>
      </c>
      <c r="X364" s="1105" t="s">
        <v>2859</v>
      </c>
      <c r="Y364" s="1105" t="s">
        <v>2859</v>
      </c>
      <c r="Z364" s="1105" t="s">
        <v>2859</v>
      </c>
      <c r="AA364" s="1105">
        <v>180</v>
      </c>
      <c r="AB364" s="1106" t="s">
        <v>3390</v>
      </c>
      <c r="AC364" s="1634" t="s">
        <v>3370</v>
      </c>
      <c r="AD364" s="1107">
        <v>0</v>
      </c>
      <c r="AE364" s="1105" t="s">
        <v>2859</v>
      </c>
      <c r="AF364" s="1105" t="s">
        <v>2859</v>
      </c>
      <c r="AG364" s="1473" t="s">
        <v>2859</v>
      </c>
      <c r="AH364" s="1039"/>
    </row>
    <row r="365" spans="2:34" ht="15.75" customHeight="1" x14ac:dyDescent="0.2">
      <c r="B365" s="1040"/>
      <c r="C365" s="1041"/>
      <c r="D365" s="1041">
        <v>1.0000000000000001E-33</v>
      </c>
      <c r="E365" s="1041"/>
      <c r="F365" s="1041"/>
      <c r="G365" s="1041"/>
      <c r="H365" s="1041"/>
      <c r="I365" s="1041"/>
      <c r="J365" s="1041"/>
      <c r="K365" s="1041"/>
      <c r="L365" s="1041"/>
      <c r="M365" s="1041"/>
      <c r="N365" s="1041">
        <v>1.0000000000000001E-33</v>
      </c>
      <c r="O365" s="1041"/>
      <c r="P365" s="1041"/>
      <c r="Q365" s="1041"/>
      <c r="R365" s="1041"/>
      <c r="S365" s="1041"/>
      <c r="T365" s="1041"/>
      <c r="U365" s="1041"/>
      <c r="V365" s="1041">
        <v>1.0000000000000001E-33</v>
      </c>
      <c r="W365" s="1041"/>
      <c r="X365" s="1041"/>
      <c r="Y365" s="1041"/>
      <c r="Z365" s="1041"/>
      <c r="AA365" s="1041"/>
      <c r="AB365" s="1041"/>
      <c r="AC365" s="1041"/>
      <c r="AD365" s="1041"/>
      <c r="AE365" s="1041"/>
      <c r="AF365" s="1041"/>
      <c r="AG365" s="1041"/>
      <c r="AH365" s="1031"/>
    </row>
    <row r="366" spans="2:34" ht="15.75" customHeight="1" x14ac:dyDescent="0.2">
      <c r="B366" s="1042" t="s">
        <v>2816</v>
      </c>
      <c r="C366" s="1904" t="s">
        <v>2878</v>
      </c>
      <c r="D366" s="1904"/>
      <c r="E366" s="1904"/>
      <c r="F366" s="1904"/>
      <c r="G366" s="1629"/>
      <c r="H366" s="1629"/>
      <c r="I366" s="1629"/>
      <c r="J366" s="1629"/>
      <c r="K366" s="1629"/>
      <c r="L366" s="1629"/>
      <c r="M366" s="1629"/>
      <c r="N366" s="1629"/>
      <c r="O366" s="1629"/>
      <c r="P366" s="1629"/>
      <c r="Q366" s="1629"/>
      <c r="R366" s="1629"/>
      <c r="S366" s="1629"/>
      <c r="T366" s="1629"/>
      <c r="U366" s="1629"/>
      <c r="V366" s="1629"/>
      <c r="W366" s="1629"/>
      <c r="X366" s="1629"/>
      <c r="Y366" s="1629"/>
      <c r="Z366" s="1629"/>
      <c r="AA366" s="1629"/>
      <c r="AB366" s="1629"/>
      <c r="AC366" s="1629"/>
      <c r="AD366" s="1629"/>
      <c r="AE366" s="1629"/>
      <c r="AF366" s="1629"/>
      <c r="AG366" s="1629"/>
      <c r="AH366" s="982"/>
    </row>
    <row r="367" spans="2:34" ht="15.75" customHeight="1" x14ac:dyDescent="0.2">
      <c r="B367" s="1042" t="s">
        <v>2818</v>
      </c>
      <c r="C367" s="1904" t="s">
        <v>2887</v>
      </c>
      <c r="D367" s="1904"/>
      <c r="E367" s="1904"/>
      <c r="F367" s="1904"/>
      <c r="G367" s="1629"/>
      <c r="H367" s="1629"/>
      <c r="I367" s="1629"/>
      <c r="J367" s="1629"/>
      <c r="K367" s="1629"/>
      <c r="L367" s="1629"/>
      <c r="M367" s="1629"/>
      <c r="N367" s="1629"/>
      <c r="O367" s="1629"/>
      <c r="P367" s="1629"/>
      <c r="Q367" s="1629"/>
      <c r="R367" s="1629"/>
      <c r="S367" s="1629"/>
      <c r="T367" s="1629"/>
      <c r="U367" s="1629"/>
      <c r="V367" s="1629"/>
      <c r="W367" s="1629"/>
      <c r="X367" s="1629"/>
      <c r="Y367" s="1629"/>
      <c r="Z367" s="1629"/>
      <c r="AA367" s="1629"/>
      <c r="AB367" s="1629"/>
      <c r="AC367" s="1629"/>
      <c r="AD367" s="1629"/>
      <c r="AE367" s="1629"/>
      <c r="AF367" s="1629"/>
      <c r="AG367" s="1629"/>
      <c r="AH367" s="1207"/>
    </row>
    <row r="368" spans="2:34" ht="15.75" customHeight="1" thickBot="1" x14ac:dyDescent="0.25">
      <c r="B368" s="1043"/>
      <c r="C368" s="1926"/>
      <c r="D368" s="1926"/>
      <c r="E368" s="1926"/>
      <c r="F368" s="1926"/>
      <c r="G368" s="1927"/>
      <c r="H368" s="1927"/>
      <c r="I368" s="1927"/>
      <c r="J368" s="1927"/>
      <c r="K368" s="1927"/>
      <c r="L368" s="1927"/>
      <c r="M368" s="1927"/>
      <c r="N368" s="1927"/>
      <c r="O368" s="1927"/>
      <c r="P368" s="1927"/>
      <c r="Q368" s="1927"/>
      <c r="R368" s="1927"/>
      <c r="S368" s="1927"/>
      <c r="T368" s="1927"/>
      <c r="U368" s="1927"/>
      <c r="V368" s="1927"/>
      <c r="W368" s="1927"/>
      <c r="X368" s="1927"/>
      <c r="Y368" s="1927"/>
      <c r="Z368" s="1927"/>
      <c r="AA368" s="1927"/>
      <c r="AB368" s="1927"/>
      <c r="AC368" s="1927"/>
      <c r="AD368" s="1927"/>
      <c r="AE368" s="1927"/>
      <c r="AF368" s="1927"/>
      <c r="AG368" s="1927"/>
      <c r="AH368" s="1032"/>
    </row>
    <row r="369" spans="1:131" ht="15.75" customHeight="1" thickBot="1" x14ac:dyDescent="0.25">
      <c r="B369" s="1187"/>
      <c r="C369" s="1186"/>
      <c r="D369" s="1186"/>
      <c r="E369" s="1186"/>
      <c r="F369" s="1186"/>
      <c r="G369" s="1186"/>
      <c r="H369" s="1186"/>
      <c r="I369" s="1186"/>
      <c r="J369" s="1186"/>
      <c r="K369" s="1186"/>
      <c r="L369" s="1186"/>
      <c r="M369" s="1186"/>
    </row>
    <row r="370" spans="1:131" s="1540" customFormat="1" ht="15.75" customHeight="1" x14ac:dyDescent="0.2">
      <c r="A370" s="452"/>
      <c r="B370" s="1900" t="s">
        <v>2783</v>
      </c>
      <c r="C370" s="1901"/>
      <c r="D370" s="1901"/>
      <c r="E370" s="1901"/>
      <c r="F370" s="1901"/>
      <c r="G370" s="1901"/>
      <c r="H370" s="1901"/>
      <c r="I370" s="1901"/>
      <c r="J370" s="1901"/>
      <c r="K370" s="1901"/>
      <c r="L370" s="1901"/>
      <c r="M370" s="1901"/>
      <c r="N370" s="1901"/>
      <c r="O370" s="1901"/>
      <c r="P370" s="1901"/>
      <c r="Q370" s="1901"/>
      <c r="R370" s="1901"/>
      <c r="S370" s="1901"/>
      <c r="T370" s="1901"/>
      <c r="U370" s="1901"/>
      <c r="V370" s="1901"/>
      <c r="W370" s="1901"/>
      <c r="X370" s="1901"/>
      <c r="Y370" s="1901"/>
      <c r="Z370" s="1901"/>
      <c r="AA370" s="1901"/>
      <c r="AB370" s="1901"/>
      <c r="AC370" s="1901"/>
      <c r="AD370" s="1901"/>
      <c r="AE370" s="1901"/>
      <c r="AF370" s="1901"/>
      <c r="AG370" s="1901"/>
      <c r="AH370" s="1902"/>
      <c r="AI370" s="452"/>
      <c r="AJ370" s="452"/>
      <c r="AK370" s="452"/>
      <c r="AL370" s="452"/>
      <c r="AM370" s="452"/>
      <c r="AN370" s="452"/>
      <c r="AO370" s="452"/>
      <c r="AP370" s="452"/>
      <c r="AQ370" s="452"/>
      <c r="AR370" s="452"/>
      <c r="AS370" s="452"/>
      <c r="AT370" s="452"/>
      <c r="AU370" s="452"/>
      <c r="AV370" s="452"/>
      <c r="AW370" s="452"/>
      <c r="AX370" s="452"/>
      <c r="AY370" s="452"/>
      <c r="AZ370" s="452"/>
      <c r="BA370" s="452"/>
      <c r="BB370" s="452"/>
      <c r="BC370" s="452"/>
      <c r="BD370" s="452"/>
      <c r="BE370" s="452"/>
      <c r="BF370" s="452"/>
      <c r="BG370" s="452"/>
      <c r="BH370" s="452"/>
      <c r="BI370" s="452"/>
      <c r="BJ370" s="452"/>
      <c r="BK370" s="452"/>
      <c r="BL370" s="452"/>
      <c r="BM370" s="452"/>
      <c r="BN370" s="452"/>
      <c r="BO370" s="452"/>
      <c r="BP370" s="452"/>
      <c r="BQ370" s="452"/>
      <c r="BR370" s="452"/>
      <c r="BS370" s="452"/>
      <c r="BT370" s="452"/>
      <c r="BU370" s="452"/>
      <c r="BV370" s="452"/>
      <c r="BW370" s="452"/>
      <c r="BX370" s="452"/>
      <c r="BY370" s="452"/>
      <c r="BZ370" s="452"/>
      <c r="CA370" s="452"/>
      <c r="CB370" s="452"/>
      <c r="CC370" s="452"/>
      <c r="CD370" s="452"/>
      <c r="CE370" s="452"/>
      <c r="CF370" s="452"/>
      <c r="CG370" s="452"/>
      <c r="CH370" s="452"/>
      <c r="CI370" s="452"/>
      <c r="CJ370" s="452"/>
      <c r="CK370" s="452"/>
      <c r="CL370" s="452"/>
      <c r="CM370" s="452"/>
      <c r="CN370" s="452"/>
      <c r="CO370" s="452"/>
      <c r="CP370" s="452"/>
      <c r="CQ370" s="452"/>
      <c r="CR370" s="452"/>
      <c r="CS370" s="452"/>
      <c r="CT370" s="452"/>
      <c r="CU370" s="452"/>
      <c r="CV370" s="452"/>
      <c r="CW370" s="452"/>
      <c r="CX370" s="452"/>
      <c r="CY370" s="452"/>
      <c r="CZ370" s="452"/>
      <c r="DA370" s="452"/>
      <c r="DB370" s="452"/>
      <c r="DC370" s="452"/>
      <c r="DD370" s="452"/>
      <c r="DE370" s="452"/>
      <c r="DF370" s="452"/>
      <c r="DG370" s="452"/>
      <c r="DH370" s="452"/>
      <c r="DI370" s="452"/>
      <c r="DJ370" s="452"/>
      <c r="DK370" s="452"/>
      <c r="DL370" s="452"/>
      <c r="DM370" s="452"/>
      <c r="DN370" s="452"/>
      <c r="DO370" s="452"/>
      <c r="DP370" s="452"/>
      <c r="DQ370" s="452"/>
      <c r="DR370" s="452"/>
      <c r="DS370" s="452"/>
      <c r="DT370" s="452"/>
      <c r="DU370" s="452"/>
      <c r="DV370" s="452"/>
      <c r="DW370" s="452"/>
      <c r="DX370" s="452"/>
      <c r="DY370" s="452"/>
      <c r="DZ370" s="452"/>
      <c r="EA370" s="452"/>
    </row>
    <row r="371" spans="1:131" ht="15.75" customHeight="1" x14ac:dyDescent="0.2">
      <c r="B371" s="1038"/>
      <c r="C371" s="978"/>
      <c r="D371" s="700"/>
      <c r="E371" s="700"/>
      <c r="F371" s="431"/>
      <c r="G371" s="431"/>
      <c r="H371" s="431"/>
      <c r="I371" s="431"/>
      <c r="J371" s="431"/>
      <c r="K371" s="431"/>
      <c r="L371" s="431"/>
      <c r="M371" s="431"/>
      <c r="N371" s="431"/>
      <c r="O371" s="431"/>
      <c r="P371" s="431"/>
      <c r="Q371" s="431"/>
      <c r="R371" s="431"/>
      <c r="S371" s="431"/>
      <c r="T371" s="431"/>
      <c r="U371" s="431"/>
      <c r="V371" s="431"/>
      <c r="W371" s="431"/>
      <c r="X371" s="431"/>
      <c r="Y371" s="431"/>
      <c r="Z371" s="431"/>
      <c r="AA371" s="431"/>
      <c r="AB371" s="431"/>
      <c r="AC371" s="431"/>
      <c r="AD371" s="431"/>
      <c r="AE371" s="431"/>
      <c r="AF371" s="431"/>
      <c r="AG371" s="431"/>
      <c r="AH371" s="1039"/>
    </row>
    <row r="372" spans="1:131" ht="15.75" customHeight="1" x14ac:dyDescent="0.2">
      <c r="B372" s="981" t="s">
        <v>2784</v>
      </c>
      <c r="C372" s="1037" t="s">
        <v>3333</v>
      </c>
      <c r="D372" s="1037"/>
      <c r="E372" s="431"/>
      <c r="F372" s="431"/>
      <c r="G372" s="431"/>
      <c r="H372" s="431"/>
      <c r="I372" s="431"/>
      <c r="J372" s="431"/>
      <c r="K372" s="431"/>
      <c r="L372" s="431"/>
      <c r="M372" s="431"/>
      <c r="N372" s="431"/>
      <c r="O372" s="431"/>
      <c r="P372" s="431"/>
      <c r="Q372" s="431"/>
      <c r="R372" s="431"/>
      <c r="S372" s="431"/>
      <c r="T372" s="431"/>
      <c r="U372" s="431"/>
      <c r="V372" s="431"/>
      <c r="W372" s="431"/>
      <c r="X372" s="431"/>
      <c r="Y372" s="431"/>
      <c r="Z372" s="431"/>
      <c r="AA372" s="431"/>
      <c r="AB372" s="431"/>
      <c r="AC372" s="431"/>
      <c r="AD372" s="431"/>
      <c r="AE372" s="431"/>
      <c r="AF372" s="431"/>
      <c r="AG372" s="431"/>
      <c r="AH372" s="1039"/>
    </row>
    <row r="373" spans="1:131" ht="15.75" customHeight="1" thickBot="1" x14ac:dyDescent="0.25">
      <c r="B373" s="981" t="s">
        <v>2786</v>
      </c>
      <c r="C373" s="1903">
        <v>41678</v>
      </c>
      <c r="D373" s="1904"/>
      <c r="E373" s="1904"/>
      <c r="F373" s="431"/>
      <c r="G373" s="431"/>
      <c r="H373" s="431"/>
      <c r="I373" s="431"/>
      <c r="J373" s="431"/>
      <c r="K373" s="431"/>
      <c r="L373" s="431"/>
      <c r="M373" s="431"/>
      <c r="N373" s="431"/>
      <c r="O373" s="431"/>
      <c r="P373" s="431"/>
      <c r="Q373" s="431"/>
      <c r="R373" s="431"/>
      <c r="S373" s="431"/>
      <c r="T373" s="431"/>
      <c r="U373" s="431"/>
      <c r="V373" s="431"/>
      <c r="W373" s="431"/>
      <c r="X373" s="431"/>
      <c r="Y373" s="431"/>
      <c r="Z373" s="431"/>
      <c r="AA373" s="431"/>
      <c r="AB373" s="431"/>
      <c r="AC373" s="431"/>
      <c r="AD373" s="431"/>
      <c r="AE373" s="431"/>
      <c r="AF373" s="431"/>
      <c r="AG373" s="431"/>
      <c r="AH373" s="1039"/>
    </row>
    <row r="374" spans="1:131" ht="15.75" customHeight="1" thickBot="1" x14ac:dyDescent="0.25">
      <c r="B374" s="1038" t="s">
        <v>2787</v>
      </c>
      <c r="C374" s="1905" t="s">
        <v>3334</v>
      </c>
      <c r="D374" s="1906"/>
      <c r="E374" s="1906"/>
      <c r="F374" s="1906"/>
      <c r="G374" s="1906"/>
      <c r="H374" s="1906"/>
      <c r="I374" s="1906"/>
      <c r="J374" s="1906"/>
      <c r="K374" s="1906"/>
      <c r="L374" s="1906"/>
      <c r="M374" s="1906"/>
      <c r="N374" s="1906"/>
      <c r="O374" s="1906"/>
      <c r="P374" s="1906"/>
      <c r="Q374" s="1906"/>
      <c r="R374" s="1906"/>
      <c r="S374" s="1906"/>
      <c r="T374" s="1906"/>
      <c r="U374" s="1906"/>
      <c r="V374" s="1906"/>
      <c r="W374" s="1906"/>
      <c r="X374" s="1906"/>
      <c r="Y374" s="1906"/>
      <c r="Z374" s="1907"/>
      <c r="AA374" s="431"/>
      <c r="AB374" s="431"/>
      <c r="AC374" s="431"/>
      <c r="AD374" s="431"/>
      <c r="AE374" s="431"/>
      <c r="AF374" s="431"/>
      <c r="AG374" s="431"/>
      <c r="AH374" s="1039"/>
    </row>
    <row r="375" spans="1:131" ht="15.75" customHeight="1" thickBot="1" x14ac:dyDescent="0.25">
      <c r="B375" s="1038"/>
      <c r="C375" s="979"/>
      <c r="D375" s="979"/>
      <c r="E375" s="1562"/>
      <c r="F375" s="1562"/>
      <c r="G375" s="1562"/>
      <c r="H375" s="1562"/>
      <c r="I375" s="1562"/>
      <c r="J375" s="1562"/>
      <c r="K375" s="1562"/>
      <c r="L375" s="1562"/>
      <c r="M375" s="1562"/>
      <c r="N375" s="1562"/>
      <c r="O375" s="1562"/>
      <c r="P375" s="1562"/>
      <c r="Q375" s="1562"/>
      <c r="R375" s="1562"/>
      <c r="S375" s="1562"/>
      <c r="T375" s="1562"/>
      <c r="U375" s="1562"/>
      <c r="V375" s="1562"/>
      <c r="W375" s="1562"/>
      <c r="X375" s="1562"/>
      <c r="Y375" s="1562"/>
      <c r="Z375" s="1562"/>
      <c r="AA375" s="431"/>
      <c r="AB375" s="431"/>
      <c r="AC375" s="431"/>
      <c r="AD375" s="431"/>
      <c r="AE375" s="431"/>
      <c r="AF375" s="431"/>
      <c r="AG375" s="431"/>
      <c r="AH375" s="1039"/>
    </row>
    <row r="376" spans="1:131" ht="15.75" customHeight="1" thickBot="1" x14ac:dyDescent="0.25">
      <c r="B376" s="1908" t="s">
        <v>2788</v>
      </c>
      <c r="C376" s="1928" t="s">
        <v>2789</v>
      </c>
      <c r="D376" s="1908" t="s">
        <v>2790</v>
      </c>
      <c r="E376" s="1910" t="s">
        <v>2791</v>
      </c>
      <c r="F376" s="1911"/>
      <c r="G376" s="1911"/>
      <c r="H376" s="1911"/>
      <c r="I376" s="1911"/>
      <c r="J376" s="1911"/>
      <c r="K376" s="1911"/>
      <c r="L376" s="1911"/>
      <c r="M376" s="1911"/>
      <c r="N376" s="1911"/>
      <c r="O376" s="1911"/>
      <c r="P376" s="1911"/>
      <c r="Q376" s="1911"/>
      <c r="R376" s="1912"/>
      <c r="S376" s="1913" t="s">
        <v>2792</v>
      </c>
      <c r="T376" s="1914"/>
      <c r="U376" s="1914"/>
      <c r="V376" s="1914"/>
      <c r="W376" s="1914"/>
      <c r="X376" s="1914"/>
      <c r="Y376" s="1914"/>
      <c r="Z376" s="1915"/>
      <c r="AA376" s="1910" t="s">
        <v>2793</v>
      </c>
      <c r="AB376" s="1911"/>
      <c r="AC376" s="1911"/>
      <c r="AD376" s="1912"/>
      <c r="AE376" s="1916" t="s">
        <v>2794</v>
      </c>
      <c r="AF376" s="1917"/>
      <c r="AG376" s="1918"/>
      <c r="AH376" s="1039"/>
    </row>
    <row r="377" spans="1:131" ht="28.5" customHeight="1" thickBot="1" x14ac:dyDescent="0.25">
      <c r="B377" s="1909"/>
      <c r="C377" s="1929"/>
      <c r="D377" s="1909"/>
      <c r="E377" s="1908" t="s">
        <v>2795</v>
      </c>
      <c r="F377" s="1922" t="s">
        <v>2796</v>
      </c>
      <c r="G377" s="1922" t="s">
        <v>2797</v>
      </c>
      <c r="H377" s="1913" t="s">
        <v>2798</v>
      </c>
      <c r="I377" s="1915"/>
      <c r="J377" s="1913" t="s">
        <v>2799</v>
      </c>
      <c r="K377" s="1915"/>
      <c r="L377" s="1913" t="s">
        <v>2800</v>
      </c>
      <c r="M377" s="1915"/>
      <c r="N377" s="1924" t="s">
        <v>2801</v>
      </c>
      <c r="O377" s="1925"/>
      <c r="P377" s="1914" t="s">
        <v>2802</v>
      </c>
      <c r="Q377" s="1914"/>
      <c r="R377" s="1915"/>
      <c r="S377" s="1922" t="s">
        <v>2798</v>
      </c>
      <c r="T377" s="1922" t="s">
        <v>2799</v>
      </c>
      <c r="U377" s="1922" t="s">
        <v>2800</v>
      </c>
      <c r="V377" s="1914" t="s">
        <v>2801</v>
      </c>
      <c r="W377" s="1914"/>
      <c r="X377" s="1913" t="s">
        <v>2802</v>
      </c>
      <c r="Y377" s="1914"/>
      <c r="Z377" s="1915"/>
      <c r="AA377" s="1908" t="s">
        <v>2795</v>
      </c>
      <c r="AB377" s="1908" t="s">
        <v>2803</v>
      </c>
      <c r="AC377" s="1908" t="s">
        <v>2804</v>
      </c>
      <c r="AD377" s="1908" t="s">
        <v>2805</v>
      </c>
      <c r="AE377" s="1919"/>
      <c r="AF377" s="1920"/>
      <c r="AG377" s="1921"/>
      <c r="AH377" s="1039"/>
    </row>
    <row r="378" spans="1:131" ht="41.25" customHeight="1" thickBot="1" x14ac:dyDescent="0.25">
      <c r="B378" s="1909"/>
      <c r="C378" s="1929"/>
      <c r="D378" s="1909"/>
      <c r="E378" s="1909"/>
      <c r="F378" s="1923"/>
      <c r="G378" s="1923"/>
      <c r="H378" s="1559" t="s">
        <v>2806</v>
      </c>
      <c r="I378" s="1559" t="s">
        <v>2807</v>
      </c>
      <c r="J378" s="1559" t="s">
        <v>2806</v>
      </c>
      <c r="K378" s="1559" t="s">
        <v>2807</v>
      </c>
      <c r="L378" s="1559" t="s">
        <v>2806</v>
      </c>
      <c r="M378" s="1559" t="s">
        <v>2807</v>
      </c>
      <c r="N378" s="1558" t="s">
        <v>295</v>
      </c>
      <c r="O378" s="1085" t="s">
        <v>2808</v>
      </c>
      <c r="P378" s="1086" t="s">
        <v>2809</v>
      </c>
      <c r="Q378" s="1088" t="s">
        <v>2810</v>
      </c>
      <c r="R378" s="1085" t="s">
        <v>2811</v>
      </c>
      <c r="S378" s="1923"/>
      <c r="T378" s="1923"/>
      <c r="U378" s="1923"/>
      <c r="V378" s="1560" t="s">
        <v>295</v>
      </c>
      <c r="W378" s="1087" t="s">
        <v>2808</v>
      </c>
      <c r="X378" s="1085" t="s">
        <v>2809</v>
      </c>
      <c r="Y378" s="1088" t="s">
        <v>2810</v>
      </c>
      <c r="Z378" s="1085" t="s">
        <v>2811</v>
      </c>
      <c r="AA378" s="1909"/>
      <c r="AB378" s="1909"/>
      <c r="AC378" s="1909"/>
      <c r="AD378" s="1909"/>
      <c r="AE378" s="1557" t="s">
        <v>296</v>
      </c>
      <c r="AF378" s="1557" t="s">
        <v>2812</v>
      </c>
      <c r="AG378" s="1557" t="s">
        <v>2813</v>
      </c>
      <c r="AH378" s="1039"/>
    </row>
    <row r="379" spans="1:131" ht="25.5" customHeight="1" x14ac:dyDescent="0.2">
      <c r="B379" s="1227" t="s">
        <v>3335</v>
      </c>
      <c r="C379" s="1566" t="s">
        <v>3336</v>
      </c>
      <c r="D379" s="1096" t="s">
        <v>2750</v>
      </c>
      <c r="E379" s="1096" t="s">
        <v>2750</v>
      </c>
      <c r="F379" s="1097" t="s">
        <v>2750</v>
      </c>
      <c r="G379" s="1097" t="s">
        <v>2750</v>
      </c>
      <c r="H379" s="1098" t="s">
        <v>2750</v>
      </c>
      <c r="I379" s="1098" t="s">
        <v>2750</v>
      </c>
      <c r="J379" s="1098" t="s">
        <v>2750</v>
      </c>
      <c r="K379" s="1098" t="s">
        <v>2750</v>
      </c>
      <c r="L379" s="1098" t="s">
        <v>2750</v>
      </c>
      <c r="M379" s="1098" t="s">
        <v>2750</v>
      </c>
      <c r="N379" s="1553" t="s">
        <v>3337</v>
      </c>
      <c r="O379" s="1098">
        <v>0.16</v>
      </c>
      <c r="P379" s="1098" t="s">
        <v>2750</v>
      </c>
      <c r="Q379" s="1098" t="s">
        <v>2750</v>
      </c>
      <c r="R379" s="1098" t="s">
        <v>2750</v>
      </c>
      <c r="S379" s="1098" t="s">
        <v>2750</v>
      </c>
      <c r="T379" s="1098" t="s">
        <v>2750</v>
      </c>
      <c r="U379" s="1098" t="s">
        <v>2750</v>
      </c>
      <c r="V379" s="1553" t="s">
        <v>2750</v>
      </c>
      <c r="W379" s="1098" t="s">
        <v>2750</v>
      </c>
      <c r="X379" s="1098" t="s">
        <v>2750</v>
      </c>
      <c r="Y379" s="1098" t="s">
        <v>2750</v>
      </c>
      <c r="Z379" s="1098" t="s">
        <v>2750</v>
      </c>
      <c r="AA379" s="1098" t="s">
        <v>2750</v>
      </c>
      <c r="AB379" s="1098" t="s">
        <v>2750</v>
      </c>
      <c r="AC379" s="1098" t="s">
        <v>2750</v>
      </c>
      <c r="AD379" s="1098" t="s">
        <v>2750</v>
      </c>
      <c r="AE379" s="1098" t="s">
        <v>2750</v>
      </c>
      <c r="AF379" s="1098" t="s">
        <v>2750</v>
      </c>
      <c r="AG379" s="1114" t="s">
        <v>2750</v>
      </c>
      <c r="AH379" s="1039"/>
    </row>
    <row r="380" spans="1:131" ht="25.5" customHeight="1" x14ac:dyDescent="0.2">
      <c r="B380" s="1228" t="s">
        <v>3335</v>
      </c>
      <c r="C380" s="1564" t="s">
        <v>3336</v>
      </c>
      <c r="D380" s="1090" t="s">
        <v>2750</v>
      </c>
      <c r="E380" s="1090" t="s">
        <v>2750</v>
      </c>
      <c r="F380" s="1091" t="s">
        <v>2750</v>
      </c>
      <c r="G380" s="1091" t="s">
        <v>2750</v>
      </c>
      <c r="H380" s="1092" t="s">
        <v>2750</v>
      </c>
      <c r="I380" s="1092" t="s">
        <v>2750</v>
      </c>
      <c r="J380" s="1092" t="s">
        <v>2750</v>
      </c>
      <c r="K380" s="1092" t="s">
        <v>2750</v>
      </c>
      <c r="L380" s="1092" t="s">
        <v>2750</v>
      </c>
      <c r="M380" s="1092" t="s">
        <v>2750</v>
      </c>
      <c r="N380" s="1554" t="s">
        <v>3338</v>
      </c>
      <c r="O380" s="1092">
        <v>0.13</v>
      </c>
      <c r="P380" s="1092" t="s">
        <v>2750</v>
      </c>
      <c r="Q380" s="1092" t="s">
        <v>2750</v>
      </c>
      <c r="R380" s="1092" t="s">
        <v>2750</v>
      </c>
      <c r="S380" s="1092" t="s">
        <v>2750</v>
      </c>
      <c r="T380" s="1092" t="s">
        <v>2750</v>
      </c>
      <c r="U380" s="1092" t="s">
        <v>2750</v>
      </c>
      <c r="V380" s="1554" t="s">
        <v>2750</v>
      </c>
      <c r="W380" s="1092" t="s">
        <v>2750</v>
      </c>
      <c r="X380" s="1092" t="s">
        <v>2750</v>
      </c>
      <c r="Y380" s="1092" t="s">
        <v>2750</v>
      </c>
      <c r="Z380" s="1092" t="s">
        <v>2750</v>
      </c>
      <c r="AA380" s="1092" t="s">
        <v>2750</v>
      </c>
      <c r="AB380" s="1092" t="s">
        <v>2750</v>
      </c>
      <c r="AC380" s="1092" t="s">
        <v>2750</v>
      </c>
      <c r="AD380" s="1092" t="s">
        <v>2750</v>
      </c>
      <c r="AE380" s="1092" t="s">
        <v>2750</v>
      </c>
      <c r="AF380" s="1092" t="s">
        <v>2750</v>
      </c>
      <c r="AG380" s="1115" t="s">
        <v>2750</v>
      </c>
      <c r="AH380" s="1039"/>
    </row>
    <row r="381" spans="1:131" ht="25.5" customHeight="1" x14ac:dyDescent="0.2">
      <c r="B381" s="1228" t="s">
        <v>3339</v>
      </c>
      <c r="C381" s="1564" t="s">
        <v>3336</v>
      </c>
      <c r="D381" s="1090" t="s">
        <v>2750</v>
      </c>
      <c r="E381" s="1090" t="s">
        <v>2750</v>
      </c>
      <c r="F381" s="1091" t="s">
        <v>2750</v>
      </c>
      <c r="G381" s="1091" t="s">
        <v>2750</v>
      </c>
      <c r="H381" s="1092" t="s">
        <v>2750</v>
      </c>
      <c r="I381" s="1092" t="s">
        <v>2750</v>
      </c>
      <c r="J381" s="1092" t="s">
        <v>2750</v>
      </c>
      <c r="K381" s="1092" t="s">
        <v>2750</v>
      </c>
      <c r="L381" s="1092" t="s">
        <v>2750</v>
      </c>
      <c r="M381" s="1092" t="s">
        <v>2750</v>
      </c>
      <c r="N381" s="1554" t="s">
        <v>3337</v>
      </c>
      <c r="O381" s="1569">
        <v>0.19</v>
      </c>
      <c r="P381" s="1092" t="s">
        <v>2750</v>
      </c>
      <c r="Q381" s="1092" t="s">
        <v>2750</v>
      </c>
      <c r="R381" s="1092" t="s">
        <v>2750</v>
      </c>
      <c r="S381" s="1092" t="s">
        <v>2750</v>
      </c>
      <c r="T381" s="1092" t="s">
        <v>2750</v>
      </c>
      <c r="U381" s="1092" t="s">
        <v>2750</v>
      </c>
      <c r="V381" s="1554" t="s">
        <v>2750</v>
      </c>
      <c r="W381" s="1092" t="s">
        <v>2750</v>
      </c>
      <c r="X381" s="1092" t="s">
        <v>2750</v>
      </c>
      <c r="Y381" s="1092" t="s">
        <v>2750</v>
      </c>
      <c r="Z381" s="1092" t="s">
        <v>2750</v>
      </c>
      <c r="AA381" s="1092" t="s">
        <v>2750</v>
      </c>
      <c r="AB381" s="1092" t="s">
        <v>2750</v>
      </c>
      <c r="AC381" s="1092" t="s">
        <v>2750</v>
      </c>
      <c r="AD381" s="1092" t="s">
        <v>2750</v>
      </c>
      <c r="AE381" s="1092" t="s">
        <v>2750</v>
      </c>
      <c r="AF381" s="1092" t="s">
        <v>2750</v>
      </c>
      <c r="AG381" s="1115" t="s">
        <v>2750</v>
      </c>
      <c r="AH381" s="1039"/>
    </row>
    <row r="382" spans="1:131" ht="25.5" customHeight="1" thickBot="1" x14ac:dyDescent="0.25">
      <c r="B382" s="1229" t="s">
        <v>3339</v>
      </c>
      <c r="C382" s="1565" t="s">
        <v>3336</v>
      </c>
      <c r="D382" s="1105" t="s">
        <v>2750</v>
      </c>
      <c r="E382" s="1105" t="s">
        <v>2750</v>
      </c>
      <c r="F382" s="1106" t="s">
        <v>2750</v>
      </c>
      <c r="G382" s="1106" t="s">
        <v>2750</v>
      </c>
      <c r="H382" s="1107" t="s">
        <v>2750</v>
      </c>
      <c r="I382" s="1107" t="s">
        <v>2750</v>
      </c>
      <c r="J382" s="1107" t="s">
        <v>2750</v>
      </c>
      <c r="K382" s="1107" t="s">
        <v>2750</v>
      </c>
      <c r="L382" s="1107" t="s">
        <v>2750</v>
      </c>
      <c r="M382" s="1107" t="s">
        <v>2750</v>
      </c>
      <c r="N382" s="1555" t="s">
        <v>3338</v>
      </c>
      <c r="O382" s="1107">
        <v>0.13</v>
      </c>
      <c r="P382" s="1107" t="s">
        <v>2750</v>
      </c>
      <c r="Q382" s="1107" t="s">
        <v>2750</v>
      </c>
      <c r="R382" s="1107" t="s">
        <v>2750</v>
      </c>
      <c r="S382" s="1107" t="s">
        <v>2750</v>
      </c>
      <c r="T382" s="1107" t="s">
        <v>2750</v>
      </c>
      <c r="U382" s="1107" t="s">
        <v>2750</v>
      </c>
      <c r="V382" s="1555" t="s">
        <v>2750</v>
      </c>
      <c r="W382" s="1107" t="s">
        <v>2750</v>
      </c>
      <c r="X382" s="1107" t="s">
        <v>2750</v>
      </c>
      <c r="Y382" s="1107" t="s">
        <v>2750</v>
      </c>
      <c r="Z382" s="1107" t="s">
        <v>2750</v>
      </c>
      <c r="AA382" s="1107" t="s">
        <v>2750</v>
      </c>
      <c r="AB382" s="1107" t="s">
        <v>2750</v>
      </c>
      <c r="AC382" s="1107" t="s">
        <v>2750</v>
      </c>
      <c r="AD382" s="1107" t="s">
        <v>2750</v>
      </c>
      <c r="AE382" s="1107" t="s">
        <v>2750</v>
      </c>
      <c r="AF382" s="1107" t="s">
        <v>2750</v>
      </c>
      <c r="AG382" s="1118" t="s">
        <v>2750</v>
      </c>
      <c r="AH382" s="1039"/>
    </row>
    <row r="383" spans="1:131" ht="15.75" customHeight="1" x14ac:dyDescent="0.2">
      <c r="B383" s="1040"/>
      <c r="C383" s="1041"/>
      <c r="D383" s="1041">
        <v>1.0000000000000001E-33</v>
      </c>
      <c r="E383" s="1041"/>
      <c r="F383" s="1041"/>
      <c r="G383" s="1041"/>
      <c r="H383" s="1041"/>
      <c r="I383" s="1041"/>
      <c r="J383" s="1041"/>
      <c r="K383" s="1041"/>
      <c r="L383" s="1041"/>
      <c r="M383" s="1041"/>
      <c r="N383" s="1041">
        <v>1.0000000000000001E-33</v>
      </c>
      <c r="O383" s="1041"/>
      <c r="P383" s="1041"/>
      <c r="Q383" s="1041"/>
      <c r="R383" s="1041"/>
      <c r="S383" s="1041"/>
      <c r="T383" s="1041"/>
      <c r="U383" s="1041"/>
      <c r="V383" s="1041">
        <v>1.0000000000000001E-33</v>
      </c>
      <c r="W383" s="1041"/>
      <c r="X383" s="1041"/>
      <c r="Y383" s="1041"/>
      <c r="Z383" s="1041"/>
      <c r="AA383" s="1041"/>
      <c r="AB383" s="1041"/>
      <c r="AC383" s="1041"/>
      <c r="AD383" s="1041"/>
      <c r="AE383" s="1041"/>
      <c r="AF383" s="1041"/>
      <c r="AG383" s="1041"/>
      <c r="AH383" s="1031"/>
    </row>
    <row r="384" spans="1:131" ht="15.75" customHeight="1" x14ac:dyDescent="0.2">
      <c r="B384" s="1042" t="s">
        <v>2816</v>
      </c>
      <c r="C384" s="1904" t="s">
        <v>3125</v>
      </c>
      <c r="D384" s="1904"/>
      <c r="E384" s="1904"/>
      <c r="F384" s="1904"/>
      <c r="G384" s="1561"/>
      <c r="H384" s="1561"/>
      <c r="I384" s="1561"/>
      <c r="J384" s="1561"/>
      <c r="K384" s="1561"/>
      <c r="L384" s="1561"/>
      <c r="M384" s="1561"/>
      <c r="N384" s="1561"/>
      <c r="O384" s="1561"/>
      <c r="P384" s="1561"/>
      <c r="Q384" s="1561"/>
      <c r="R384" s="1561"/>
      <c r="S384" s="1561"/>
      <c r="T384" s="1561"/>
      <c r="U384" s="1561"/>
      <c r="V384" s="1561"/>
      <c r="W384" s="1561"/>
      <c r="X384" s="1561"/>
      <c r="Y384" s="1561"/>
      <c r="Z384" s="1561"/>
      <c r="AA384" s="1561"/>
      <c r="AB384" s="1561"/>
      <c r="AC384" s="1561"/>
      <c r="AD384" s="1561"/>
      <c r="AE384" s="1561"/>
      <c r="AF384" s="1561"/>
      <c r="AG384" s="1561"/>
      <c r="AH384" s="982"/>
    </row>
    <row r="385" spans="2:34" ht="15.75" customHeight="1" x14ac:dyDescent="0.2">
      <c r="B385" s="1042" t="s">
        <v>2818</v>
      </c>
      <c r="C385" s="1904" t="s">
        <v>2887</v>
      </c>
      <c r="D385" s="1904"/>
      <c r="E385" s="1904"/>
      <c r="F385" s="1904"/>
      <c r="G385" s="1561"/>
      <c r="H385" s="1561"/>
      <c r="I385" s="1561"/>
      <c r="J385" s="1561"/>
      <c r="K385" s="1561"/>
      <c r="L385" s="1561"/>
      <c r="M385" s="1561"/>
      <c r="N385" s="1561"/>
      <c r="O385" s="1561"/>
      <c r="P385" s="1561"/>
      <c r="Q385" s="1561"/>
      <c r="R385" s="1561"/>
      <c r="S385" s="1561"/>
      <c r="T385" s="1561"/>
      <c r="U385" s="1561"/>
      <c r="V385" s="1561"/>
      <c r="W385" s="1561"/>
      <c r="X385" s="1561"/>
      <c r="Y385" s="1561"/>
      <c r="Z385" s="1561"/>
      <c r="AA385" s="1561"/>
      <c r="AB385" s="1561"/>
      <c r="AC385" s="1561"/>
      <c r="AD385" s="1561"/>
      <c r="AE385" s="1561"/>
      <c r="AF385" s="1561"/>
      <c r="AG385" s="1561"/>
      <c r="AH385" s="1207"/>
    </row>
    <row r="386" spans="2:34" ht="15.75" customHeight="1" thickBot="1" x14ac:dyDescent="0.25">
      <c r="B386" s="1043"/>
      <c r="C386" s="1926"/>
      <c r="D386" s="1926"/>
      <c r="E386" s="1926"/>
      <c r="F386" s="1926"/>
      <c r="G386" s="1927"/>
      <c r="H386" s="1927"/>
      <c r="I386" s="1927"/>
      <c r="J386" s="1927"/>
      <c r="K386" s="1927"/>
      <c r="L386" s="1927"/>
      <c r="M386" s="1927"/>
      <c r="N386" s="1927"/>
      <c r="O386" s="1927"/>
      <c r="P386" s="1927"/>
      <c r="Q386" s="1927"/>
      <c r="R386" s="1927"/>
      <c r="S386" s="1927"/>
      <c r="T386" s="1927"/>
      <c r="U386" s="1927"/>
      <c r="V386" s="1927"/>
      <c r="W386" s="1927"/>
      <c r="X386" s="1927"/>
      <c r="Y386" s="1927"/>
      <c r="Z386" s="1927"/>
      <c r="AA386" s="1927"/>
      <c r="AB386" s="1927"/>
      <c r="AC386" s="1927"/>
      <c r="AD386" s="1927"/>
      <c r="AE386" s="1927"/>
      <c r="AF386" s="1927"/>
      <c r="AG386" s="1927"/>
      <c r="AH386" s="1032"/>
    </row>
    <row r="387" spans="2:34" ht="15.75" customHeight="1" thickBot="1" x14ac:dyDescent="0.25">
      <c r="B387" s="1187"/>
      <c r="C387" s="1186"/>
      <c r="D387" s="1186"/>
      <c r="E387" s="1186"/>
      <c r="F387" s="1186"/>
      <c r="G387" s="1186"/>
      <c r="H387" s="1186"/>
      <c r="I387" s="1186"/>
      <c r="J387" s="1186"/>
      <c r="K387" s="1186"/>
      <c r="L387" s="1186"/>
      <c r="M387" s="1186"/>
    </row>
    <row r="388" spans="2:34" ht="15.75" customHeight="1" x14ac:dyDescent="0.2">
      <c r="B388" s="1900" t="s">
        <v>2783</v>
      </c>
      <c r="C388" s="1901"/>
      <c r="D388" s="1901"/>
      <c r="E388" s="1901"/>
      <c r="F388" s="1901"/>
      <c r="G388" s="1901"/>
      <c r="H388" s="1901"/>
      <c r="I388" s="1901"/>
      <c r="J388" s="1901"/>
      <c r="K388" s="1901"/>
      <c r="L388" s="1901"/>
      <c r="M388" s="1901"/>
      <c r="N388" s="1901"/>
      <c r="O388" s="1901"/>
      <c r="P388" s="1901"/>
      <c r="Q388" s="1901"/>
      <c r="R388" s="1901"/>
      <c r="S388" s="1901"/>
      <c r="T388" s="1901"/>
      <c r="U388" s="1901"/>
      <c r="V388" s="1901"/>
      <c r="W388" s="1901"/>
      <c r="X388" s="1901"/>
      <c r="Y388" s="1901"/>
      <c r="Z388" s="1901"/>
      <c r="AA388" s="1901"/>
      <c r="AB388" s="1901"/>
      <c r="AC388" s="1901"/>
      <c r="AD388" s="1901"/>
      <c r="AE388" s="1901"/>
      <c r="AF388" s="1901"/>
      <c r="AG388" s="1901"/>
      <c r="AH388" s="1902"/>
    </row>
    <row r="389" spans="2:34" ht="15.75" customHeight="1" x14ac:dyDescent="0.2">
      <c r="B389" s="1038"/>
      <c r="C389" s="978"/>
      <c r="D389" s="700"/>
      <c r="E389" s="700"/>
      <c r="F389" s="431"/>
      <c r="G389" s="431"/>
      <c r="H389" s="431"/>
      <c r="I389" s="431"/>
      <c r="J389" s="431"/>
      <c r="K389" s="431"/>
      <c r="L389" s="431"/>
      <c r="M389" s="431"/>
      <c r="N389" s="431"/>
      <c r="O389" s="431"/>
      <c r="P389" s="431"/>
      <c r="Q389" s="431"/>
      <c r="R389" s="431"/>
      <c r="S389" s="431"/>
      <c r="T389" s="431"/>
      <c r="U389" s="431"/>
      <c r="V389" s="431"/>
      <c r="W389" s="431"/>
      <c r="X389" s="431"/>
      <c r="Y389" s="431"/>
      <c r="Z389" s="431"/>
      <c r="AA389" s="431"/>
      <c r="AB389" s="431"/>
      <c r="AC389" s="431"/>
      <c r="AD389" s="431"/>
      <c r="AE389" s="431"/>
      <c r="AF389" s="431"/>
      <c r="AG389" s="431"/>
      <c r="AH389" s="1039"/>
    </row>
    <row r="390" spans="2:34" ht="15.75" customHeight="1" x14ac:dyDescent="0.2">
      <c r="B390" s="981" t="s">
        <v>2784</v>
      </c>
      <c r="C390" s="1037" t="s">
        <v>3325</v>
      </c>
      <c r="D390" s="1037"/>
      <c r="E390" s="431"/>
      <c r="F390" s="431"/>
      <c r="G390" s="431"/>
      <c r="H390" s="431"/>
      <c r="I390" s="431"/>
      <c r="J390" s="431"/>
      <c r="K390" s="431"/>
      <c r="L390" s="431"/>
      <c r="M390" s="431"/>
      <c r="N390" s="431"/>
      <c r="O390" s="431"/>
      <c r="P390" s="431"/>
      <c r="Q390" s="431"/>
      <c r="R390" s="431"/>
      <c r="S390" s="431"/>
      <c r="T390" s="431"/>
      <c r="U390" s="431"/>
      <c r="V390" s="431"/>
      <c r="W390" s="431"/>
      <c r="X390" s="431"/>
      <c r="Y390" s="431"/>
      <c r="Z390" s="431"/>
      <c r="AA390" s="431"/>
      <c r="AB390" s="431"/>
      <c r="AC390" s="431"/>
      <c r="AD390" s="431"/>
      <c r="AE390" s="431"/>
      <c r="AF390" s="431"/>
      <c r="AG390" s="431"/>
      <c r="AH390" s="1039"/>
    </row>
    <row r="391" spans="2:34" ht="15.75" customHeight="1" thickBot="1" x14ac:dyDescent="0.25">
      <c r="B391" s="981" t="s">
        <v>2786</v>
      </c>
      <c r="C391" s="1903">
        <v>41810</v>
      </c>
      <c r="D391" s="1904"/>
      <c r="E391" s="1904"/>
      <c r="F391" s="431"/>
      <c r="G391" s="431"/>
      <c r="H391" s="431"/>
      <c r="I391" s="431"/>
      <c r="J391" s="431"/>
      <c r="K391" s="431"/>
      <c r="L391" s="431"/>
      <c r="M391" s="431"/>
      <c r="N391" s="431"/>
      <c r="O391" s="431"/>
      <c r="P391" s="431"/>
      <c r="Q391" s="431"/>
      <c r="R391" s="431"/>
      <c r="S391" s="431"/>
      <c r="T391" s="431"/>
      <c r="U391" s="431"/>
      <c r="V391" s="431"/>
      <c r="W391" s="431"/>
      <c r="X391" s="431"/>
      <c r="Y391" s="431"/>
      <c r="Z391" s="431"/>
      <c r="AA391" s="431"/>
      <c r="AB391" s="431"/>
      <c r="AC391" s="431"/>
      <c r="AD391" s="431"/>
      <c r="AE391" s="431"/>
      <c r="AF391" s="431"/>
      <c r="AG391" s="431"/>
      <c r="AH391" s="1039"/>
    </row>
    <row r="392" spans="2:34" ht="15.75" customHeight="1" thickBot="1" x14ac:dyDescent="0.25">
      <c r="B392" s="1038" t="s">
        <v>2787</v>
      </c>
      <c r="C392" s="1905" t="s">
        <v>3326</v>
      </c>
      <c r="D392" s="1906"/>
      <c r="E392" s="1906"/>
      <c r="F392" s="1906"/>
      <c r="G392" s="1906"/>
      <c r="H392" s="1906"/>
      <c r="I392" s="1906"/>
      <c r="J392" s="1906"/>
      <c r="K392" s="1906"/>
      <c r="L392" s="1906"/>
      <c r="M392" s="1906"/>
      <c r="N392" s="1906"/>
      <c r="O392" s="1906"/>
      <c r="P392" s="1906"/>
      <c r="Q392" s="1906"/>
      <c r="R392" s="1906"/>
      <c r="S392" s="1906"/>
      <c r="T392" s="1906"/>
      <c r="U392" s="1906"/>
      <c r="V392" s="1906"/>
      <c r="W392" s="1906"/>
      <c r="X392" s="1906"/>
      <c r="Y392" s="1906"/>
      <c r="Z392" s="1907"/>
      <c r="AA392" s="431"/>
      <c r="AB392" s="431"/>
      <c r="AC392" s="431"/>
      <c r="AD392" s="431"/>
      <c r="AE392" s="431"/>
      <c r="AF392" s="431"/>
      <c r="AG392" s="431"/>
      <c r="AH392" s="1039"/>
    </row>
    <row r="393" spans="2:34" ht="15.75" customHeight="1" thickBot="1" x14ac:dyDescent="0.25">
      <c r="B393" s="1038"/>
      <c r="C393" s="979"/>
      <c r="D393" s="979"/>
      <c r="E393" s="1552"/>
      <c r="F393" s="1552"/>
      <c r="G393" s="1552"/>
      <c r="H393" s="1552"/>
      <c r="I393" s="1552"/>
      <c r="J393" s="1552"/>
      <c r="K393" s="1552"/>
      <c r="L393" s="1552"/>
      <c r="M393" s="1552"/>
      <c r="N393" s="1552"/>
      <c r="O393" s="1552"/>
      <c r="P393" s="1552"/>
      <c r="Q393" s="1552"/>
      <c r="R393" s="1552"/>
      <c r="S393" s="1552"/>
      <c r="T393" s="1552"/>
      <c r="U393" s="1552"/>
      <c r="V393" s="1552"/>
      <c r="W393" s="1552"/>
      <c r="X393" s="1552"/>
      <c r="Y393" s="1552"/>
      <c r="Z393" s="1552"/>
      <c r="AA393" s="431"/>
      <c r="AB393" s="431"/>
      <c r="AC393" s="431"/>
      <c r="AD393" s="431"/>
      <c r="AE393" s="431"/>
      <c r="AF393" s="431"/>
      <c r="AG393" s="431"/>
      <c r="AH393" s="1039"/>
    </row>
    <row r="394" spans="2:34" ht="27" customHeight="1" thickBot="1" x14ac:dyDescent="0.25">
      <c r="B394" s="1908" t="s">
        <v>2788</v>
      </c>
      <c r="C394" s="1928" t="s">
        <v>2789</v>
      </c>
      <c r="D394" s="1908" t="s">
        <v>2790</v>
      </c>
      <c r="E394" s="1910" t="s">
        <v>2791</v>
      </c>
      <c r="F394" s="1911"/>
      <c r="G394" s="1911"/>
      <c r="H394" s="1911"/>
      <c r="I394" s="1911"/>
      <c r="J394" s="1911"/>
      <c r="K394" s="1911"/>
      <c r="L394" s="1911"/>
      <c r="M394" s="1911"/>
      <c r="N394" s="1911"/>
      <c r="O394" s="1911"/>
      <c r="P394" s="1911"/>
      <c r="Q394" s="1911"/>
      <c r="R394" s="1912"/>
      <c r="S394" s="1913" t="s">
        <v>2792</v>
      </c>
      <c r="T394" s="1914"/>
      <c r="U394" s="1914"/>
      <c r="V394" s="1914"/>
      <c r="W394" s="1914"/>
      <c r="X394" s="1914"/>
      <c r="Y394" s="1914"/>
      <c r="Z394" s="1915"/>
      <c r="AA394" s="1910" t="s">
        <v>2793</v>
      </c>
      <c r="AB394" s="1911"/>
      <c r="AC394" s="1911"/>
      <c r="AD394" s="1912"/>
      <c r="AE394" s="1916" t="s">
        <v>2794</v>
      </c>
      <c r="AF394" s="1917"/>
      <c r="AG394" s="1918"/>
      <c r="AH394" s="1039"/>
    </row>
    <row r="395" spans="2:34" ht="27.75" customHeight="1" thickBot="1" x14ac:dyDescent="0.25">
      <c r="B395" s="1909"/>
      <c r="C395" s="1929"/>
      <c r="D395" s="1909"/>
      <c r="E395" s="1908" t="s">
        <v>2795</v>
      </c>
      <c r="F395" s="1922" t="s">
        <v>2796</v>
      </c>
      <c r="G395" s="1922" t="s">
        <v>2797</v>
      </c>
      <c r="H395" s="1913" t="s">
        <v>2798</v>
      </c>
      <c r="I395" s="1915"/>
      <c r="J395" s="1913" t="s">
        <v>2799</v>
      </c>
      <c r="K395" s="1915"/>
      <c r="L395" s="1913" t="s">
        <v>2800</v>
      </c>
      <c r="M395" s="1915"/>
      <c r="N395" s="1924" t="s">
        <v>2801</v>
      </c>
      <c r="O395" s="1925"/>
      <c r="P395" s="1914" t="s">
        <v>2802</v>
      </c>
      <c r="Q395" s="1914"/>
      <c r="R395" s="1915"/>
      <c r="S395" s="1922" t="s">
        <v>2798</v>
      </c>
      <c r="T395" s="1922" t="s">
        <v>2799</v>
      </c>
      <c r="U395" s="1922" t="s">
        <v>2800</v>
      </c>
      <c r="V395" s="1914" t="s">
        <v>2801</v>
      </c>
      <c r="W395" s="1914"/>
      <c r="X395" s="1913" t="s">
        <v>2802</v>
      </c>
      <c r="Y395" s="1914"/>
      <c r="Z395" s="1915"/>
      <c r="AA395" s="1908" t="s">
        <v>2795</v>
      </c>
      <c r="AB395" s="1908" t="s">
        <v>2803</v>
      </c>
      <c r="AC395" s="1908" t="s">
        <v>2804</v>
      </c>
      <c r="AD395" s="1908" t="s">
        <v>2805</v>
      </c>
      <c r="AE395" s="1919"/>
      <c r="AF395" s="1920"/>
      <c r="AG395" s="1921"/>
      <c r="AH395" s="1039"/>
    </row>
    <row r="396" spans="2:34" ht="21" customHeight="1" thickBot="1" x14ac:dyDescent="0.25">
      <c r="B396" s="1909"/>
      <c r="C396" s="1929"/>
      <c r="D396" s="1909"/>
      <c r="E396" s="1909"/>
      <c r="F396" s="1923"/>
      <c r="G396" s="1923"/>
      <c r="H396" s="1549" t="s">
        <v>2806</v>
      </c>
      <c r="I396" s="1549" t="s">
        <v>2807</v>
      </c>
      <c r="J396" s="1549" t="s">
        <v>2806</v>
      </c>
      <c r="K396" s="1549" t="s">
        <v>2807</v>
      </c>
      <c r="L396" s="1549" t="s">
        <v>2806</v>
      </c>
      <c r="M396" s="1549" t="s">
        <v>2807</v>
      </c>
      <c r="N396" s="1548" t="s">
        <v>295</v>
      </c>
      <c r="O396" s="1085" t="s">
        <v>2808</v>
      </c>
      <c r="P396" s="1086" t="s">
        <v>2809</v>
      </c>
      <c r="Q396" s="1088" t="s">
        <v>2810</v>
      </c>
      <c r="R396" s="1085" t="s">
        <v>2811</v>
      </c>
      <c r="S396" s="1923"/>
      <c r="T396" s="1923"/>
      <c r="U396" s="1923"/>
      <c r="V396" s="1547" t="s">
        <v>295</v>
      </c>
      <c r="W396" s="1087" t="s">
        <v>2808</v>
      </c>
      <c r="X396" s="1085" t="s">
        <v>2809</v>
      </c>
      <c r="Y396" s="1088" t="s">
        <v>2810</v>
      </c>
      <c r="Z396" s="1085" t="s">
        <v>2811</v>
      </c>
      <c r="AA396" s="1909"/>
      <c r="AB396" s="1909"/>
      <c r="AC396" s="1909"/>
      <c r="AD396" s="1909"/>
      <c r="AE396" s="1550" t="s">
        <v>296</v>
      </c>
      <c r="AF396" s="1550" t="s">
        <v>2812</v>
      </c>
      <c r="AG396" s="1550" t="s">
        <v>2813</v>
      </c>
      <c r="AH396" s="1039"/>
    </row>
    <row r="397" spans="2:34" ht="15.75" customHeight="1" x14ac:dyDescent="0.2">
      <c r="B397" s="1227" t="s">
        <v>3327</v>
      </c>
      <c r="C397" s="1095">
        <v>86</v>
      </c>
      <c r="D397" s="1096">
        <v>31.99</v>
      </c>
      <c r="E397" s="1096"/>
      <c r="F397" s="1097"/>
      <c r="G397" s="1097"/>
      <c r="H397" s="1098"/>
      <c r="I397" s="1098"/>
      <c r="J397" s="1098"/>
      <c r="K397" s="1098"/>
      <c r="L397" s="1098"/>
      <c r="M397" s="1098"/>
      <c r="N397" s="1553"/>
      <c r="O397" s="1098"/>
      <c r="P397" s="1098"/>
      <c r="Q397" s="1098"/>
      <c r="R397" s="1098"/>
      <c r="S397" s="1098"/>
      <c r="T397" s="1098"/>
      <c r="U397" s="1098"/>
      <c r="V397" s="1553"/>
      <c r="W397" s="1098"/>
      <c r="X397" s="1098"/>
      <c r="Y397" s="1098"/>
      <c r="Z397" s="1098"/>
      <c r="AA397" s="1096">
        <v>31.99</v>
      </c>
      <c r="AB397" s="1097" t="s">
        <v>3190</v>
      </c>
      <c r="AC397" s="1097" t="s">
        <v>3190</v>
      </c>
      <c r="AD397" s="1097" t="s">
        <v>3190</v>
      </c>
      <c r="AE397" s="1095"/>
      <c r="AF397" s="1095"/>
      <c r="AG397" s="1211"/>
      <c r="AH397" s="1039"/>
    </row>
    <row r="398" spans="2:34" ht="15.75" customHeight="1" x14ac:dyDescent="0.2">
      <c r="B398" s="1228" t="s">
        <v>3328</v>
      </c>
      <c r="C398" s="1089">
        <v>86</v>
      </c>
      <c r="D398" s="1090">
        <v>45.99</v>
      </c>
      <c r="E398" s="1090"/>
      <c r="F398" s="1091"/>
      <c r="G398" s="1091"/>
      <c r="H398" s="1092"/>
      <c r="I398" s="1092"/>
      <c r="J398" s="1092"/>
      <c r="K398" s="1092"/>
      <c r="L398" s="1092"/>
      <c r="M398" s="1092"/>
      <c r="N398" s="1554"/>
      <c r="O398" s="1092"/>
      <c r="P398" s="1092"/>
      <c r="Q398" s="1092"/>
      <c r="R398" s="1092"/>
      <c r="S398" s="1092"/>
      <c r="T398" s="1092"/>
      <c r="U398" s="1092"/>
      <c r="V398" s="1554"/>
      <c r="W398" s="1092"/>
      <c r="X398" s="1092"/>
      <c r="Y398" s="1092"/>
      <c r="Z398" s="1092"/>
      <c r="AA398" s="1090">
        <v>45.99</v>
      </c>
      <c r="AB398" s="1091"/>
      <c r="AC398" s="1092"/>
      <c r="AD398" s="1092"/>
      <c r="AE398" s="1089"/>
      <c r="AF398" s="1089"/>
      <c r="AG398" s="1213"/>
      <c r="AH398" s="1039"/>
    </row>
    <row r="399" spans="2:34" ht="15.75" customHeight="1" x14ac:dyDescent="0.2">
      <c r="B399" s="1228" t="s">
        <v>3329</v>
      </c>
      <c r="C399" s="1089">
        <v>86</v>
      </c>
      <c r="D399" s="1090">
        <v>54.99</v>
      </c>
      <c r="E399" s="1090"/>
      <c r="F399" s="1091"/>
      <c r="G399" s="1091"/>
      <c r="H399" s="1092"/>
      <c r="I399" s="1092"/>
      <c r="J399" s="1092"/>
      <c r="K399" s="1092"/>
      <c r="L399" s="1092"/>
      <c r="M399" s="1092"/>
      <c r="N399" s="1554"/>
      <c r="O399" s="1092"/>
      <c r="P399" s="1092"/>
      <c r="Q399" s="1092"/>
      <c r="R399" s="1092"/>
      <c r="S399" s="1092"/>
      <c r="T399" s="1092"/>
      <c r="U399" s="1092"/>
      <c r="V399" s="1554"/>
      <c r="W399" s="1092"/>
      <c r="X399" s="1092"/>
      <c r="Y399" s="1092"/>
      <c r="Z399" s="1092"/>
      <c r="AA399" s="1090">
        <v>54.99</v>
      </c>
      <c r="AB399" s="1091"/>
      <c r="AC399" s="1092"/>
      <c r="AD399" s="1092"/>
      <c r="AE399" s="1089"/>
      <c r="AF399" s="1089"/>
      <c r="AG399" s="1213"/>
      <c r="AH399" s="1039"/>
    </row>
    <row r="400" spans="2:34" ht="15.75" customHeight="1" x14ac:dyDescent="0.2">
      <c r="B400" s="1228" t="s">
        <v>3330</v>
      </c>
      <c r="C400" s="1089">
        <v>86</v>
      </c>
      <c r="D400" s="1090">
        <v>63.99</v>
      </c>
      <c r="E400" s="1090"/>
      <c r="F400" s="1091"/>
      <c r="G400" s="1091"/>
      <c r="H400" s="1092"/>
      <c r="I400" s="1092"/>
      <c r="J400" s="1092"/>
      <c r="K400" s="1092"/>
      <c r="L400" s="1092"/>
      <c r="M400" s="1092"/>
      <c r="N400" s="1554"/>
      <c r="O400" s="1092"/>
      <c r="P400" s="1092"/>
      <c r="Q400" s="1092"/>
      <c r="R400" s="1092"/>
      <c r="S400" s="1092"/>
      <c r="T400" s="1092"/>
      <c r="U400" s="1092"/>
      <c r="V400" s="1554"/>
      <c r="W400" s="1092"/>
      <c r="X400" s="1092"/>
      <c r="Y400" s="1092"/>
      <c r="Z400" s="1092"/>
      <c r="AA400" s="1090">
        <v>63.99</v>
      </c>
      <c r="AB400" s="1091"/>
      <c r="AC400" s="1092"/>
      <c r="AD400" s="1092"/>
      <c r="AE400" s="1089"/>
      <c r="AF400" s="1089"/>
      <c r="AG400" s="1213"/>
      <c r="AH400" s="1039"/>
    </row>
    <row r="401" spans="2:34" ht="15.75" customHeight="1" thickBot="1" x14ac:dyDescent="0.25">
      <c r="B401" s="1229" t="s">
        <v>3331</v>
      </c>
      <c r="C401" s="1104">
        <v>86</v>
      </c>
      <c r="D401" s="1105">
        <v>72.989999999999995</v>
      </c>
      <c r="E401" s="1105"/>
      <c r="F401" s="1106"/>
      <c r="G401" s="1106"/>
      <c r="H401" s="1107"/>
      <c r="I401" s="1107"/>
      <c r="J401" s="1107"/>
      <c r="K401" s="1107"/>
      <c r="L401" s="1107"/>
      <c r="M401" s="1107"/>
      <c r="N401" s="1555"/>
      <c r="O401" s="1107"/>
      <c r="P401" s="1107"/>
      <c r="Q401" s="1107"/>
      <c r="R401" s="1107"/>
      <c r="S401" s="1107"/>
      <c r="T401" s="1107"/>
      <c r="U401" s="1107"/>
      <c r="V401" s="1555"/>
      <c r="W401" s="1107"/>
      <c r="X401" s="1107"/>
      <c r="Y401" s="1107"/>
      <c r="Z401" s="1107"/>
      <c r="AA401" s="1105">
        <v>72.989999999999995</v>
      </c>
      <c r="AB401" s="1106"/>
      <c r="AC401" s="1107"/>
      <c r="AD401" s="1107"/>
      <c r="AE401" s="1104"/>
      <c r="AF401" s="1104"/>
      <c r="AG401" s="1473"/>
      <c r="AH401" s="1039"/>
    </row>
    <row r="402" spans="2:34" ht="15.75" customHeight="1" x14ac:dyDescent="0.2">
      <c r="B402" s="1040"/>
      <c r="C402" s="1041"/>
      <c r="D402" s="1041">
        <v>1.0000000000000001E-33</v>
      </c>
      <c r="E402" s="1041"/>
      <c r="F402" s="1041"/>
      <c r="G402" s="1041"/>
      <c r="H402" s="1041"/>
      <c r="I402" s="1041"/>
      <c r="J402" s="1041"/>
      <c r="K402" s="1041"/>
      <c r="L402" s="1041"/>
      <c r="M402" s="1041"/>
      <c r="N402" s="1041">
        <v>1.0000000000000001E-33</v>
      </c>
      <c r="O402" s="1041"/>
      <c r="P402" s="1041"/>
      <c r="Q402" s="1041"/>
      <c r="R402" s="1041"/>
      <c r="S402" s="1041"/>
      <c r="T402" s="1041"/>
      <c r="U402" s="1041"/>
      <c r="V402" s="1041">
        <v>1.0000000000000001E-33</v>
      </c>
      <c r="W402" s="1041"/>
      <c r="X402" s="1041"/>
      <c r="Y402" s="1041"/>
      <c r="Z402" s="1041"/>
      <c r="AA402" s="1041"/>
      <c r="AB402" s="1041"/>
      <c r="AC402" s="1041"/>
      <c r="AD402" s="1041"/>
      <c r="AE402" s="1041"/>
      <c r="AF402" s="1041"/>
      <c r="AG402" s="1041"/>
      <c r="AH402" s="1031"/>
    </row>
    <row r="403" spans="2:34" ht="15.75" customHeight="1" x14ac:dyDescent="0.2">
      <c r="B403" s="1042" t="s">
        <v>2816</v>
      </c>
      <c r="C403" s="1904" t="s">
        <v>3310</v>
      </c>
      <c r="D403" s="1904"/>
      <c r="E403" s="1904"/>
      <c r="F403" s="1904"/>
      <c r="G403" s="1551"/>
      <c r="H403" s="1551"/>
      <c r="I403" s="1551"/>
      <c r="J403" s="1551"/>
      <c r="K403" s="1551"/>
      <c r="L403" s="1551"/>
      <c r="M403" s="1551"/>
      <c r="N403" s="1551"/>
      <c r="O403" s="1551"/>
      <c r="P403" s="1551"/>
      <c r="Q403" s="1551"/>
      <c r="R403" s="1551"/>
      <c r="S403" s="1551"/>
      <c r="T403" s="1551"/>
      <c r="U403" s="1551"/>
      <c r="V403" s="1551"/>
      <c r="W403" s="1551"/>
      <c r="X403" s="1551"/>
      <c r="Y403" s="1551"/>
      <c r="Z403" s="1551"/>
      <c r="AA403" s="1551"/>
      <c r="AB403" s="1551"/>
      <c r="AC403" s="1551"/>
      <c r="AD403" s="1551"/>
      <c r="AE403" s="1551"/>
      <c r="AF403" s="1551"/>
      <c r="AG403" s="1551"/>
      <c r="AH403" s="982"/>
    </row>
    <row r="404" spans="2:34" ht="15.75" customHeight="1" x14ac:dyDescent="0.2">
      <c r="B404" s="1042" t="s">
        <v>2818</v>
      </c>
      <c r="C404" s="1904" t="s">
        <v>2887</v>
      </c>
      <c r="D404" s="1904"/>
      <c r="E404" s="1904"/>
      <c r="F404" s="1904"/>
      <c r="G404" s="1551"/>
      <c r="H404" s="1551"/>
      <c r="I404" s="1551"/>
      <c r="J404" s="1551"/>
      <c r="K404" s="1551"/>
      <c r="L404" s="1551"/>
      <c r="M404" s="1551"/>
      <c r="N404" s="1551"/>
      <c r="O404" s="1551"/>
      <c r="P404" s="1551"/>
      <c r="Q404" s="1551"/>
      <c r="R404" s="1551"/>
      <c r="S404" s="1551"/>
      <c r="T404" s="1551"/>
      <c r="U404" s="1551"/>
      <c r="V404" s="1551"/>
      <c r="W404" s="1551"/>
      <c r="X404" s="1551"/>
      <c r="Y404" s="1551"/>
      <c r="Z404" s="1551"/>
      <c r="AA404" s="1551"/>
      <c r="AB404" s="1551"/>
      <c r="AC404" s="1551"/>
      <c r="AD404" s="1551"/>
      <c r="AE404" s="1551"/>
      <c r="AF404" s="1551"/>
      <c r="AG404" s="1551"/>
      <c r="AH404" s="1207"/>
    </row>
    <row r="405" spans="2:34" ht="15.75" customHeight="1" thickBot="1" x14ac:dyDescent="0.25">
      <c r="B405" s="1043"/>
      <c r="C405" s="1926"/>
      <c r="D405" s="1926"/>
      <c r="E405" s="1926"/>
      <c r="F405" s="1926"/>
      <c r="G405" s="1927"/>
      <c r="H405" s="1927"/>
      <c r="I405" s="1927"/>
      <c r="J405" s="1927"/>
      <c r="K405" s="1927"/>
      <c r="L405" s="1927"/>
      <c r="M405" s="1927"/>
      <c r="N405" s="1927"/>
      <c r="O405" s="1927"/>
      <c r="P405" s="1927"/>
      <c r="Q405" s="1927"/>
      <c r="R405" s="1927"/>
      <c r="S405" s="1927"/>
      <c r="T405" s="1927"/>
      <c r="U405" s="1927"/>
      <c r="V405" s="1927"/>
      <c r="W405" s="1927"/>
      <c r="X405" s="1927"/>
      <c r="Y405" s="1927"/>
      <c r="Z405" s="1927"/>
      <c r="AA405" s="1927"/>
      <c r="AB405" s="1927"/>
      <c r="AC405" s="1927"/>
      <c r="AD405" s="1927"/>
      <c r="AE405" s="1927"/>
      <c r="AF405" s="1927"/>
      <c r="AG405" s="1927"/>
      <c r="AH405" s="1032"/>
    </row>
    <row r="406" spans="2:34" ht="15.75" customHeight="1" thickBot="1" x14ac:dyDescent="0.25">
      <c r="B406" s="1187"/>
      <c r="C406" s="1186"/>
      <c r="D406" s="1186"/>
      <c r="E406" s="1186"/>
      <c r="F406" s="1186"/>
      <c r="G406" s="1186"/>
      <c r="H406" s="1186"/>
      <c r="I406" s="1186"/>
      <c r="J406" s="1186"/>
      <c r="K406" s="1186"/>
      <c r="L406" s="1186"/>
      <c r="M406" s="1186"/>
    </row>
    <row r="407" spans="2:34" ht="15.75" customHeight="1" x14ac:dyDescent="0.2">
      <c r="B407" s="1900" t="s">
        <v>2783</v>
      </c>
      <c r="C407" s="1901"/>
      <c r="D407" s="1901"/>
      <c r="E407" s="1901"/>
      <c r="F407" s="1901"/>
      <c r="G407" s="1901"/>
      <c r="H407" s="1901"/>
      <c r="I407" s="1901"/>
      <c r="J407" s="1901"/>
      <c r="K407" s="1901"/>
      <c r="L407" s="1901"/>
      <c r="M407" s="1901"/>
      <c r="N407" s="1901"/>
      <c r="O407" s="1901"/>
      <c r="P407" s="1901"/>
      <c r="Q407" s="1901"/>
      <c r="R407" s="1901"/>
      <c r="S407" s="1901"/>
      <c r="T407" s="1901"/>
      <c r="U407" s="1901"/>
      <c r="V407" s="1901"/>
      <c r="W407" s="1901"/>
      <c r="X407" s="1901"/>
      <c r="Y407" s="1901"/>
      <c r="Z407" s="1901"/>
      <c r="AA407" s="1901"/>
      <c r="AB407" s="1901"/>
      <c r="AC407" s="1901"/>
      <c r="AD407" s="1901"/>
      <c r="AE407" s="1901"/>
      <c r="AF407" s="1901"/>
      <c r="AG407" s="1901"/>
      <c r="AH407" s="1902"/>
    </row>
    <row r="408" spans="2:34" ht="15.75" customHeight="1" x14ac:dyDescent="0.2">
      <c r="B408" s="1038"/>
      <c r="C408" s="978"/>
      <c r="D408" s="700"/>
      <c r="E408" s="700"/>
      <c r="F408" s="431"/>
      <c r="G408" s="431"/>
      <c r="H408" s="431"/>
      <c r="I408" s="431"/>
      <c r="J408" s="431"/>
      <c r="K408" s="431"/>
      <c r="L408" s="431"/>
      <c r="M408" s="431"/>
      <c r="N408" s="431"/>
      <c r="O408" s="431"/>
      <c r="P408" s="431"/>
      <c r="Q408" s="431"/>
      <c r="R408" s="431"/>
      <c r="S408" s="431"/>
      <c r="T408" s="431"/>
      <c r="U408" s="431"/>
      <c r="V408" s="431"/>
      <c r="W408" s="431"/>
      <c r="X408" s="431"/>
      <c r="Y408" s="431"/>
      <c r="Z408" s="431"/>
      <c r="AA408" s="431"/>
      <c r="AB408" s="431"/>
      <c r="AC408" s="431"/>
      <c r="AD408" s="431"/>
      <c r="AE408" s="431"/>
      <c r="AF408" s="431"/>
      <c r="AG408" s="431"/>
      <c r="AH408" s="1039"/>
    </row>
    <row r="409" spans="2:34" ht="15.75" customHeight="1" x14ac:dyDescent="0.2">
      <c r="B409" s="981" t="s">
        <v>2784</v>
      </c>
      <c r="C409" s="1037" t="s">
        <v>3316</v>
      </c>
      <c r="D409" s="1037"/>
      <c r="E409" s="431"/>
      <c r="F409" s="431"/>
      <c r="G409" s="431"/>
      <c r="H409" s="431"/>
      <c r="I409" s="431"/>
      <c r="J409" s="431"/>
      <c r="K409" s="431"/>
      <c r="L409" s="431"/>
      <c r="M409" s="431"/>
      <c r="N409" s="431"/>
      <c r="O409" s="431"/>
      <c r="P409" s="431"/>
      <c r="Q409" s="431"/>
      <c r="R409" s="431"/>
      <c r="S409" s="431"/>
      <c r="T409" s="431"/>
      <c r="U409" s="431"/>
      <c r="V409" s="431"/>
      <c r="W409" s="431"/>
      <c r="X409" s="431"/>
      <c r="Y409" s="431"/>
      <c r="Z409" s="431"/>
      <c r="AA409" s="431"/>
      <c r="AB409" s="431"/>
      <c r="AC409" s="431"/>
      <c r="AD409" s="431"/>
      <c r="AE409" s="431"/>
      <c r="AF409" s="431"/>
      <c r="AG409" s="431"/>
      <c r="AH409" s="1039"/>
    </row>
    <row r="410" spans="2:34" ht="15.75" customHeight="1" thickBot="1" x14ac:dyDescent="0.25">
      <c r="B410" s="981" t="s">
        <v>2786</v>
      </c>
      <c r="C410" s="1903">
        <v>41764</v>
      </c>
      <c r="D410" s="1904"/>
      <c r="E410" s="1904"/>
      <c r="F410" s="431"/>
      <c r="G410" s="431"/>
      <c r="H410" s="431"/>
      <c r="I410" s="431"/>
      <c r="J410" s="431"/>
      <c r="K410" s="431"/>
      <c r="L410" s="431"/>
      <c r="M410" s="431"/>
      <c r="N410" s="431"/>
      <c r="O410" s="431"/>
      <c r="P410" s="431"/>
      <c r="Q410" s="431"/>
      <c r="R410" s="431"/>
      <c r="S410" s="431"/>
      <c r="T410" s="431"/>
      <c r="U410" s="431"/>
      <c r="V410" s="431"/>
      <c r="W410" s="431"/>
      <c r="X410" s="431"/>
      <c r="Y410" s="431"/>
      <c r="Z410" s="431"/>
      <c r="AA410" s="431"/>
      <c r="AB410" s="431"/>
      <c r="AC410" s="431"/>
      <c r="AD410" s="431"/>
      <c r="AE410" s="431"/>
      <c r="AF410" s="431"/>
      <c r="AG410" s="431"/>
      <c r="AH410" s="1039"/>
    </row>
    <row r="411" spans="2:34" ht="39.75" customHeight="1" thickBot="1" x14ac:dyDescent="0.25">
      <c r="B411" s="1038" t="s">
        <v>2787</v>
      </c>
      <c r="C411" s="1905" t="s">
        <v>3317</v>
      </c>
      <c r="D411" s="1906"/>
      <c r="E411" s="1906"/>
      <c r="F411" s="1906"/>
      <c r="G411" s="1906"/>
      <c r="H411" s="1906"/>
      <c r="I411" s="1906"/>
      <c r="J411" s="1906"/>
      <c r="K411" s="1906"/>
      <c r="L411" s="1906"/>
      <c r="M411" s="1906"/>
      <c r="N411" s="1906"/>
      <c r="O411" s="1906"/>
      <c r="P411" s="1906"/>
      <c r="Q411" s="1906"/>
      <c r="R411" s="1906"/>
      <c r="S411" s="1906"/>
      <c r="T411" s="1906"/>
      <c r="U411" s="1906"/>
      <c r="V411" s="1906"/>
      <c r="W411" s="1906"/>
      <c r="X411" s="1906"/>
      <c r="Y411" s="1906"/>
      <c r="Z411" s="1907"/>
      <c r="AA411" s="431"/>
      <c r="AB411" s="431"/>
      <c r="AC411" s="431"/>
      <c r="AD411" s="431"/>
      <c r="AE411" s="431"/>
      <c r="AF411" s="431"/>
      <c r="AG411" s="431"/>
      <c r="AH411" s="1039"/>
    </row>
    <row r="412" spans="2:34" ht="15.75" customHeight="1" thickBot="1" x14ac:dyDescent="0.25">
      <c r="B412" s="1038"/>
      <c r="C412" s="979"/>
      <c r="D412" s="979"/>
      <c r="E412" s="1532"/>
      <c r="F412" s="1532"/>
      <c r="G412" s="1532"/>
      <c r="H412" s="1532"/>
      <c r="I412" s="1532"/>
      <c r="J412" s="1532"/>
      <c r="K412" s="1532"/>
      <c r="L412" s="1532"/>
      <c r="M412" s="1532"/>
      <c r="N412" s="1532"/>
      <c r="O412" s="1532"/>
      <c r="P412" s="1532"/>
      <c r="Q412" s="1532"/>
      <c r="R412" s="1532"/>
      <c r="S412" s="1532"/>
      <c r="T412" s="1532"/>
      <c r="U412" s="1532"/>
      <c r="V412" s="1532"/>
      <c r="W412" s="1532"/>
      <c r="X412" s="1532"/>
      <c r="Y412" s="1532"/>
      <c r="Z412" s="1532"/>
      <c r="AA412" s="431"/>
      <c r="AB412" s="431"/>
      <c r="AC412" s="431"/>
      <c r="AD412" s="431"/>
      <c r="AE412" s="431"/>
      <c r="AF412" s="431"/>
      <c r="AG412" s="431"/>
      <c r="AH412" s="1039"/>
    </row>
    <row r="413" spans="2:34" ht="15.75" customHeight="1" thickBot="1" x14ac:dyDescent="0.25">
      <c r="B413" s="1908" t="s">
        <v>2788</v>
      </c>
      <c r="C413" s="1928" t="s">
        <v>2789</v>
      </c>
      <c r="D413" s="1908" t="s">
        <v>2790</v>
      </c>
      <c r="E413" s="1910" t="s">
        <v>2791</v>
      </c>
      <c r="F413" s="1911"/>
      <c r="G413" s="1911"/>
      <c r="H413" s="1911"/>
      <c r="I413" s="1911"/>
      <c r="J413" s="1911"/>
      <c r="K413" s="1911"/>
      <c r="L413" s="1911"/>
      <c r="M413" s="1911"/>
      <c r="N413" s="1911"/>
      <c r="O413" s="1911"/>
      <c r="P413" s="1911"/>
      <c r="Q413" s="1911"/>
      <c r="R413" s="1912"/>
      <c r="S413" s="1913" t="s">
        <v>2792</v>
      </c>
      <c r="T413" s="1914"/>
      <c r="U413" s="1914"/>
      <c r="V413" s="1914"/>
      <c r="W413" s="1914"/>
      <c r="X413" s="1914"/>
      <c r="Y413" s="1914"/>
      <c r="Z413" s="1915"/>
      <c r="AA413" s="1910" t="s">
        <v>2793</v>
      </c>
      <c r="AB413" s="1911"/>
      <c r="AC413" s="1911"/>
      <c r="AD413" s="1912"/>
      <c r="AE413" s="1916" t="s">
        <v>2794</v>
      </c>
      <c r="AF413" s="1917"/>
      <c r="AG413" s="1918"/>
      <c r="AH413" s="1039"/>
    </row>
    <row r="414" spans="2:34" ht="30.75" customHeight="1" thickBot="1" x14ac:dyDescent="0.25">
      <c r="B414" s="1909"/>
      <c r="C414" s="1929"/>
      <c r="D414" s="1909"/>
      <c r="E414" s="1908" t="s">
        <v>2795</v>
      </c>
      <c r="F414" s="1922" t="s">
        <v>2796</v>
      </c>
      <c r="G414" s="1922" t="s">
        <v>2797</v>
      </c>
      <c r="H414" s="1913" t="s">
        <v>2798</v>
      </c>
      <c r="I414" s="1915"/>
      <c r="J414" s="1913" t="s">
        <v>2799</v>
      </c>
      <c r="K414" s="1915"/>
      <c r="L414" s="1913" t="s">
        <v>2800</v>
      </c>
      <c r="M414" s="1915"/>
      <c r="N414" s="1924" t="s">
        <v>2801</v>
      </c>
      <c r="O414" s="1925"/>
      <c r="P414" s="1914" t="s">
        <v>2802</v>
      </c>
      <c r="Q414" s="1914"/>
      <c r="R414" s="1915"/>
      <c r="S414" s="1922" t="s">
        <v>2798</v>
      </c>
      <c r="T414" s="1922" t="s">
        <v>2799</v>
      </c>
      <c r="U414" s="1922" t="s">
        <v>2800</v>
      </c>
      <c r="V414" s="1914" t="s">
        <v>2801</v>
      </c>
      <c r="W414" s="1914"/>
      <c r="X414" s="1913" t="s">
        <v>2802</v>
      </c>
      <c r="Y414" s="1914"/>
      <c r="Z414" s="1915"/>
      <c r="AA414" s="1908" t="s">
        <v>2795</v>
      </c>
      <c r="AB414" s="1908" t="s">
        <v>2803</v>
      </c>
      <c r="AC414" s="1908" t="s">
        <v>2804</v>
      </c>
      <c r="AD414" s="1908" t="s">
        <v>2805</v>
      </c>
      <c r="AE414" s="1919"/>
      <c r="AF414" s="1920"/>
      <c r="AG414" s="1921"/>
      <c r="AH414" s="1039"/>
    </row>
    <row r="415" spans="2:34" ht="33.75" customHeight="1" thickBot="1" x14ac:dyDescent="0.25">
      <c r="B415" s="1909"/>
      <c r="C415" s="1929"/>
      <c r="D415" s="1909"/>
      <c r="E415" s="1909"/>
      <c r="F415" s="1923"/>
      <c r="G415" s="1923"/>
      <c r="H415" s="1531" t="s">
        <v>2806</v>
      </c>
      <c r="I415" s="1531" t="s">
        <v>2807</v>
      </c>
      <c r="J415" s="1531" t="s">
        <v>2806</v>
      </c>
      <c r="K415" s="1531" t="s">
        <v>2807</v>
      </c>
      <c r="L415" s="1531" t="s">
        <v>2806</v>
      </c>
      <c r="M415" s="1531" t="s">
        <v>2807</v>
      </c>
      <c r="N415" s="1530" t="s">
        <v>295</v>
      </c>
      <c r="O415" s="1085" t="s">
        <v>2808</v>
      </c>
      <c r="P415" s="1086" t="s">
        <v>2809</v>
      </c>
      <c r="Q415" s="1088" t="s">
        <v>2810</v>
      </c>
      <c r="R415" s="1085" t="s">
        <v>2811</v>
      </c>
      <c r="S415" s="1923"/>
      <c r="T415" s="1923"/>
      <c r="U415" s="1923"/>
      <c r="V415" s="1528" t="s">
        <v>295</v>
      </c>
      <c r="W415" s="1087" t="s">
        <v>2808</v>
      </c>
      <c r="X415" s="1085" t="s">
        <v>2809</v>
      </c>
      <c r="Y415" s="1088" t="s">
        <v>2810</v>
      </c>
      <c r="Z415" s="1085" t="s">
        <v>2811</v>
      </c>
      <c r="AA415" s="1909"/>
      <c r="AB415" s="1909"/>
      <c r="AC415" s="1909"/>
      <c r="AD415" s="1909"/>
      <c r="AE415" s="1527" t="s">
        <v>296</v>
      </c>
      <c r="AF415" s="1527" t="s">
        <v>2812</v>
      </c>
      <c r="AG415" s="1527" t="s">
        <v>2813</v>
      </c>
      <c r="AH415" s="1039"/>
    </row>
    <row r="416" spans="2:34" ht="30.75" customHeight="1" thickBot="1" x14ac:dyDescent="0.25">
      <c r="B416" s="1227" t="s">
        <v>3315</v>
      </c>
      <c r="C416" s="1536" t="s">
        <v>3318</v>
      </c>
      <c r="D416" s="1226">
        <v>10.5</v>
      </c>
      <c r="E416" s="1386" t="s">
        <v>1428</v>
      </c>
      <c r="F416" s="1386" t="s">
        <v>1428</v>
      </c>
      <c r="G416" s="1386" t="s">
        <v>1428</v>
      </c>
      <c r="H416" s="1386" t="s">
        <v>1428</v>
      </c>
      <c r="I416" s="1386" t="s">
        <v>1428</v>
      </c>
      <c r="J416" s="1386" t="s">
        <v>1428</v>
      </c>
      <c r="K416" s="1386" t="s">
        <v>1428</v>
      </c>
      <c r="L416" s="1386" t="s">
        <v>1428</v>
      </c>
      <c r="M416" s="1386" t="s">
        <v>1428</v>
      </c>
      <c r="N416" s="1386" t="s">
        <v>1428</v>
      </c>
      <c r="O416" s="1386" t="s">
        <v>1428</v>
      </c>
      <c r="P416" s="1386" t="s">
        <v>1428</v>
      </c>
      <c r="Q416" s="1386" t="s">
        <v>1428</v>
      </c>
      <c r="R416" s="1386" t="s">
        <v>1428</v>
      </c>
      <c r="S416" s="1386" t="s">
        <v>1428</v>
      </c>
      <c r="T416" s="1386" t="s">
        <v>1428</v>
      </c>
      <c r="U416" s="1386" t="s">
        <v>1428</v>
      </c>
      <c r="V416" s="1386" t="s">
        <v>1428</v>
      </c>
      <c r="W416" s="1386" t="s">
        <v>1428</v>
      </c>
      <c r="X416" s="1386" t="s">
        <v>1428</v>
      </c>
      <c r="Y416" s="1386" t="s">
        <v>1428</v>
      </c>
      <c r="Z416" s="1386" t="s">
        <v>1428</v>
      </c>
      <c r="AA416" s="1386" t="s">
        <v>1428</v>
      </c>
      <c r="AB416" s="1386" t="s">
        <v>3319</v>
      </c>
      <c r="AC416" s="1386" t="s">
        <v>1428</v>
      </c>
      <c r="AD416" s="1386" t="s">
        <v>1428</v>
      </c>
      <c r="AE416" s="1386" t="s">
        <v>1428</v>
      </c>
      <c r="AF416" s="1386" t="s">
        <v>1428</v>
      </c>
      <c r="AG416" s="1386" t="s">
        <v>1428</v>
      </c>
      <c r="AH416" s="1039"/>
    </row>
    <row r="417" spans="2:34" ht="15.75" customHeight="1" x14ac:dyDescent="0.2">
      <c r="B417" s="1040"/>
      <c r="C417" s="1041"/>
      <c r="D417" s="1041">
        <v>1.0000000000000001E-33</v>
      </c>
      <c r="E417" s="1041"/>
      <c r="F417" s="1041"/>
      <c r="G417" s="1041"/>
      <c r="H417" s="1041"/>
      <c r="I417" s="1041"/>
      <c r="J417" s="1041"/>
      <c r="K417" s="1041"/>
      <c r="L417" s="1041"/>
      <c r="M417" s="1041"/>
      <c r="N417" s="1041">
        <v>1.0000000000000001E-33</v>
      </c>
      <c r="O417" s="1041"/>
      <c r="P417" s="1041"/>
      <c r="Q417" s="1041"/>
      <c r="R417" s="1041"/>
      <c r="S417" s="1041"/>
      <c r="T417" s="1041"/>
      <c r="U417" s="1041"/>
      <c r="V417" s="1041">
        <v>1.0000000000000001E-33</v>
      </c>
      <c r="W417" s="1041"/>
      <c r="X417" s="1041"/>
      <c r="Y417" s="1041"/>
      <c r="Z417" s="1041"/>
      <c r="AA417" s="1041"/>
      <c r="AB417" s="1041"/>
      <c r="AC417" s="1041"/>
      <c r="AD417" s="1041"/>
      <c r="AE417" s="1041"/>
      <c r="AF417" s="1041"/>
      <c r="AG417" s="1041"/>
      <c r="AH417" s="1031"/>
    </row>
    <row r="418" spans="2:34" ht="15.75" customHeight="1" x14ac:dyDescent="0.2">
      <c r="B418" s="1042" t="s">
        <v>2816</v>
      </c>
      <c r="C418" s="1974" t="s">
        <v>3310</v>
      </c>
      <c r="D418" s="1974"/>
      <c r="E418" s="1974"/>
      <c r="F418" s="1974"/>
      <c r="G418" s="1529"/>
      <c r="H418" s="1529"/>
      <c r="I418" s="1529"/>
      <c r="J418" s="1529"/>
      <c r="K418" s="1529"/>
      <c r="L418" s="1529"/>
      <c r="M418" s="1529"/>
      <c r="N418" s="1529"/>
      <c r="O418" s="1529"/>
      <c r="P418" s="1529"/>
      <c r="Q418" s="1529"/>
      <c r="R418" s="1529"/>
      <c r="S418" s="1529"/>
      <c r="T418" s="1529"/>
      <c r="U418" s="1529"/>
      <c r="V418" s="1529"/>
      <c r="W418" s="1529"/>
      <c r="X418" s="1529"/>
      <c r="Y418" s="1529"/>
      <c r="Z418" s="1529"/>
      <c r="AA418" s="1529"/>
      <c r="AB418" s="1529"/>
      <c r="AC418" s="1529"/>
      <c r="AD418" s="1529"/>
      <c r="AE418" s="1529"/>
      <c r="AF418" s="1529"/>
      <c r="AG418" s="1529"/>
      <c r="AH418" s="982"/>
    </row>
    <row r="419" spans="2:34" ht="15.75" customHeight="1" x14ac:dyDescent="0.2">
      <c r="B419" s="1042" t="s">
        <v>2818</v>
      </c>
      <c r="C419" s="1974" t="s">
        <v>3320</v>
      </c>
      <c r="D419" s="1974"/>
      <c r="E419" s="1974"/>
      <c r="F419" s="1974"/>
      <c r="G419" s="1529"/>
      <c r="H419" s="1529"/>
      <c r="I419" s="1529"/>
      <c r="J419" s="1529"/>
      <c r="K419" s="1529"/>
      <c r="L419" s="1529"/>
      <c r="M419" s="1529"/>
      <c r="N419" s="1529"/>
      <c r="O419" s="1529"/>
      <c r="P419" s="1529"/>
      <c r="Q419" s="1529"/>
      <c r="R419" s="1529"/>
      <c r="S419" s="1529"/>
      <c r="T419" s="1529"/>
      <c r="U419" s="1529"/>
      <c r="V419" s="1529"/>
      <c r="W419" s="1529"/>
      <c r="X419" s="1529"/>
      <c r="Y419" s="1529"/>
      <c r="Z419" s="1529"/>
      <c r="AA419" s="1529"/>
      <c r="AB419" s="1529"/>
      <c r="AC419" s="1529"/>
      <c r="AD419" s="1529"/>
      <c r="AE419" s="1529"/>
      <c r="AF419" s="1529"/>
      <c r="AG419" s="1529"/>
      <c r="AH419" s="1207"/>
    </row>
    <row r="420" spans="2:34" ht="15.75" customHeight="1" thickBot="1" x14ac:dyDescent="0.25">
      <c r="B420" s="1043"/>
      <c r="C420" s="1926"/>
      <c r="D420" s="1926"/>
      <c r="E420" s="1926"/>
      <c r="F420" s="1926"/>
      <c r="G420" s="1927"/>
      <c r="H420" s="1927"/>
      <c r="I420" s="1927"/>
      <c r="J420" s="1927"/>
      <c r="K420" s="1927"/>
      <c r="L420" s="1927"/>
      <c r="M420" s="1927"/>
      <c r="N420" s="1927"/>
      <c r="O420" s="1927"/>
      <c r="P420" s="1927"/>
      <c r="Q420" s="1927"/>
      <c r="R420" s="1927"/>
      <c r="S420" s="1927"/>
      <c r="T420" s="1927"/>
      <c r="U420" s="1927"/>
      <c r="V420" s="1927"/>
      <c r="W420" s="1927"/>
      <c r="X420" s="1927"/>
      <c r="Y420" s="1927"/>
      <c r="Z420" s="1927"/>
      <c r="AA420" s="1927"/>
      <c r="AB420" s="1927"/>
      <c r="AC420" s="1927"/>
      <c r="AD420" s="1927"/>
      <c r="AE420" s="1927"/>
      <c r="AF420" s="1927"/>
      <c r="AG420" s="1927"/>
      <c r="AH420" s="1032"/>
    </row>
    <row r="421" spans="2:34" ht="15.75" customHeight="1" x14ac:dyDescent="0.2">
      <c r="B421" s="1187"/>
      <c r="C421" s="1186"/>
      <c r="D421" s="1186"/>
      <c r="E421" s="1186"/>
      <c r="F421" s="1186"/>
      <c r="G421" s="1186"/>
      <c r="H421" s="1186"/>
      <c r="I421" s="1186"/>
      <c r="J421" s="1186"/>
      <c r="K421" s="1186"/>
      <c r="L421" s="1186"/>
      <c r="M421" s="1186"/>
    </row>
    <row r="422" spans="2:34" ht="15.75" customHeight="1" thickBot="1" x14ac:dyDescent="0.25">
      <c r="B422" s="1187"/>
      <c r="C422" s="1186"/>
      <c r="D422" s="1186"/>
      <c r="E422" s="1186"/>
      <c r="F422" s="1186"/>
      <c r="G422" s="1186"/>
      <c r="H422" s="1186"/>
      <c r="I422" s="1186"/>
      <c r="J422" s="1186"/>
      <c r="K422" s="1186"/>
      <c r="L422" s="1186"/>
      <c r="M422" s="1186"/>
    </row>
    <row r="423" spans="2:34" ht="15.75" customHeight="1" x14ac:dyDescent="0.2">
      <c r="B423" s="1900" t="s">
        <v>2783</v>
      </c>
      <c r="C423" s="1901"/>
      <c r="D423" s="1901"/>
      <c r="E423" s="1901"/>
      <c r="F423" s="1901"/>
      <c r="G423" s="1901"/>
      <c r="H423" s="1901"/>
      <c r="I423" s="1901"/>
      <c r="J423" s="1901"/>
      <c r="K423" s="1901"/>
      <c r="L423" s="1901"/>
      <c r="M423" s="1901"/>
      <c r="N423" s="1901"/>
      <c r="O423" s="1901"/>
      <c r="P423" s="1901"/>
      <c r="Q423" s="1901"/>
      <c r="R423" s="1901"/>
      <c r="S423" s="1901"/>
      <c r="T423" s="1901"/>
      <c r="U423" s="1901"/>
      <c r="V423" s="1901"/>
      <c r="W423" s="1901"/>
      <c r="X423" s="1901"/>
      <c r="Y423" s="1901"/>
      <c r="Z423" s="1901"/>
      <c r="AA423" s="1901"/>
      <c r="AB423" s="1901"/>
      <c r="AC423" s="1901"/>
      <c r="AD423" s="1901"/>
      <c r="AE423" s="1901"/>
      <c r="AF423" s="1901"/>
      <c r="AG423" s="1901"/>
      <c r="AH423" s="1902"/>
    </row>
    <row r="424" spans="2:34" ht="15.75" customHeight="1" x14ac:dyDescent="0.2">
      <c r="B424" s="1038"/>
      <c r="C424" s="978"/>
      <c r="D424" s="700"/>
      <c r="E424" s="700"/>
      <c r="F424" s="431"/>
      <c r="G424" s="431"/>
      <c r="H424" s="431"/>
      <c r="I424" s="431"/>
      <c r="J424" s="431"/>
      <c r="K424" s="431"/>
      <c r="L424" s="431"/>
      <c r="M424" s="431"/>
      <c r="N424" s="431"/>
      <c r="O424" s="431"/>
      <c r="P424" s="431"/>
      <c r="Q424" s="431"/>
      <c r="R424" s="431"/>
      <c r="S424" s="431"/>
      <c r="T424" s="431"/>
      <c r="U424" s="431"/>
      <c r="V424" s="431"/>
      <c r="W424" s="431"/>
      <c r="X424" s="431"/>
      <c r="Y424" s="431"/>
      <c r="Z424" s="431"/>
      <c r="AA424" s="431"/>
      <c r="AB424" s="431"/>
      <c r="AC424" s="431"/>
      <c r="AD424" s="431"/>
      <c r="AE424" s="431"/>
      <c r="AF424" s="431"/>
      <c r="AG424" s="431"/>
      <c r="AH424" s="1039"/>
    </row>
    <row r="425" spans="2:34" ht="15.75" customHeight="1" x14ac:dyDescent="0.2">
      <c r="B425" s="981" t="s">
        <v>2784</v>
      </c>
      <c r="C425" s="1037" t="s">
        <v>3311</v>
      </c>
      <c r="D425" s="1037"/>
      <c r="E425" s="431"/>
      <c r="F425" s="431"/>
      <c r="G425" s="431"/>
      <c r="H425" s="431"/>
      <c r="I425" s="431"/>
      <c r="J425" s="431"/>
      <c r="K425" s="431"/>
      <c r="L425" s="431"/>
      <c r="M425" s="431"/>
      <c r="N425" s="431"/>
      <c r="O425" s="431"/>
      <c r="P425" s="431"/>
      <c r="Q425" s="431"/>
      <c r="R425" s="431"/>
      <c r="S425" s="431"/>
      <c r="T425" s="431"/>
      <c r="U425" s="431"/>
      <c r="V425" s="431"/>
      <c r="W425" s="431"/>
      <c r="X425" s="431"/>
      <c r="Y425" s="431"/>
      <c r="Z425" s="431"/>
      <c r="AA425" s="431"/>
      <c r="AB425" s="431"/>
      <c r="AC425" s="431"/>
      <c r="AD425" s="431"/>
      <c r="AE425" s="431"/>
      <c r="AF425" s="431"/>
      <c r="AG425" s="431"/>
      <c r="AH425" s="1039"/>
    </row>
    <row r="426" spans="2:34" ht="15.75" customHeight="1" thickBot="1" x14ac:dyDescent="0.25">
      <c r="B426" s="981" t="s">
        <v>2786</v>
      </c>
      <c r="C426" s="1903">
        <v>41764</v>
      </c>
      <c r="D426" s="1904"/>
      <c r="E426" s="1904"/>
      <c r="F426" s="431"/>
      <c r="G426" s="431"/>
      <c r="H426" s="431"/>
      <c r="I426" s="431"/>
      <c r="J426" s="431"/>
      <c r="K426" s="431"/>
      <c r="L426" s="431"/>
      <c r="M426" s="431"/>
      <c r="N426" s="431"/>
      <c r="O426" s="431"/>
      <c r="P426" s="431"/>
      <c r="Q426" s="431"/>
      <c r="R426" s="431"/>
      <c r="S426" s="431"/>
      <c r="T426" s="431"/>
      <c r="U426" s="431"/>
      <c r="V426" s="431"/>
      <c r="W426" s="431"/>
      <c r="X426" s="431"/>
      <c r="Y426" s="431"/>
      <c r="Z426" s="431"/>
      <c r="AA426" s="431"/>
      <c r="AB426" s="431"/>
      <c r="AC426" s="431"/>
      <c r="AD426" s="431"/>
      <c r="AE426" s="431"/>
      <c r="AF426" s="431"/>
      <c r="AG426" s="431"/>
      <c r="AH426" s="1039"/>
    </row>
    <row r="427" spans="2:34" ht="69.75" customHeight="1" thickBot="1" x14ac:dyDescent="0.25">
      <c r="B427" s="1038" t="s">
        <v>2787</v>
      </c>
      <c r="C427" s="1905" t="s">
        <v>3312</v>
      </c>
      <c r="D427" s="1906"/>
      <c r="E427" s="1906"/>
      <c r="F427" s="1906"/>
      <c r="G427" s="1906"/>
      <c r="H427" s="1906"/>
      <c r="I427" s="1906"/>
      <c r="J427" s="1906"/>
      <c r="K427" s="1906"/>
      <c r="L427" s="1906"/>
      <c r="M427" s="1906"/>
      <c r="N427" s="1906"/>
      <c r="O427" s="1906"/>
      <c r="P427" s="1906"/>
      <c r="Q427" s="1906"/>
      <c r="R427" s="1906"/>
      <c r="S427" s="1906"/>
      <c r="T427" s="1906"/>
      <c r="U427" s="1906"/>
      <c r="V427" s="1906"/>
      <c r="W427" s="1906"/>
      <c r="X427" s="1906"/>
      <c r="Y427" s="1906"/>
      <c r="Z427" s="1907"/>
      <c r="AA427" s="431"/>
      <c r="AB427" s="431"/>
      <c r="AC427" s="431"/>
      <c r="AD427" s="431"/>
      <c r="AE427" s="431"/>
      <c r="AF427" s="431"/>
      <c r="AG427" s="431"/>
      <c r="AH427" s="1039"/>
    </row>
    <row r="428" spans="2:34" ht="15.75" customHeight="1" thickBot="1" x14ac:dyDescent="0.25">
      <c r="B428" s="1038"/>
      <c r="C428" s="979"/>
      <c r="D428" s="979"/>
      <c r="E428" s="1532"/>
      <c r="F428" s="1532"/>
      <c r="G428" s="1532"/>
      <c r="H428" s="1532"/>
      <c r="I428" s="1532"/>
      <c r="J428" s="1532"/>
      <c r="K428" s="1532"/>
      <c r="L428" s="1532"/>
      <c r="M428" s="1532"/>
      <c r="N428" s="1532"/>
      <c r="O428" s="1532"/>
      <c r="P428" s="1532"/>
      <c r="Q428" s="1532"/>
      <c r="R428" s="1532"/>
      <c r="S428" s="1532"/>
      <c r="T428" s="1532"/>
      <c r="U428" s="1532"/>
      <c r="V428" s="1532"/>
      <c r="W428" s="1532"/>
      <c r="X428" s="1532"/>
      <c r="Y428" s="1532"/>
      <c r="Z428" s="1532"/>
      <c r="AA428" s="431"/>
      <c r="AB428" s="431"/>
      <c r="AC428" s="431"/>
      <c r="AD428" s="431"/>
      <c r="AE428" s="431"/>
      <c r="AF428" s="431"/>
      <c r="AG428" s="431"/>
      <c r="AH428" s="1039"/>
    </row>
    <row r="429" spans="2:34" ht="15.75" customHeight="1" thickBot="1" x14ac:dyDescent="0.25">
      <c r="B429" s="1908" t="s">
        <v>2788</v>
      </c>
      <c r="C429" s="1928" t="s">
        <v>2789</v>
      </c>
      <c r="D429" s="1908" t="s">
        <v>2790</v>
      </c>
      <c r="E429" s="1910" t="s">
        <v>2791</v>
      </c>
      <c r="F429" s="1911"/>
      <c r="G429" s="1911"/>
      <c r="H429" s="1911"/>
      <c r="I429" s="1911"/>
      <c r="J429" s="1911"/>
      <c r="K429" s="1911"/>
      <c r="L429" s="1911"/>
      <c r="M429" s="1911"/>
      <c r="N429" s="1911"/>
      <c r="O429" s="1911"/>
      <c r="P429" s="1911"/>
      <c r="Q429" s="1911"/>
      <c r="R429" s="1912"/>
      <c r="S429" s="1913" t="s">
        <v>2792</v>
      </c>
      <c r="T429" s="1914"/>
      <c r="U429" s="1914"/>
      <c r="V429" s="1914"/>
      <c r="W429" s="1914"/>
      <c r="X429" s="1914"/>
      <c r="Y429" s="1914"/>
      <c r="Z429" s="1915"/>
      <c r="AA429" s="1910" t="s">
        <v>2793</v>
      </c>
      <c r="AB429" s="1911"/>
      <c r="AC429" s="1911"/>
      <c r="AD429" s="1912"/>
      <c r="AE429" s="1916" t="s">
        <v>2794</v>
      </c>
      <c r="AF429" s="1917"/>
      <c r="AG429" s="1918"/>
      <c r="AH429" s="1039"/>
    </row>
    <row r="430" spans="2:34" ht="20.25" customHeight="1" thickBot="1" x14ac:dyDescent="0.25">
      <c r="B430" s="1909"/>
      <c r="C430" s="1929"/>
      <c r="D430" s="1909"/>
      <c r="E430" s="1908" t="s">
        <v>2795</v>
      </c>
      <c r="F430" s="1922" t="s">
        <v>2796</v>
      </c>
      <c r="G430" s="1922" t="s">
        <v>2797</v>
      </c>
      <c r="H430" s="1913" t="s">
        <v>2798</v>
      </c>
      <c r="I430" s="1915"/>
      <c r="J430" s="1913" t="s">
        <v>2799</v>
      </c>
      <c r="K430" s="1915"/>
      <c r="L430" s="1913" t="s">
        <v>2800</v>
      </c>
      <c r="M430" s="1915"/>
      <c r="N430" s="1924" t="s">
        <v>2801</v>
      </c>
      <c r="O430" s="1925"/>
      <c r="P430" s="1914" t="s">
        <v>2802</v>
      </c>
      <c r="Q430" s="1914"/>
      <c r="R430" s="1915"/>
      <c r="S430" s="1922" t="s">
        <v>2798</v>
      </c>
      <c r="T430" s="1922" t="s">
        <v>2799</v>
      </c>
      <c r="U430" s="1922" t="s">
        <v>2800</v>
      </c>
      <c r="V430" s="1914" t="s">
        <v>2801</v>
      </c>
      <c r="W430" s="1914"/>
      <c r="X430" s="1913" t="s">
        <v>2802</v>
      </c>
      <c r="Y430" s="1914"/>
      <c r="Z430" s="1915"/>
      <c r="AA430" s="1908" t="s">
        <v>2795</v>
      </c>
      <c r="AB430" s="1908" t="s">
        <v>2803</v>
      </c>
      <c r="AC430" s="1908" t="s">
        <v>2804</v>
      </c>
      <c r="AD430" s="1908" t="s">
        <v>2805</v>
      </c>
      <c r="AE430" s="1919"/>
      <c r="AF430" s="1920"/>
      <c r="AG430" s="1921"/>
      <c r="AH430" s="1039"/>
    </row>
    <row r="431" spans="2:34" ht="26.25" customHeight="1" thickBot="1" x14ac:dyDescent="0.25">
      <c r="B431" s="1909"/>
      <c r="C431" s="1929"/>
      <c r="D431" s="1909"/>
      <c r="E431" s="1909"/>
      <c r="F431" s="1923"/>
      <c r="G431" s="1923"/>
      <c r="H431" s="1531" t="s">
        <v>2806</v>
      </c>
      <c r="I431" s="1531" t="s">
        <v>2807</v>
      </c>
      <c r="J431" s="1531" t="s">
        <v>2806</v>
      </c>
      <c r="K431" s="1531" t="s">
        <v>2807</v>
      </c>
      <c r="L431" s="1531" t="s">
        <v>2806</v>
      </c>
      <c r="M431" s="1531" t="s">
        <v>2807</v>
      </c>
      <c r="N431" s="1530" t="s">
        <v>295</v>
      </c>
      <c r="O431" s="1085" t="s">
        <v>2808</v>
      </c>
      <c r="P431" s="1086" t="s">
        <v>2809</v>
      </c>
      <c r="Q431" s="1088" t="s">
        <v>2810</v>
      </c>
      <c r="R431" s="1085" t="s">
        <v>2811</v>
      </c>
      <c r="S431" s="1923"/>
      <c r="T431" s="1923"/>
      <c r="U431" s="1923"/>
      <c r="V431" s="1528" t="s">
        <v>295</v>
      </c>
      <c r="W431" s="1087" t="s">
        <v>2808</v>
      </c>
      <c r="X431" s="1085" t="s">
        <v>2809</v>
      </c>
      <c r="Y431" s="1088" t="s">
        <v>2810</v>
      </c>
      <c r="Z431" s="1085" t="s">
        <v>2811</v>
      </c>
      <c r="AA431" s="1909"/>
      <c r="AB431" s="1909"/>
      <c r="AC431" s="1909"/>
      <c r="AD431" s="1909"/>
      <c r="AE431" s="1527" t="s">
        <v>296</v>
      </c>
      <c r="AF431" s="1527" t="s">
        <v>2812</v>
      </c>
      <c r="AG431" s="1527" t="s">
        <v>2813</v>
      </c>
      <c r="AH431" s="1039"/>
    </row>
    <row r="432" spans="2:34" ht="15.75" customHeight="1" thickBot="1" x14ac:dyDescent="0.3">
      <c r="B432" s="1535" t="s">
        <v>3315</v>
      </c>
      <c r="C432" s="1534" t="s">
        <v>3313</v>
      </c>
      <c r="D432" s="1226">
        <v>12.99</v>
      </c>
      <c r="E432" s="1386" t="s">
        <v>1428</v>
      </c>
      <c r="F432" s="1386" t="s">
        <v>1428</v>
      </c>
      <c r="G432" s="1386" t="s">
        <v>1428</v>
      </c>
      <c r="H432" s="1386" t="s">
        <v>1428</v>
      </c>
      <c r="I432" s="1386" t="s">
        <v>1428</v>
      </c>
      <c r="J432" s="1386" t="s">
        <v>1428</v>
      </c>
      <c r="K432" s="1386" t="s">
        <v>1428</v>
      </c>
      <c r="L432" s="1386" t="s">
        <v>1428</v>
      </c>
      <c r="M432" s="1386" t="s">
        <v>1428</v>
      </c>
      <c r="N432" s="1386" t="s">
        <v>1428</v>
      </c>
      <c r="O432" s="1386" t="s">
        <v>1428</v>
      </c>
      <c r="P432" s="1386" t="s">
        <v>1428</v>
      </c>
      <c r="Q432" s="1386" t="s">
        <v>1428</v>
      </c>
      <c r="R432" s="1386" t="s">
        <v>1428</v>
      </c>
      <c r="S432" s="1386" t="s">
        <v>1428</v>
      </c>
      <c r="T432" s="1386" t="s">
        <v>1428</v>
      </c>
      <c r="U432" s="1386" t="s">
        <v>1428</v>
      </c>
      <c r="V432" s="1386" t="s">
        <v>1428</v>
      </c>
      <c r="W432" s="1386" t="s">
        <v>1428</v>
      </c>
      <c r="X432" s="1386" t="s">
        <v>1428</v>
      </c>
      <c r="Y432" s="1386" t="s">
        <v>1428</v>
      </c>
      <c r="Z432" s="1386" t="s">
        <v>1428</v>
      </c>
      <c r="AA432" s="1226">
        <v>12.99</v>
      </c>
      <c r="AB432" s="1386" t="s">
        <v>3314</v>
      </c>
      <c r="AC432" s="1386" t="s">
        <v>1428</v>
      </c>
      <c r="AD432" s="1386" t="s">
        <v>1428</v>
      </c>
      <c r="AE432" s="1386" t="s">
        <v>1428</v>
      </c>
      <c r="AF432" s="1386" t="s">
        <v>1428</v>
      </c>
      <c r="AG432" s="1386" t="s">
        <v>1428</v>
      </c>
      <c r="AH432" s="1039"/>
    </row>
    <row r="433" spans="2:34" ht="15.75" customHeight="1" x14ac:dyDescent="0.2">
      <c r="B433" s="1040"/>
      <c r="C433" s="1041"/>
      <c r="D433" s="1041">
        <v>1.0000000000000001E-33</v>
      </c>
      <c r="E433" s="1041"/>
      <c r="F433" s="1041"/>
      <c r="G433" s="1041"/>
      <c r="H433" s="1041"/>
      <c r="I433" s="1041"/>
      <c r="J433" s="1041"/>
      <c r="K433" s="1041"/>
      <c r="L433" s="1041"/>
      <c r="M433" s="1041"/>
      <c r="N433" s="1041">
        <v>1.0000000000000001E-33</v>
      </c>
      <c r="O433" s="1041"/>
      <c r="P433" s="1041"/>
      <c r="Q433" s="1041"/>
      <c r="R433" s="1041"/>
      <c r="S433" s="1041"/>
      <c r="T433" s="1041"/>
      <c r="U433" s="1041"/>
      <c r="V433" s="1041">
        <v>1.0000000000000001E-33</v>
      </c>
      <c r="W433" s="1041"/>
      <c r="X433" s="1041"/>
      <c r="Y433" s="1041"/>
      <c r="Z433" s="1041"/>
      <c r="AA433" s="1041"/>
      <c r="AB433" s="1041"/>
      <c r="AC433" s="1041"/>
      <c r="AD433" s="1041"/>
      <c r="AE433" s="1041"/>
      <c r="AF433" s="1041"/>
      <c r="AG433" s="1041"/>
      <c r="AH433" s="1031"/>
    </row>
    <row r="434" spans="2:34" ht="15.75" customHeight="1" x14ac:dyDescent="0.2">
      <c r="B434" s="1042" t="s">
        <v>2816</v>
      </c>
      <c r="C434" s="1974" t="s">
        <v>3310</v>
      </c>
      <c r="D434" s="1974"/>
      <c r="E434" s="1974"/>
      <c r="F434" s="1974"/>
      <c r="G434" s="1529"/>
      <c r="H434" s="1529"/>
      <c r="I434" s="1529"/>
      <c r="J434" s="1529"/>
      <c r="K434" s="1529"/>
      <c r="L434" s="1529"/>
      <c r="M434" s="1529"/>
      <c r="N434" s="1529"/>
      <c r="O434" s="1529"/>
      <c r="P434" s="1529"/>
      <c r="Q434" s="1529"/>
      <c r="R434" s="1529"/>
      <c r="S434" s="1529"/>
      <c r="T434" s="1529"/>
      <c r="U434" s="1529"/>
      <c r="V434" s="1529"/>
      <c r="W434" s="1529"/>
      <c r="X434" s="1529"/>
      <c r="Y434" s="1529"/>
      <c r="Z434" s="1529"/>
      <c r="AA434" s="1529"/>
      <c r="AB434" s="1529"/>
      <c r="AC434" s="1529"/>
      <c r="AD434" s="1529"/>
      <c r="AE434" s="1529"/>
      <c r="AF434" s="1529"/>
      <c r="AG434" s="1529"/>
      <c r="AH434" s="982"/>
    </row>
    <row r="435" spans="2:34" ht="15.75" customHeight="1" x14ac:dyDescent="0.2">
      <c r="B435" s="1042" t="s">
        <v>2818</v>
      </c>
      <c r="C435" s="1974" t="s">
        <v>3267</v>
      </c>
      <c r="D435" s="1974"/>
      <c r="E435" s="1974"/>
      <c r="F435" s="1974"/>
      <c r="G435" s="1529"/>
      <c r="H435" s="1529"/>
      <c r="I435" s="1529"/>
      <c r="J435" s="1529"/>
      <c r="K435" s="1529"/>
      <c r="L435" s="1529"/>
      <c r="M435" s="1529"/>
      <c r="N435" s="1529"/>
      <c r="O435" s="1529"/>
      <c r="P435" s="1529"/>
      <c r="Q435" s="1529"/>
      <c r="R435" s="1529"/>
      <c r="S435" s="1529"/>
      <c r="T435" s="1529"/>
      <c r="U435" s="1529"/>
      <c r="V435" s="1529"/>
      <c r="W435" s="1529"/>
      <c r="X435" s="1529"/>
      <c r="Y435" s="1529"/>
      <c r="Z435" s="1529"/>
      <c r="AA435" s="1529"/>
      <c r="AB435" s="1529"/>
      <c r="AC435" s="1529"/>
      <c r="AD435" s="1529"/>
      <c r="AE435" s="1529"/>
      <c r="AF435" s="1529"/>
      <c r="AG435" s="1529"/>
      <c r="AH435" s="1207"/>
    </row>
    <row r="436" spans="2:34" ht="15.75" customHeight="1" thickBot="1" x14ac:dyDescent="0.25">
      <c r="B436" s="1043"/>
      <c r="C436" s="1926"/>
      <c r="D436" s="1926"/>
      <c r="E436" s="1926"/>
      <c r="F436" s="1926"/>
      <c r="G436" s="1927"/>
      <c r="H436" s="1927"/>
      <c r="I436" s="1927"/>
      <c r="J436" s="1927"/>
      <c r="K436" s="1927"/>
      <c r="L436" s="1927"/>
      <c r="M436" s="1927"/>
      <c r="N436" s="1927"/>
      <c r="O436" s="1927"/>
      <c r="P436" s="1927"/>
      <c r="Q436" s="1927"/>
      <c r="R436" s="1927"/>
      <c r="S436" s="1927"/>
      <c r="T436" s="1927"/>
      <c r="U436" s="1927"/>
      <c r="V436" s="1927"/>
      <c r="W436" s="1927"/>
      <c r="X436" s="1927"/>
      <c r="Y436" s="1927"/>
      <c r="Z436" s="1927"/>
      <c r="AA436" s="1927"/>
      <c r="AB436" s="1927"/>
      <c r="AC436" s="1927"/>
      <c r="AD436" s="1927"/>
      <c r="AE436" s="1927"/>
      <c r="AF436" s="1927"/>
      <c r="AG436" s="1927"/>
      <c r="AH436" s="1032"/>
    </row>
    <row r="437" spans="2:34" ht="15.75" customHeight="1" x14ac:dyDescent="0.2">
      <c r="B437" s="1187"/>
      <c r="C437" s="1186"/>
      <c r="D437" s="1186"/>
      <c r="E437" s="1186"/>
      <c r="F437" s="1186"/>
      <c r="G437" s="1186"/>
      <c r="H437" s="1186"/>
      <c r="I437" s="1186"/>
      <c r="J437" s="1186"/>
      <c r="K437" s="1186"/>
      <c r="L437" s="1186"/>
      <c r="M437" s="1186"/>
    </row>
    <row r="438" spans="2:34" ht="15.75" customHeight="1" thickBot="1" x14ac:dyDescent="0.25">
      <c r="B438" s="1187"/>
      <c r="C438" s="1186"/>
      <c r="D438" s="1186"/>
      <c r="E438" s="1186"/>
      <c r="F438" s="1186"/>
      <c r="G438" s="1186"/>
      <c r="H438" s="1186"/>
      <c r="I438" s="1186"/>
      <c r="J438" s="1186"/>
      <c r="K438" s="1186"/>
      <c r="L438" s="1186"/>
      <c r="M438" s="1186"/>
    </row>
    <row r="439" spans="2:34" ht="15.75" customHeight="1" x14ac:dyDescent="0.2">
      <c r="B439" s="1900" t="s">
        <v>2783</v>
      </c>
      <c r="C439" s="1901"/>
      <c r="D439" s="1901"/>
      <c r="E439" s="1901"/>
      <c r="F439" s="1901"/>
      <c r="G439" s="1901"/>
      <c r="H439" s="1901"/>
      <c r="I439" s="1901"/>
      <c r="J439" s="1901"/>
      <c r="K439" s="1901"/>
      <c r="L439" s="1901"/>
      <c r="M439" s="1901"/>
      <c r="N439" s="1901"/>
      <c r="O439" s="1901"/>
      <c r="P439" s="1901"/>
      <c r="Q439" s="1901"/>
      <c r="R439" s="1901"/>
      <c r="S439" s="1901"/>
      <c r="T439" s="1901"/>
      <c r="U439" s="1901"/>
      <c r="V439" s="1901"/>
      <c r="W439" s="1901"/>
      <c r="X439" s="1901"/>
      <c r="Y439" s="1901"/>
      <c r="Z439" s="1901"/>
      <c r="AA439" s="1901"/>
      <c r="AB439" s="1901"/>
      <c r="AC439" s="1901"/>
      <c r="AD439" s="1901"/>
      <c r="AE439" s="1901"/>
      <c r="AF439" s="1901"/>
      <c r="AG439" s="1901"/>
      <c r="AH439" s="1902"/>
    </row>
    <row r="440" spans="2:34" ht="15.75" customHeight="1" x14ac:dyDescent="0.2">
      <c r="B440" s="1038"/>
      <c r="C440" s="978"/>
      <c r="D440" s="700"/>
      <c r="E440" s="700"/>
      <c r="F440" s="431"/>
      <c r="G440" s="431"/>
      <c r="H440" s="431"/>
      <c r="I440" s="431"/>
      <c r="J440" s="431"/>
      <c r="K440" s="431"/>
      <c r="L440" s="431"/>
      <c r="M440" s="431"/>
      <c r="N440" s="431"/>
      <c r="O440" s="431"/>
      <c r="P440" s="431"/>
      <c r="Q440" s="431"/>
      <c r="R440" s="431"/>
      <c r="S440" s="431"/>
      <c r="T440" s="431"/>
      <c r="U440" s="431"/>
      <c r="V440" s="431"/>
      <c r="W440" s="431"/>
      <c r="X440" s="431"/>
      <c r="Y440" s="431"/>
      <c r="Z440" s="431"/>
      <c r="AA440" s="431"/>
      <c r="AB440" s="431"/>
      <c r="AC440" s="431"/>
      <c r="AD440" s="431"/>
      <c r="AE440" s="431"/>
      <c r="AF440" s="431"/>
      <c r="AG440" s="431"/>
      <c r="AH440" s="1039"/>
    </row>
    <row r="441" spans="2:34" ht="15.75" customHeight="1" x14ac:dyDescent="0.2">
      <c r="B441" s="981" t="s">
        <v>2784</v>
      </c>
      <c r="C441" s="1037" t="s">
        <v>3276</v>
      </c>
      <c r="D441" s="1037"/>
      <c r="E441" s="431"/>
      <c r="F441" s="431"/>
      <c r="G441" s="431"/>
      <c r="H441" s="431"/>
      <c r="I441" s="431"/>
      <c r="J441" s="431"/>
      <c r="K441" s="431"/>
      <c r="L441" s="431"/>
      <c r="M441" s="431"/>
      <c r="N441" s="431"/>
      <c r="O441" s="431"/>
      <c r="P441" s="431"/>
      <c r="Q441" s="431"/>
      <c r="R441" s="431"/>
      <c r="S441" s="431"/>
      <c r="T441" s="431"/>
      <c r="U441" s="431"/>
      <c r="V441" s="431"/>
      <c r="W441" s="431"/>
      <c r="X441" s="431"/>
      <c r="Y441" s="431"/>
      <c r="Z441" s="431"/>
      <c r="AA441" s="431"/>
      <c r="AB441" s="431"/>
      <c r="AC441" s="431"/>
      <c r="AD441" s="431"/>
      <c r="AE441" s="431"/>
      <c r="AF441" s="431"/>
      <c r="AG441" s="431"/>
      <c r="AH441" s="1039"/>
    </row>
    <row r="442" spans="2:34" ht="15.75" customHeight="1" thickBot="1" x14ac:dyDescent="0.25">
      <c r="B442" s="981" t="s">
        <v>2786</v>
      </c>
      <c r="C442" s="1903">
        <v>41772</v>
      </c>
      <c r="D442" s="1904"/>
      <c r="E442" s="1904"/>
      <c r="F442" s="431"/>
      <c r="G442" s="431"/>
      <c r="H442" s="431"/>
      <c r="I442" s="431"/>
      <c r="J442" s="431"/>
      <c r="K442" s="431"/>
      <c r="L442" s="431"/>
      <c r="M442" s="431"/>
      <c r="N442" s="431"/>
      <c r="O442" s="431"/>
      <c r="P442" s="431"/>
      <c r="Q442" s="431"/>
      <c r="R442" s="431"/>
      <c r="S442" s="431"/>
      <c r="T442" s="431"/>
      <c r="U442" s="431"/>
      <c r="V442" s="431"/>
      <c r="W442" s="431"/>
      <c r="X442" s="431"/>
      <c r="Y442" s="431"/>
      <c r="Z442" s="431"/>
      <c r="AA442" s="431"/>
      <c r="AB442" s="431"/>
      <c r="AC442" s="431"/>
      <c r="AD442" s="431"/>
      <c r="AE442" s="431"/>
      <c r="AF442" s="431"/>
      <c r="AG442" s="431"/>
      <c r="AH442" s="1039"/>
    </row>
    <row r="443" spans="2:34" ht="204.75" customHeight="1" thickBot="1" x14ac:dyDescent="0.25">
      <c r="B443" s="1038" t="s">
        <v>2787</v>
      </c>
      <c r="C443" s="1905" t="s">
        <v>3277</v>
      </c>
      <c r="D443" s="1906"/>
      <c r="E443" s="1906"/>
      <c r="F443" s="1906"/>
      <c r="G443" s="1906"/>
      <c r="H443" s="1906"/>
      <c r="I443" s="1906"/>
      <c r="J443" s="1906"/>
      <c r="K443" s="1906"/>
      <c r="L443" s="1906"/>
      <c r="M443" s="1906"/>
      <c r="N443" s="1906"/>
      <c r="O443" s="1906"/>
      <c r="P443" s="1906"/>
      <c r="Q443" s="1906"/>
      <c r="R443" s="1906"/>
      <c r="S443" s="1906"/>
      <c r="T443" s="1906"/>
      <c r="U443" s="1906"/>
      <c r="V443" s="1906"/>
      <c r="W443" s="1906"/>
      <c r="X443" s="1906"/>
      <c r="Y443" s="1906"/>
      <c r="Z443" s="1907"/>
      <c r="AA443" s="431"/>
      <c r="AB443" s="431"/>
      <c r="AC443" s="431"/>
      <c r="AD443" s="431"/>
      <c r="AE443" s="431"/>
      <c r="AF443" s="431"/>
      <c r="AG443" s="431"/>
      <c r="AH443" s="1039"/>
    </row>
    <row r="444" spans="2:34" ht="15.75" customHeight="1" thickBot="1" x14ac:dyDescent="0.25">
      <c r="B444" s="1038"/>
      <c r="C444" s="979"/>
      <c r="D444" s="979"/>
      <c r="E444" s="1532"/>
      <c r="F444" s="1532"/>
      <c r="G444" s="1532"/>
      <c r="H444" s="1532"/>
      <c r="I444" s="1532"/>
      <c r="J444" s="1532"/>
      <c r="K444" s="1532"/>
      <c r="L444" s="1532"/>
      <c r="M444" s="1532"/>
      <c r="N444" s="1532"/>
      <c r="O444" s="1532"/>
      <c r="P444" s="1532"/>
      <c r="Q444" s="1532"/>
      <c r="R444" s="1532"/>
      <c r="S444" s="1532"/>
      <c r="T444" s="1532"/>
      <c r="U444" s="1532"/>
      <c r="V444" s="1532"/>
      <c r="W444" s="1532"/>
      <c r="X444" s="1532"/>
      <c r="Y444" s="1532"/>
      <c r="Z444" s="1532"/>
      <c r="AA444" s="431"/>
      <c r="AB444" s="431"/>
      <c r="AC444" s="431"/>
      <c r="AD444" s="431"/>
      <c r="AE444" s="431"/>
      <c r="AF444" s="431"/>
      <c r="AG444" s="431"/>
      <c r="AH444" s="1039"/>
    </row>
    <row r="445" spans="2:34" ht="15.75" customHeight="1" thickBot="1" x14ac:dyDescent="0.25">
      <c r="B445" s="1908" t="s">
        <v>2788</v>
      </c>
      <c r="C445" s="1928" t="s">
        <v>2789</v>
      </c>
      <c r="D445" s="1908" t="s">
        <v>2790</v>
      </c>
      <c r="E445" s="1910" t="s">
        <v>2791</v>
      </c>
      <c r="F445" s="1911"/>
      <c r="G445" s="1911"/>
      <c r="H445" s="1911"/>
      <c r="I445" s="1911"/>
      <c r="J445" s="1911"/>
      <c r="K445" s="1911"/>
      <c r="L445" s="1911"/>
      <c r="M445" s="1911"/>
      <c r="N445" s="1911"/>
      <c r="O445" s="1911"/>
      <c r="P445" s="1911"/>
      <c r="Q445" s="1911"/>
      <c r="R445" s="1912"/>
      <c r="S445" s="1913" t="s">
        <v>2792</v>
      </c>
      <c r="T445" s="1914"/>
      <c r="U445" s="1914"/>
      <c r="V445" s="1914"/>
      <c r="W445" s="1914"/>
      <c r="X445" s="1914"/>
      <c r="Y445" s="1914"/>
      <c r="Z445" s="1915"/>
      <c r="AA445" s="1910" t="s">
        <v>2793</v>
      </c>
      <c r="AB445" s="1911"/>
      <c r="AC445" s="1911"/>
      <c r="AD445" s="1912"/>
      <c r="AE445" s="1916" t="s">
        <v>2794</v>
      </c>
      <c r="AF445" s="1917"/>
      <c r="AG445" s="1918"/>
      <c r="AH445" s="1039"/>
    </row>
    <row r="446" spans="2:34" ht="26.25" customHeight="1" thickBot="1" x14ac:dyDescent="0.25">
      <c r="B446" s="1909"/>
      <c r="C446" s="1929"/>
      <c r="D446" s="1909"/>
      <c r="E446" s="1908" t="s">
        <v>2795</v>
      </c>
      <c r="F446" s="1922" t="s">
        <v>2796</v>
      </c>
      <c r="G446" s="1922" t="s">
        <v>2797</v>
      </c>
      <c r="H446" s="1913" t="s">
        <v>2798</v>
      </c>
      <c r="I446" s="1915"/>
      <c r="J446" s="1913" t="s">
        <v>2799</v>
      </c>
      <c r="K446" s="1915"/>
      <c r="L446" s="1913" t="s">
        <v>2800</v>
      </c>
      <c r="M446" s="1915"/>
      <c r="N446" s="1924" t="s">
        <v>2801</v>
      </c>
      <c r="O446" s="1925"/>
      <c r="P446" s="1914" t="s">
        <v>2802</v>
      </c>
      <c r="Q446" s="1914"/>
      <c r="R446" s="1915"/>
      <c r="S446" s="1922" t="s">
        <v>2798</v>
      </c>
      <c r="T446" s="1922" t="s">
        <v>2799</v>
      </c>
      <c r="U446" s="1922" t="s">
        <v>2800</v>
      </c>
      <c r="V446" s="1914" t="s">
        <v>2801</v>
      </c>
      <c r="W446" s="1914"/>
      <c r="X446" s="1913" t="s">
        <v>2802</v>
      </c>
      <c r="Y446" s="1914"/>
      <c r="Z446" s="1915"/>
      <c r="AA446" s="1908" t="s">
        <v>2795</v>
      </c>
      <c r="AB446" s="1908" t="s">
        <v>2803</v>
      </c>
      <c r="AC446" s="1908" t="s">
        <v>2804</v>
      </c>
      <c r="AD446" s="1908" t="s">
        <v>2805</v>
      </c>
      <c r="AE446" s="1919"/>
      <c r="AF446" s="1920"/>
      <c r="AG446" s="1921"/>
      <c r="AH446" s="1039"/>
    </row>
    <row r="447" spans="2:34" ht="26.25" customHeight="1" thickBot="1" x14ac:dyDescent="0.25">
      <c r="B447" s="1909"/>
      <c r="C447" s="1929"/>
      <c r="D447" s="1909"/>
      <c r="E447" s="1909"/>
      <c r="F447" s="1923"/>
      <c r="G447" s="1923"/>
      <c r="H447" s="1531" t="s">
        <v>2806</v>
      </c>
      <c r="I447" s="1531" t="s">
        <v>2807</v>
      </c>
      <c r="J447" s="1531" t="s">
        <v>2806</v>
      </c>
      <c r="K447" s="1531" t="s">
        <v>2807</v>
      </c>
      <c r="L447" s="1531" t="s">
        <v>2806</v>
      </c>
      <c r="M447" s="1531" t="s">
        <v>2807</v>
      </c>
      <c r="N447" s="1530" t="s">
        <v>295</v>
      </c>
      <c r="O447" s="1085" t="s">
        <v>2808</v>
      </c>
      <c r="P447" s="1086" t="s">
        <v>2809</v>
      </c>
      <c r="Q447" s="1088" t="s">
        <v>2810</v>
      </c>
      <c r="R447" s="1085" t="s">
        <v>2811</v>
      </c>
      <c r="S447" s="1923"/>
      <c r="T447" s="1923"/>
      <c r="U447" s="1923"/>
      <c r="V447" s="1528" t="s">
        <v>295</v>
      </c>
      <c r="W447" s="1087" t="s">
        <v>2808</v>
      </c>
      <c r="X447" s="1085" t="s">
        <v>2809</v>
      </c>
      <c r="Y447" s="1088" t="s">
        <v>2810</v>
      </c>
      <c r="Z447" s="1085" t="s">
        <v>2811</v>
      </c>
      <c r="AA447" s="1909"/>
      <c r="AB447" s="1909"/>
      <c r="AC447" s="1909"/>
      <c r="AD447" s="1909"/>
      <c r="AE447" s="1527" t="s">
        <v>296</v>
      </c>
      <c r="AF447" s="1527" t="s">
        <v>2812</v>
      </c>
      <c r="AG447" s="1527" t="s">
        <v>2813</v>
      </c>
      <c r="AH447" s="1039"/>
    </row>
    <row r="448" spans="2:34" ht="15.75" customHeight="1" thickBot="1" x14ac:dyDescent="0.25">
      <c r="B448" s="1125" t="s">
        <v>3278</v>
      </c>
      <c r="C448" s="1110" t="s">
        <v>3279</v>
      </c>
      <c r="D448" s="993">
        <v>45</v>
      </c>
      <c r="E448" s="993" t="s">
        <v>2859</v>
      </c>
      <c r="F448" s="993" t="s">
        <v>2859</v>
      </c>
      <c r="G448" s="993" t="s">
        <v>2859</v>
      </c>
      <c r="H448" s="993" t="s">
        <v>2859</v>
      </c>
      <c r="I448" s="993" t="s">
        <v>2859</v>
      </c>
      <c r="J448" s="993" t="s">
        <v>2859</v>
      </c>
      <c r="K448" s="993" t="s">
        <v>2859</v>
      </c>
      <c r="L448" s="993" t="s">
        <v>2859</v>
      </c>
      <c r="M448" s="993" t="s">
        <v>2859</v>
      </c>
      <c r="N448" s="993" t="s">
        <v>2859</v>
      </c>
      <c r="O448" s="993" t="s">
        <v>2859</v>
      </c>
      <c r="P448" s="993" t="s">
        <v>2859</v>
      </c>
      <c r="Q448" s="993" t="s">
        <v>2859</v>
      </c>
      <c r="R448" s="993" t="s">
        <v>2859</v>
      </c>
      <c r="S448" s="993" t="s">
        <v>2859</v>
      </c>
      <c r="T448" s="993" t="s">
        <v>2859</v>
      </c>
      <c r="U448" s="993" t="s">
        <v>2859</v>
      </c>
      <c r="V448" s="993" t="s">
        <v>2859</v>
      </c>
      <c r="W448" s="993" t="s">
        <v>2859</v>
      </c>
      <c r="X448" s="993" t="s">
        <v>2859</v>
      </c>
      <c r="Y448" s="993" t="s">
        <v>2859</v>
      </c>
      <c r="Z448" s="993" t="s">
        <v>2859</v>
      </c>
      <c r="AA448" s="993">
        <f t="shared" ref="AA448:AA463" si="0">D448</f>
        <v>45</v>
      </c>
      <c r="AB448" s="1110" t="s">
        <v>3280</v>
      </c>
      <c r="AC448" s="1110" t="s">
        <v>3280</v>
      </c>
      <c r="AD448" s="1110" t="s">
        <v>3280</v>
      </c>
      <c r="AE448" s="993" t="s">
        <v>2859</v>
      </c>
      <c r="AF448" s="993" t="s">
        <v>2859</v>
      </c>
      <c r="AG448" s="993" t="s">
        <v>2859</v>
      </c>
      <c r="AH448" s="1039"/>
    </row>
    <row r="449" spans="2:34" ht="15.75" customHeight="1" thickBot="1" x14ac:dyDescent="0.25">
      <c r="B449" s="1533" t="s">
        <v>3281</v>
      </c>
      <c r="C449" s="1110" t="s">
        <v>3282</v>
      </c>
      <c r="D449" s="993">
        <v>65</v>
      </c>
      <c r="E449" s="993" t="s">
        <v>2859</v>
      </c>
      <c r="F449" s="993" t="s">
        <v>2859</v>
      </c>
      <c r="G449" s="993" t="s">
        <v>2859</v>
      </c>
      <c r="H449" s="993" t="s">
        <v>2859</v>
      </c>
      <c r="I449" s="993" t="s">
        <v>2859</v>
      </c>
      <c r="J449" s="993" t="s">
        <v>2859</v>
      </c>
      <c r="K449" s="993" t="s">
        <v>2859</v>
      </c>
      <c r="L449" s="993" t="s">
        <v>2859</v>
      </c>
      <c r="M449" s="993" t="s">
        <v>2859</v>
      </c>
      <c r="N449" s="993" t="s">
        <v>2859</v>
      </c>
      <c r="O449" s="993" t="s">
        <v>2859</v>
      </c>
      <c r="P449" s="993" t="s">
        <v>2859</v>
      </c>
      <c r="Q449" s="993" t="s">
        <v>2859</v>
      </c>
      <c r="R449" s="993" t="s">
        <v>2859</v>
      </c>
      <c r="S449" s="993" t="s">
        <v>2859</v>
      </c>
      <c r="T449" s="993" t="s">
        <v>2859</v>
      </c>
      <c r="U449" s="993" t="s">
        <v>2859</v>
      </c>
      <c r="V449" s="993" t="s">
        <v>2859</v>
      </c>
      <c r="W449" s="993" t="s">
        <v>2859</v>
      </c>
      <c r="X449" s="993" t="s">
        <v>2859</v>
      </c>
      <c r="Y449" s="993" t="s">
        <v>2859</v>
      </c>
      <c r="Z449" s="993" t="s">
        <v>2859</v>
      </c>
      <c r="AA449" s="993">
        <f t="shared" si="0"/>
        <v>65</v>
      </c>
      <c r="AB449" s="1110"/>
      <c r="AC449" s="1110"/>
      <c r="AD449" s="1110"/>
      <c r="AE449" s="993" t="s">
        <v>2859</v>
      </c>
      <c r="AF449" s="993" t="s">
        <v>2859</v>
      </c>
      <c r="AG449" s="993" t="s">
        <v>2859</v>
      </c>
      <c r="AH449" s="1039"/>
    </row>
    <row r="450" spans="2:34" ht="15.75" customHeight="1" thickBot="1" x14ac:dyDescent="0.25">
      <c r="B450" s="1533" t="s">
        <v>3283</v>
      </c>
      <c r="C450" s="1110" t="s">
        <v>3284</v>
      </c>
      <c r="D450" s="993">
        <v>80</v>
      </c>
      <c r="E450" s="993" t="s">
        <v>2859</v>
      </c>
      <c r="F450" s="993" t="s">
        <v>2859</v>
      </c>
      <c r="G450" s="993" t="s">
        <v>2859</v>
      </c>
      <c r="H450" s="993" t="s">
        <v>2859</v>
      </c>
      <c r="I450" s="993" t="s">
        <v>2859</v>
      </c>
      <c r="J450" s="993" t="s">
        <v>2859</v>
      </c>
      <c r="K450" s="993" t="s">
        <v>2859</v>
      </c>
      <c r="L450" s="993" t="s">
        <v>2859</v>
      </c>
      <c r="M450" s="993" t="s">
        <v>2859</v>
      </c>
      <c r="N450" s="993" t="s">
        <v>2859</v>
      </c>
      <c r="O450" s="993" t="s">
        <v>2859</v>
      </c>
      <c r="P450" s="993" t="s">
        <v>2859</v>
      </c>
      <c r="Q450" s="993" t="s">
        <v>2859</v>
      </c>
      <c r="R450" s="993" t="s">
        <v>2859</v>
      </c>
      <c r="S450" s="993" t="s">
        <v>2859</v>
      </c>
      <c r="T450" s="993" t="s">
        <v>2859</v>
      </c>
      <c r="U450" s="993" t="s">
        <v>2859</v>
      </c>
      <c r="V450" s="993" t="s">
        <v>2859</v>
      </c>
      <c r="W450" s="993" t="s">
        <v>2859</v>
      </c>
      <c r="X450" s="993" t="s">
        <v>2859</v>
      </c>
      <c r="Y450" s="993" t="s">
        <v>2859</v>
      </c>
      <c r="Z450" s="993" t="s">
        <v>2859</v>
      </c>
      <c r="AA450" s="993">
        <f t="shared" si="0"/>
        <v>80</v>
      </c>
      <c r="AB450" s="1110"/>
      <c r="AC450" s="1110"/>
      <c r="AD450" s="1110"/>
      <c r="AE450" s="993" t="s">
        <v>2859</v>
      </c>
      <c r="AF450" s="993" t="s">
        <v>2859</v>
      </c>
      <c r="AG450" s="993" t="s">
        <v>2859</v>
      </c>
      <c r="AH450" s="1039"/>
    </row>
    <row r="451" spans="2:34" ht="15.75" customHeight="1" thickBot="1" x14ac:dyDescent="0.25">
      <c r="B451" s="1126" t="s">
        <v>3285</v>
      </c>
      <c r="C451" s="1110" t="s">
        <v>3284</v>
      </c>
      <c r="D451" s="993">
        <v>80</v>
      </c>
      <c r="E451" s="993" t="s">
        <v>2859</v>
      </c>
      <c r="F451" s="993" t="s">
        <v>2859</v>
      </c>
      <c r="G451" s="993" t="s">
        <v>2859</v>
      </c>
      <c r="H451" s="993" t="s">
        <v>2859</v>
      </c>
      <c r="I451" s="993" t="s">
        <v>2859</v>
      </c>
      <c r="J451" s="993" t="s">
        <v>2859</v>
      </c>
      <c r="K451" s="993" t="s">
        <v>2859</v>
      </c>
      <c r="L451" s="993" t="s">
        <v>2859</v>
      </c>
      <c r="M451" s="993" t="s">
        <v>2859</v>
      </c>
      <c r="N451" s="993" t="s">
        <v>2859</v>
      </c>
      <c r="O451" s="993" t="s">
        <v>2859</v>
      </c>
      <c r="P451" s="993" t="s">
        <v>2859</v>
      </c>
      <c r="Q451" s="993" t="s">
        <v>2859</v>
      </c>
      <c r="R451" s="993" t="s">
        <v>2859</v>
      </c>
      <c r="S451" s="993" t="s">
        <v>2859</v>
      </c>
      <c r="T451" s="993" t="s">
        <v>2859</v>
      </c>
      <c r="U451" s="993" t="s">
        <v>2859</v>
      </c>
      <c r="V451" s="993" t="s">
        <v>2859</v>
      </c>
      <c r="W451" s="993" t="s">
        <v>2859</v>
      </c>
      <c r="X451" s="993" t="s">
        <v>2859</v>
      </c>
      <c r="Y451" s="993" t="s">
        <v>2859</v>
      </c>
      <c r="Z451" s="993" t="s">
        <v>2859</v>
      </c>
      <c r="AA451" s="993">
        <f t="shared" si="0"/>
        <v>80</v>
      </c>
      <c r="AB451" s="1110"/>
      <c r="AC451" s="1110"/>
      <c r="AD451" s="1110"/>
      <c r="AE451" s="993" t="s">
        <v>2859</v>
      </c>
      <c r="AF451" s="993" t="s">
        <v>2859</v>
      </c>
      <c r="AG451" s="993" t="s">
        <v>2859</v>
      </c>
      <c r="AH451" s="1039"/>
    </row>
    <row r="452" spans="2:34" ht="15.75" customHeight="1" thickBot="1" x14ac:dyDescent="0.25">
      <c r="B452" s="1126" t="s">
        <v>3286</v>
      </c>
      <c r="C452" s="1110" t="s">
        <v>3287</v>
      </c>
      <c r="D452" s="993">
        <v>91.51</v>
      </c>
      <c r="E452" s="993" t="s">
        <v>2859</v>
      </c>
      <c r="F452" s="993" t="s">
        <v>2859</v>
      </c>
      <c r="G452" s="993" t="s">
        <v>2859</v>
      </c>
      <c r="H452" s="993" t="s">
        <v>2859</v>
      </c>
      <c r="I452" s="993" t="s">
        <v>2859</v>
      </c>
      <c r="J452" s="993" t="s">
        <v>2859</v>
      </c>
      <c r="K452" s="993" t="s">
        <v>2859</v>
      </c>
      <c r="L452" s="993" t="s">
        <v>2859</v>
      </c>
      <c r="M452" s="993" t="s">
        <v>2859</v>
      </c>
      <c r="N452" s="993" t="s">
        <v>2859</v>
      </c>
      <c r="O452" s="993" t="s">
        <v>2859</v>
      </c>
      <c r="P452" s="993" t="s">
        <v>2859</v>
      </c>
      <c r="Q452" s="993" t="s">
        <v>2859</v>
      </c>
      <c r="R452" s="993" t="s">
        <v>2859</v>
      </c>
      <c r="S452" s="993" t="s">
        <v>2859</v>
      </c>
      <c r="T452" s="993" t="s">
        <v>2859</v>
      </c>
      <c r="U452" s="993" t="s">
        <v>2859</v>
      </c>
      <c r="V452" s="993" t="s">
        <v>2859</v>
      </c>
      <c r="W452" s="993" t="s">
        <v>2859</v>
      </c>
      <c r="X452" s="993" t="s">
        <v>2859</v>
      </c>
      <c r="Y452" s="993" t="s">
        <v>2859</v>
      </c>
      <c r="Z452" s="993" t="s">
        <v>2859</v>
      </c>
      <c r="AA452" s="993">
        <f t="shared" si="0"/>
        <v>91.51</v>
      </c>
      <c r="AB452" s="1110"/>
      <c r="AC452" s="1110"/>
      <c r="AD452" s="1110"/>
      <c r="AE452" s="993" t="s">
        <v>2859</v>
      </c>
      <c r="AF452" s="993" t="s">
        <v>2859</v>
      </c>
      <c r="AG452" s="993" t="s">
        <v>2859</v>
      </c>
      <c r="AH452" s="1039"/>
    </row>
    <row r="453" spans="2:34" ht="15.75" customHeight="1" thickBot="1" x14ac:dyDescent="0.25">
      <c r="B453" s="1126" t="s">
        <v>3288</v>
      </c>
      <c r="C453" s="1110" t="s">
        <v>3289</v>
      </c>
      <c r="D453" s="993">
        <v>69</v>
      </c>
      <c r="E453" s="993" t="s">
        <v>2859</v>
      </c>
      <c r="F453" s="993" t="s">
        <v>2859</v>
      </c>
      <c r="G453" s="993" t="s">
        <v>2859</v>
      </c>
      <c r="H453" s="993" t="s">
        <v>2859</v>
      </c>
      <c r="I453" s="993" t="s">
        <v>2859</v>
      </c>
      <c r="J453" s="993" t="s">
        <v>2859</v>
      </c>
      <c r="K453" s="993" t="s">
        <v>2859</v>
      </c>
      <c r="L453" s="993" t="s">
        <v>2859</v>
      </c>
      <c r="M453" s="993" t="s">
        <v>2859</v>
      </c>
      <c r="N453" s="993" t="s">
        <v>2859</v>
      </c>
      <c r="O453" s="993" t="s">
        <v>2859</v>
      </c>
      <c r="P453" s="993" t="s">
        <v>2859</v>
      </c>
      <c r="Q453" s="993" t="s">
        <v>2859</v>
      </c>
      <c r="R453" s="993" t="s">
        <v>2859</v>
      </c>
      <c r="S453" s="993" t="s">
        <v>2859</v>
      </c>
      <c r="T453" s="993" t="s">
        <v>2859</v>
      </c>
      <c r="U453" s="993" t="s">
        <v>2859</v>
      </c>
      <c r="V453" s="993" t="s">
        <v>2859</v>
      </c>
      <c r="W453" s="993" t="s">
        <v>2859</v>
      </c>
      <c r="X453" s="993" t="s">
        <v>2859</v>
      </c>
      <c r="Y453" s="993" t="s">
        <v>2859</v>
      </c>
      <c r="Z453" s="993" t="s">
        <v>2859</v>
      </c>
      <c r="AA453" s="993">
        <f t="shared" si="0"/>
        <v>69</v>
      </c>
      <c r="AB453" s="1110"/>
      <c r="AC453" s="1110"/>
      <c r="AD453" s="1110"/>
      <c r="AE453" s="993" t="s">
        <v>2859</v>
      </c>
      <c r="AF453" s="993" t="s">
        <v>2859</v>
      </c>
      <c r="AG453" s="993" t="s">
        <v>2859</v>
      </c>
      <c r="AH453" s="1039"/>
    </row>
    <row r="454" spans="2:34" ht="15.75" customHeight="1" thickBot="1" x14ac:dyDescent="0.25">
      <c r="B454" s="1126" t="s">
        <v>3290</v>
      </c>
      <c r="C454" s="1110" t="s">
        <v>3291</v>
      </c>
      <c r="D454" s="993">
        <v>109</v>
      </c>
      <c r="E454" s="993" t="s">
        <v>2859</v>
      </c>
      <c r="F454" s="993" t="s">
        <v>2859</v>
      </c>
      <c r="G454" s="993" t="s">
        <v>2859</v>
      </c>
      <c r="H454" s="993" t="s">
        <v>2859</v>
      </c>
      <c r="I454" s="993" t="s">
        <v>2859</v>
      </c>
      <c r="J454" s="993" t="s">
        <v>2859</v>
      </c>
      <c r="K454" s="993" t="s">
        <v>2859</v>
      </c>
      <c r="L454" s="993" t="s">
        <v>2859</v>
      </c>
      <c r="M454" s="993" t="s">
        <v>2859</v>
      </c>
      <c r="N454" s="993" t="s">
        <v>2859</v>
      </c>
      <c r="O454" s="993" t="s">
        <v>2859</v>
      </c>
      <c r="P454" s="993" t="s">
        <v>2859</v>
      </c>
      <c r="Q454" s="993" t="s">
        <v>2859</v>
      </c>
      <c r="R454" s="993" t="s">
        <v>2859</v>
      </c>
      <c r="S454" s="993" t="s">
        <v>2859</v>
      </c>
      <c r="T454" s="993" t="s">
        <v>2859</v>
      </c>
      <c r="U454" s="993" t="s">
        <v>2859</v>
      </c>
      <c r="V454" s="993" t="s">
        <v>2859</v>
      </c>
      <c r="W454" s="993" t="s">
        <v>2859</v>
      </c>
      <c r="X454" s="993" t="s">
        <v>2859</v>
      </c>
      <c r="Y454" s="993" t="s">
        <v>2859</v>
      </c>
      <c r="Z454" s="993" t="s">
        <v>2859</v>
      </c>
      <c r="AA454" s="993">
        <f t="shared" si="0"/>
        <v>109</v>
      </c>
      <c r="AB454" s="1110"/>
      <c r="AC454" s="1110"/>
      <c r="AD454" s="1110"/>
      <c r="AE454" s="993" t="s">
        <v>2859</v>
      </c>
      <c r="AF454" s="993" t="s">
        <v>2859</v>
      </c>
      <c r="AG454" s="993" t="s">
        <v>2859</v>
      </c>
      <c r="AH454" s="1039"/>
    </row>
    <row r="455" spans="2:34" ht="15.75" customHeight="1" thickBot="1" x14ac:dyDescent="0.25">
      <c r="B455" s="1126" t="s">
        <v>3292</v>
      </c>
      <c r="C455" s="1110" t="s">
        <v>3293</v>
      </c>
      <c r="D455" s="993">
        <v>109</v>
      </c>
      <c r="E455" s="993" t="s">
        <v>2859</v>
      </c>
      <c r="F455" s="993" t="s">
        <v>2859</v>
      </c>
      <c r="G455" s="993" t="s">
        <v>2859</v>
      </c>
      <c r="H455" s="993" t="s">
        <v>2859</v>
      </c>
      <c r="I455" s="993" t="s">
        <v>2859</v>
      </c>
      <c r="J455" s="993" t="s">
        <v>2859</v>
      </c>
      <c r="K455" s="993" t="s">
        <v>2859</v>
      </c>
      <c r="L455" s="993" t="s">
        <v>2859</v>
      </c>
      <c r="M455" s="993" t="s">
        <v>2859</v>
      </c>
      <c r="N455" s="993" t="s">
        <v>2859</v>
      </c>
      <c r="O455" s="993" t="s">
        <v>2859</v>
      </c>
      <c r="P455" s="993" t="s">
        <v>2859</v>
      </c>
      <c r="Q455" s="993" t="s">
        <v>2859</v>
      </c>
      <c r="R455" s="993" t="s">
        <v>2859</v>
      </c>
      <c r="S455" s="993" t="s">
        <v>2859</v>
      </c>
      <c r="T455" s="993" t="s">
        <v>2859</v>
      </c>
      <c r="U455" s="993" t="s">
        <v>2859</v>
      </c>
      <c r="V455" s="993" t="s">
        <v>2859</v>
      </c>
      <c r="W455" s="993" t="s">
        <v>2859</v>
      </c>
      <c r="X455" s="993" t="s">
        <v>2859</v>
      </c>
      <c r="Y455" s="993" t="s">
        <v>2859</v>
      </c>
      <c r="Z455" s="993" t="s">
        <v>2859</v>
      </c>
      <c r="AA455" s="993">
        <f t="shared" si="0"/>
        <v>109</v>
      </c>
      <c r="AB455" s="1110"/>
      <c r="AC455" s="1110"/>
      <c r="AD455" s="1110"/>
      <c r="AE455" s="993" t="s">
        <v>2859</v>
      </c>
      <c r="AF455" s="993" t="s">
        <v>2859</v>
      </c>
      <c r="AG455" s="993" t="s">
        <v>2859</v>
      </c>
      <c r="AH455" s="1039"/>
    </row>
    <row r="456" spans="2:34" ht="15.75" customHeight="1" thickBot="1" x14ac:dyDescent="0.25">
      <c r="B456" s="1126" t="s">
        <v>3294</v>
      </c>
      <c r="C456" s="1110" t="s">
        <v>3295</v>
      </c>
      <c r="D456" s="993">
        <v>150</v>
      </c>
      <c r="E456" s="993" t="s">
        <v>2859</v>
      </c>
      <c r="F456" s="993" t="s">
        <v>2859</v>
      </c>
      <c r="G456" s="993" t="s">
        <v>2859</v>
      </c>
      <c r="H456" s="993" t="s">
        <v>2859</v>
      </c>
      <c r="I456" s="993" t="s">
        <v>2859</v>
      </c>
      <c r="J456" s="993" t="s">
        <v>2859</v>
      </c>
      <c r="K456" s="993" t="s">
        <v>2859</v>
      </c>
      <c r="L456" s="993" t="s">
        <v>2859</v>
      </c>
      <c r="M456" s="993" t="s">
        <v>2859</v>
      </c>
      <c r="N456" s="993" t="s">
        <v>2859</v>
      </c>
      <c r="O456" s="993" t="s">
        <v>2859</v>
      </c>
      <c r="P456" s="993" t="s">
        <v>2859</v>
      </c>
      <c r="Q456" s="993" t="s">
        <v>2859</v>
      </c>
      <c r="R456" s="993" t="s">
        <v>2859</v>
      </c>
      <c r="S456" s="993" t="s">
        <v>2859</v>
      </c>
      <c r="T456" s="993" t="s">
        <v>2859</v>
      </c>
      <c r="U456" s="993" t="s">
        <v>2859</v>
      </c>
      <c r="V456" s="993" t="s">
        <v>2859</v>
      </c>
      <c r="W456" s="993" t="s">
        <v>2859</v>
      </c>
      <c r="X456" s="993" t="s">
        <v>2859</v>
      </c>
      <c r="Y456" s="993" t="s">
        <v>2859</v>
      </c>
      <c r="Z456" s="993" t="s">
        <v>2859</v>
      </c>
      <c r="AA456" s="993">
        <f t="shared" si="0"/>
        <v>150</v>
      </c>
      <c r="AB456" s="1110"/>
      <c r="AC456" s="1110"/>
      <c r="AD456" s="1110"/>
      <c r="AE456" s="993" t="s">
        <v>2859</v>
      </c>
      <c r="AF456" s="993" t="s">
        <v>2859</v>
      </c>
      <c r="AG456" s="993" t="s">
        <v>2859</v>
      </c>
      <c r="AH456" s="1039"/>
    </row>
    <row r="457" spans="2:34" ht="15.75" customHeight="1" thickBot="1" x14ac:dyDescent="0.25">
      <c r="B457" s="1126" t="s">
        <v>3296</v>
      </c>
      <c r="C457" s="1110" t="s">
        <v>3297</v>
      </c>
      <c r="D457" s="993">
        <v>150</v>
      </c>
      <c r="E457" s="993" t="s">
        <v>2859</v>
      </c>
      <c r="F457" s="993" t="s">
        <v>2859</v>
      </c>
      <c r="G457" s="993" t="s">
        <v>2859</v>
      </c>
      <c r="H457" s="993" t="s">
        <v>2859</v>
      </c>
      <c r="I457" s="993" t="s">
        <v>2859</v>
      </c>
      <c r="J457" s="993" t="s">
        <v>2859</v>
      </c>
      <c r="K457" s="993" t="s">
        <v>2859</v>
      </c>
      <c r="L457" s="993" t="s">
        <v>2859</v>
      </c>
      <c r="M457" s="993" t="s">
        <v>2859</v>
      </c>
      <c r="N457" s="993" t="s">
        <v>2859</v>
      </c>
      <c r="O457" s="993" t="s">
        <v>2859</v>
      </c>
      <c r="P457" s="993" t="s">
        <v>2859</v>
      </c>
      <c r="Q457" s="993" t="s">
        <v>2859</v>
      </c>
      <c r="R457" s="993" t="s">
        <v>2859</v>
      </c>
      <c r="S457" s="993" t="s">
        <v>2859</v>
      </c>
      <c r="T457" s="993" t="s">
        <v>2859</v>
      </c>
      <c r="U457" s="993" t="s">
        <v>2859</v>
      </c>
      <c r="V457" s="993" t="s">
        <v>2859</v>
      </c>
      <c r="W457" s="993" t="s">
        <v>2859</v>
      </c>
      <c r="X457" s="993" t="s">
        <v>2859</v>
      </c>
      <c r="Y457" s="993" t="s">
        <v>2859</v>
      </c>
      <c r="Z457" s="993" t="s">
        <v>2859</v>
      </c>
      <c r="AA457" s="993">
        <f t="shared" si="0"/>
        <v>150</v>
      </c>
      <c r="AB457" s="1110"/>
      <c r="AC457" s="1110"/>
      <c r="AD457" s="1110"/>
      <c r="AE457" s="993" t="s">
        <v>2859</v>
      </c>
      <c r="AF457" s="993" t="s">
        <v>2859</v>
      </c>
      <c r="AG457" s="993" t="s">
        <v>2859</v>
      </c>
      <c r="AH457" s="1039"/>
    </row>
    <row r="458" spans="2:34" ht="15.75" customHeight="1" thickBot="1" x14ac:dyDescent="0.25">
      <c r="B458" s="1126" t="s">
        <v>3298</v>
      </c>
      <c r="C458" s="1110" t="s">
        <v>3299</v>
      </c>
      <c r="D458" s="993">
        <v>200</v>
      </c>
      <c r="E458" s="993" t="s">
        <v>2859</v>
      </c>
      <c r="F458" s="993" t="s">
        <v>2859</v>
      </c>
      <c r="G458" s="993" t="s">
        <v>2859</v>
      </c>
      <c r="H458" s="993" t="s">
        <v>2859</v>
      </c>
      <c r="I458" s="993" t="s">
        <v>2859</v>
      </c>
      <c r="J458" s="993" t="s">
        <v>2859</v>
      </c>
      <c r="K458" s="993" t="s">
        <v>2859</v>
      </c>
      <c r="L458" s="993" t="s">
        <v>2859</v>
      </c>
      <c r="M458" s="993" t="s">
        <v>2859</v>
      </c>
      <c r="N458" s="993" t="s">
        <v>2859</v>
      </c>
      <c r="O458" s="993" t="s">
        <v>2859</v>
      </c>
      <c r="P458" s="993" t="s">
        <v>2859</v>
      </c>
      <c r="Q458" s="993" t="s">
        <v>2859</v>
      </c>
      <c r="R458" s="993" t="s">
        <v>2859</v>
      </c>
      <c r="S458" s="993" t="s">
        <v>2859</v>
      </c>
      <c r="T458" s="993" t="s">
        <v>2859</v>
      </c>
      <c r="U458" s="993" t="s">
        <v>2859</v>
      </c>
      <c r="V458" s="993" t="s">
        <v>2859</v>
      </c>
      <c r="W458" s="993" t="s">
        <v>2859</v>
      </c>
      <c r="X458" s="993" t="s">
        <v>2859</v>
      </c>
      <c r="Y458" s="993" t="s">
        <v>2859</v>
      </c>
      <c r="Z458" s="993" t="s">
        <v>2859</v>
      </c>
      <c r="AA458" s="993">
        <f t="shared" si="0"/>
        <v>200</v>
      </c>
      <c r="AB458" s="1110"/>
      <c r="AC458" s="1110"/>
      <c r="AD458" s="1110"/>
      <c r="AE458" s="993" t="s">
        <v>2859</v>
      </c>
      <c r="AF458" s="993" t="s">
        <v>2859</v>
      </c>
      <c r="AG458" s="993" t="s">
        <v>2859</v>
      </c>
      <c r="AH458" s="1039"/>
    </row>
    <row r="459" spans="2:34" ht="15.75" customHeight="1" thickBot="1" x14ac:dyDescent="0.25">
      <c r="B459" s="1126" t="s">
        <v>3300</v>
      </c>
      <c r="C459" s="1110" t="s">
        <v>3301</v>
      </c>
      <c r="D459" s="993">
        <v>200</v>
      </c>
      <c r="E459" s="993" t="s">
        <v>2859</v>
      </c>
      <c r="F459" s="993" t="s">
        <v>2859</v>
      </c>
      <c r="G459" s="993" t="s">
        <v>2859</v>
      </c>
      <c r="H459" s="993" t="s">
        <v>2859</v>
      </c>
      <c r="I459" s="993" t="s">
        <v>2859</v>
      </c>
      <c r="J459" s="993" t="s">
        <v>2859</v>
      </c>
      <c r="K459" s="993" t="s">
        <v>2859</v>
      </c>
      <c r="L459" s="993" t="s">
        <v>2859</v>
      </c>
      <c r="M459" s="993" t="s">
        <v>2859</v>
      </c>
      <c r="N459" s="993" t="s">
        <v>2859</v>
      </c>
      <c r="O459" s="993" t="s">
        <v>2859</v>
      </c>
      <c r="P459" s="993" t="s">
        <v>2859</v>
      </c>
      <c r="Q459" s="993" t="s">
        <v>2859</v>
      </c>
      <c r="R459" s="993" t="s">
        <v>2859</v>
      </c>
      <c r="S459" s="993" t="s">
        <v>2859</v>
      </c>
      <c r="T459" s="993" t="s">
        <v>2859</v>
      </c>
      <c r="U459" s="993" t="s">
        <v>2859</v>
      </c>
      <c r="V459" s="993" t="s">
        <v>2859</v>
      </c>
      <c r="W459" s="993" t="s">
        <v>2859</v>
      </c>
      <c r="X459" s="993" t="s">
        <v>2859</v>
      </c>
      <c r="Y459" s="993" t="s">
        <v>2859</v>
      </c>
      <c r="Z459" s="993" t="s">
        <v>2859</v>
      </c>
      <c r="AA459" s="993">
        <f t="shared" si="0"/>
        <v>200</v>
      </c>
      <c r="AB459" s="1110"/>
      <c r="AC459" s="1110"/>
      <c r="AD459" s="1110"/>
      <c r="AE459" s="993" t="s">
        <v>2859</v>
      </c>
      <c r="AF459" s="993" t="s">
        <v>2859</v>
      </c>
      <c r="AG459" s="993" t="s">
        <v>2859</v>
      </c>
      <c r="AH459" s="1039"/>
    </row>
    <row r="460" spans="2:34" ht="15.75" customHeight="1" thickBot="1" x14ac:dyDescent="0.25">
      <c r="B460" s="1126" t="s">
        <v>3302</v>
      </c>
      <c r="C460" s="1110" t="s">
        <v>3303</v>
      </c>
      <c r="D460" s="993">
        <v>260</v>
      </c>
      <c r="E460" s="993" t="s">
        <v>2859</v>
      </c>
      <c r="F460" s="993" t="s">
        <v>2859</v>
      </c>
      <c r="G460" s="993" t="s">
        <v>2859</v>
      </c>
      <c r="H460" s="993" t="s">
        <v>2859</v>
      </c>
      <c r="I460" s="993" t="s">
        <v>2859</v>
      </c>
      <c r="J460" s="993" t="s">
        <v>2859</v>
      </c>
      <c r="K460" s="993" t="s">
        <v>2859</v>
      </c>
      <c r="L460" s="993" t="s">
        <v>2859</v>
      </c>
      <c r="M460" s="993" t="s">
        <v>2859</v>
      </c>
      <c r="N460" s="993" t="s">
        <v>2859</v>
      </c>
      <c r="O460" s="993" t="s">
        <v>2859</v>
      </c>
      <c r="P460" s="993" t="s">
        <v>2859</v>
      </c>
      <c r="Q460" s="993" t="s">
        <v>2859</v>
      </c>
      <c r="R460" s="993" t="s">
        <v>2859</v>
      </c>
      <c r="S460" s="993" t="s">
        <v>2859</v>
      </c>
      <c r="T460" s="993" t="s">
        <v>2859</v>
      </c>
      <c r="U460" s="993" t="s">
        <v>2859</v>
      </c>
      <c r="V460" s="993" t="s">
        <v>2859</v>
      </c>
      <c r="W460" s="993" t="s">
        <v>2859</v>
      </c>
      <c r="X460" s="993" t="s">
        <v>2859</v>
      </c>
      <c r="Y460" s="993" t="s">
        <v>2859</v>
      </c>
      <c r="Z460" s="993" t="s">
        <v>2859</v>
      </c>
      <c r="AA460" s="993">
        <f t="shared" si="0"/>
        <v>260</v>
      </c>
      <c r="AB460" s="1110"/>
      <c r="AC460" s="1110"/>
      <c r="AD460" s="1110"/>
      <c r="AE460" s="993" t="s">
        <v>2859</v>
      </c>
      <c r="AF460" s="993" t="s">
        <v>2859</v>
      </c>
      <c r="AG460" s="993" t="s">
        <v>2859</v>
      </c>
      <c r="AH460" s="1039"/>
    </row>
    <row r="461" spans="2:34" ht="15.75" customHeight="1" thickBot="1" x14ac:dyDescent="0.25">
      <c r="B461" s="1126" t="s">
        <v>3304</v>
      </c>
      <c r="C461" s="1110" t="s">
        <v>3305</v>
      </c>
      <c r="D461" s="993">
        <v>260</v>
      </c>
      <c r="E461" s="993" t="s">
        <v>2859</v>
      </c>
      <c r="F461" s="993" t="s">
        <v>2859</v>
      </c>
      <c r="G461" s="993" t="s">
        <v>2859</v>
      </c>
      <c r="H461" s="993" t="s">
        <v>2859</v>
      </c>
      <c r="I461" s="993" t="s">
        <v>2859</v>
      </c>
      <c r="J461" s="993" t="s">
        <v>2859</v>
      </c>
      <c r="K461" s="993" t="s">
        <v>2859</v>
      </c>
      <c r="L461" s="993" t="s">
        <v>2859</v>
      </c>
      <c r="M461" s="993" t="s">
        <v>2859</v>
      </c>
      <c r="N461" s="993" t="s">
        <v>2859</v>
      </c>
      <c r="O461" s="993" t="s">
        <v>2859</v>
      </c>
      <c r="P461" s="993" t="s">
        <v>2859</v>
      </c>
      <c r="Q461" s="993" t="s">
        <v>2859</v>
      </c>
      <c r="R461" s="993" t="s">
        <v>2859</v>
      </c>
      <c r="S461" s="993" t="s">
        <v>2859</v>
      </c>
      <c r="T461" s="993" t="s">
        <v>2859</v>
      </c>
      <c r="U461" s="993" t="s">
        <v>2859</v>
      </c>
      <c r="V461" s="993" t="s">
        <v>2859</v>
      </c>
      <c r="W461" s="993" t="s">
        <v>2859</v>
      </c>
      <c r="X461" s="993" t="s">
        <v>2859</v>
      </c>
      <c r="Y461" s="993" t="s">
        <v>2859</v>
      </c>
      <c r="Z461" s="993" t="s">
        <v>2859</v>
      </c>
      <c r="AA461" s="993">
        <f t="shared" si="0"/>
        <v>260</v>
      </c>
      <c r="AB461" s="1110"/>
      <c r="AC461" s="1110"/>
      <c r="AD461" s="1110"/>
      <c r="AE461" s="993" t="s">
        <v>2859</v>
      </c>
      <c r="AF461" s="993" t="s">
        <v>2859</v>
      </c>
      <c r="AG461" s="993" t="s">
        <v>2859</v>
      </c>
      <c r="AH461" s="1039"/>
    </row>
    <row r="462" spans="2:34" ht="15.75" customHeight="1" thickBot="1" x14ac:dyDescent="0.25">
      <c r="B462" s="1126" t="s">
        <v>3306</v>
      </c>
      <c r="C462" s="1110" t="s">
        <v>3307</v>
      </c>
      <c r="D462" s="993">
        <v>300</v>
      </c>
      <c r="E462" s="993" t="s">
        <v>2859</v>
      </c>
      <c r="F462" s="993" t="s">
        <v>2859</v>
      </c>
      <c r="G462" s="993" t="s">
        <v>2859</v>
      </c>
      <c r="H462" s="993" t="s">
        <v>2859</v>
      </c>
      <c r="I462" s="993" t="s">
        <v>2859</v>
      </c>
      <c r="J462" s="993" t="s">
        <v>2859</v>
      </c>
      <c r="K462" s="993" t="s">
        <v>2859</v>
      </c>
      <c r="L462" s="993" t="s">
        <v>2859</v>
      </c>
      <c r="M462" s="993" t="s">
        <v>2859</v>
      </c>
      <c r="N462" s="993" t="s">
        <v>2859</v>
      </c>
      <c r="O462" s="993" t="s">
        <v>2859</v>
      </c>
      <c r="P462" s="993" t="s">
        <v>2859</v>
      </c>
      <c r="Q462" s="993" t="s">
        <v>2859</v>
      </c>
      <c r="R462" s="993" t="s">
        <v>2859</v>
      </c>
      <c r="S462" s="993" t="s">
        <v>2859</v>
      </c>
      <c r="T462" s="993" t="s">
        <v>2859</v>
      </c>
      <c r="U462" s="993" t="s">
        <v>2859</v>
      </c>
      <c r="V462" s="993" t="s">
        <v>2859</v>
      </c>
      <c r="W462" s="993" t="s">
        <v>2859</v>
      </c>
      <c r="X462" s="993" t="s">
        <v>2859</v>
      </c>
      <c r="Y462" s="993" t="s">
        <v>2859</v>
      </c>
      <c r="Z462" s="993" t="s">
        <v>2859</v>
      </c>
      <c r="AA462" s="993">
        <f t="shared" si="0"/>
        <v>300</v>
      </c>
      <c r="AB462" s="1110"/>
      <c r="AC462" s="1110"/>
      <c r="AD462" s="1110"/>
      <c r="AE462" s="993" t="s">
        <v>2859</v>
      </c>
      <c r="AF462" s="993" t="s">
        <v>2859</v>
      </c>
      <c r="AG462" s="993" t="s">
        <v>2859</v>
      </c>
      <c r="AH462" s="1039"/>
    </row>
    <row r="463" spans="2:34" ht="15.75" customHeight="1" thickBot="1" x14ac:dyDescent="0.25">
      <c r="B463" s="1366" t="s">
        <v>3308</v>
      </c>
      <c r="C463" s="1072" t="s">
        <v>3309</v>
      </c>
      <c r="D463" s="1226">
        <v>300</v>
      </c>
      <c r="E463" s="1226" t="s">
        <v>2859</v>
      </c>
      <c r="F463" s="1226" t="s">
        <v>2859</v>
      </c>
      <c r="G463" s="1226" t="s">
        <v>2859</v>
      </c>
      <c r="H463" s="1226" t="s">
        <v>2859</v>
      </c>
      <c r="I463" s="1226" t="s">
        <v>2859</v>
      </c>
      <c r="J463" s="1226" t="s">
        <v>2859</v>
      </c>
      <c r="K463" s="1226" t="s">
        <v>2859</v>
      </c>
      <c r="L463" s="1226" t="s">
        <v>2859</v>
      </c>
      <c r="M463" s="1226" t="s">
        <v>2859</v>
      </c>
      <c r="N463" s="1226" t="s">
        <v>2859</v>
      </c>
      <c r="O463" s="1226" t="s">
        <v>2859</v>
      </c>
      <c r="P463" s="1226" t="s">
        <v>2859</v>
      </c>
      <c r="Q463" s="1226" t="s">
        <v>2859</v>
      </c>
      <c r="R463" s="1226" t="s">
        <v>2859</v>
      </c>
      <c r="S463" s="1226" t="s">
        <v>2859</v>
      </c>
      <c r="T463" s="1226" t="s">
        <v>2859</v>
      </c>
      <c r="U463" s="1226" t="s">
        <v>2859</v>
      </c>
      <c r="V463" s="1226" t="s">
        <v>2859</v>
      </c>
      <c r="W463" s="1226" t="s">
        <v>2859</v>
      </c>
      <c r="X463" s="1226" t="s">
        <v>2859</v>
      </c>
      <c r="Y463" s="1226" t="s">
        <v>2859</v>
      </c>
      <c r="Z463" s="1226" t="s">
        <v>2859</v>
      </c>
      <c r="AA463" s="1226">
        <f t="shared" si="0"/>
        <v>300</v>
      </c>
      <c r="AB463" s="1072"/>
      <c r="AC463" s="1072"/>
      <c r="AD463" s="1072"/>
      <c r="AE463" s="1226" t="s">
        <v>2859</v>
      </c>
      <c r="AF463" s="1226" t="s">
        <v>2859</v>
      </c>
      <c r="AG463" s="1226" t="s">
        <v>2859</v>
      </c>
      <c r="AH463" s="1039"/>
    </row>
    <row r="464" spans="2:34" ht="15.75" customHeight="1" x14ac:dyDescent="0.2">
      <c r="B464" s="1040"/>
      <c r="C464" s="1041"/>
      <c r="D464" s="1041">
        <v>1.0000000000000001E-33</v>
      </c>
      <c r="E464" s="1041"/>
      <c r="F464" s="1041"/>
      <c r="G464" s="1041"/>
      <c r="H464" s="1041"/>
      <c r="I464" s="1041"/>
      <c r="J464" s="1041"/>
      <c r="K464" s="1041"/>
      <c r="L464" s="1041"/>
      <c r="M464" s="1041"/>
      <c r="N464" s="1041">
        <v>1.0000000000000001E-33</v>
      </c>
      <c r="O464" s="1041"/>
      <c r="P464" s="1041"/>
      <c r="Q464" s="1041"/>
      <c r="R464" s="1041"/>
      <c r="S464" s="1041"/>
      <c r="T464" s="1041"/>
      <c r="U464" s="1041"/>
      <c r="V464" s="1041">
        <v>1.0000000000000001E-33</v>
      </c>
      <c r="W464" s="1041"/>
      <c r="X464" s="1041"/>
      <c r="Y464" s="1041"/>
      <c r="Z464" s="1041"/>
      <c r="AA464" s="1041"/>
      <c r="AB464" s="1041"/>
      <c r="AC464" s="1041"/>
      <c r="AD464" s="1041"/>
      <c r="AE464" s="1041"/>
      <c r="AF464" s="1041"/>
      <c r="AG464" s="1041"/>
      <c r="AH464" s="1031"/>
    </row>
    <row r="465" spans="2:34" ht="15.75" customHeight="1" x14ac:dyDescent="0.2">
      <c r="B465" s="1042" t="s">
        <v>2816</v>
      </c>
      <c r="C465" s="1904" t="s">
        <v>3310</v>
      </c>
      <c r="D465" s="1904"/>
      <c r="E465" s="1904"/>
      <c r="F465" s="1904"/>
      <c r="G465" s="1529"/>
      <c r="H465" s="1529"/>
      <c r="I465" s="1529"/>
      <c r="J465" s="1529"/>
      <c r="K465" s="1529"/>
      <c r="L465" s="1529"/>
      <c r="M465" s="1529"/>
      <c r="N465" s="1529"/>
      <c r="O465" s="1529"/>
      <c r="P465" s="1529"/>
      <c r="Q465" s="1529"/>
      <c r="R465" s="1529"/>
      <c r="S465" s="1529"/>
      <c r="T465" s="1529"/>
      <c r="U465" s="1529"/>
      <c r="V465" s="1529"/>
      <c r="W465" s="1529"/>
      <c r="X465" s="1529"/>
      <c r="Y465" s="1529"/>
      <c r="Z465" s="1529"/>
      <c r="AA465" s="1529"/>
      <c r="AB465" s="1529"/>
      <c r="AC465" s="1529"/>
      <c r="AD465" s="1529"/>
      <c r="AE465" s="1529"/>
      <c r="AF465" s="1529"/>
      <c r="AG465" s="1529"/>
      <c r="AH465" s="982"/>
    </row>
    <row r="466" spans="2:34" ht="15.75" customHeight="1" x14ac:dyDescent="0.2">
      <c r="B466" s="1042" t="s">
        <v>2818</v>
      </c>
      <c r="C466" s="1930" t="s">
        <v>3310</v>
      </c>
      <c r="D466" s="1930"/>
      <c r="E466" s="1930"/>
      <c r="F466" s="1930"/>
      <c r="G466" s="1529"/>
      <c r="H466" s="1529"/>
      <c r="I466" s="1529"/>
      <c r="J466" s="1529"/>
      <c r="K466" s="1529"/>
      <c r="L466" s="1529"/>
      <c r="M466" s="1529"/>
      <c r="N466" s="1529"/>
      <c r="O466" s="1529"/>
      <c r="P466" s="1529"/>
      <c r="Q466" s="1529"/>
      <c r="R466" s="1529"/>
      <c r="S466" s="1529"/>
      <c r="T466" s="1529"/>
      <c r="U466" s="1529"/>
      <c r="V466" s="1529"/>
      <c r="W466" s="1529"/>
      <c r="X466" s="1529"/>
      <c r="Y466" s="1529"/>
      <c r="Z466" s="1529"/>
      <c r="AA466" s="1529"/>
      <c r="AB466" s="1529"/>
      <c r="AC466" s="1529"/>
      <c r="AD466" s="1529"/>
      <c r="AE466" s="1529"/>
      <c r="AF466" s="1529"/>
      <c r="AG466" s="1529"/>
      <c r="AH466" s="1207"/>
    </row>
    <row r="467" spans="2:34" ht="15.75" customHeight="1" thickBot="1" x14ac:dyDescent="0.25">
      <c r="B467" s="1043"/>
      <c r="C467" s="1926"/>
      <c r="D467" s="1926"/>
      <c r="E467" s="1926"/>
      <c r="F467" s="1926"/>
      <c r="G467" s="1927"/>
      <c r="H467" s="1927"/>
      <c r="I467" s="1927"/>
      <c r="J467" s="1927"/>
      <c r="K467" s="1927"/>
      <c r="L467" s="1927"/>
      <c r="M467" s="1927"/>
      <c r="N467" s="1927"/>
      <c r="O467" s="1927"/>
      <c r="P467" s="1927"/>
      <c r="Q467" s="1927"/>
      <c r="R467" s="1927"/>
      <c r="S467" s="1927"/>
      <c r="T467" s="1927"/>
      <c r="U467" s="1927"/>
      <c r="V467" s="1927"/>
      <c r="W467" s="1927"/>
      <c r="X467" s="1927"/>
      <c r="Y467" s="1927"/>
      <c r="Z467" s="1927"/>
      <c r="AA467" s="1927"/>
      <c r="AB467" s="1927"/>
      <c r="AC467" s="1927"/>
      <c r="AD467" s="1927"/>
      <c r="AE467" s="1927"/>
      <c r="AF467" s="1927"/>
      <c r="AG467" s="1927"/>
      <c r="AH467" s="1032"/>
    </row>
    <row r="468" spans="2:34" ht="15.75" customHeight="1" x14ac:dyDescent="0.2">
      <c r="B468" s="1187"/>
      <c r="C468" s="1186"/>
      <c r="D468" s="1186"/>
      <c r="E468" s="1186"/>
      <c r="F468" s="1186"/>
      <c r="G468" s="1186"/>
      <c r="H468" s="1186"/>
      <c r="I468" s="1186"/>
      <c r="J468" s="1186"/>
      <c r="K468" s="1186"/>
      <c r="L468" s="1186"/>
      <c r="M468" s="1186"/>
    </row>
    <row r="469" spans="2:34" ht="15.75" customHeight="1" thickBot="1" x14ac:dyDescent="0.25">
      <c r="B469" s="1187"/>
      <c r="C469" s="1186"/>
      <c r="D469" s="1186"/>
      <c r="E469" s="1186"/>
      <c r="F469" s="1186"/>
      <c r="G469" s="1186"/>
      <c r="H469" s="1186"/>
      <c r="I469" s="1186"/>
      <c r="J469" s="1186"/>
      <c r="K469" s="1186"/>
      <c r="L469" s="1186"/>
      <c r="M469" s="1186"/>
    </row>
    <row r="470" spans="2:34" ht="15.75" customHeight="1" x14ac:dyDescent="0.2">
      <c r="B470" s="1900" t="s">
        <v>2783</v>
      </c>
      <c r="C470" s="1901"/>
      <c r="D470" s="1901"/>
      <c r="E470" s="1901"/>
      <c r="F470" s="1901"/>
      <c r="G470" s="1901"/>
      <c r="H470" s="1901"/>
      <c r="I470" s="1901"/>
      <c r="J470" s="1901"/>
      <c r="K470" s="1901"/>
      <c r="L470" s="1901"/>
      <c r="M470" s="1901"/>
      <c r="N470" s="1901"/>
      <c r="O470" s="1901"/>
      <c r="P470" s="1901"/>
      <c r="Q470" s="1901"/>
      <c r="R470" s="1901"/>
      <c r="S470" s="1901"/>
      <c r="T470" s="1901"/>
      <c r="U470" s="1901"/>
      <c r="V470" s="1901"/>
      <c r="W470" s="1901"/>
      <c r="X470" s="1901"/>
      <c r="Y470" s="1901"/>
      <c r="Z470" s="1901"/>
      <c r="AA470" s="1901"/>
      <c r="AB470" s="1901"/>
      <c r="AC470" s="1901"/>
      <c r="AD470" s="1901"/>
      <c r="AE470" s="1901"/>
      <c r="AF470" s="1901"/>
      <c r="AG470" s="1901"/>
      <c r="AH470" s="1902"/>
    </row>
    <row r="471" spans="2:34" ht="15.75" customHeight="1" x14ac:dyDescent="0.2">
      <c r="B471" s="1038"/>
      <c r="C471" s="978"/>
      <c r="D471" s="700"/>
      <c r="E471" s="700"/>
      <c r="F471" s="431"/>
      <c r="G471" s="431"/>
      <c r="H471" s="431"/>
      <c r="I471" s="431"/>
      <c r="J471" s="431"/>
      <c r="K471" s="431"/>
      <c r="L471" s="431"/>
      <c r="M471" s="431"/>
      <c r="N471" s="431"/>
      <c r="O471" s="431"/>
      <c r="P471" s="431"/>
      <c r="Q471" s="431"/>
      <c r="R471" s="431"/>
      <c r="S471" s="431"/>
      <c r="T471" s="431"/>
      <c r="U471" s="431"/>
      <c r="V471" s="431"/>
      <c r="W471" s="431"/>
      <c r="X471" s="431"/>
      <c r="Y471" s="431"/>
      <c r="Z471" s="431"/>
      <c r="AA471" s="431"/>
      <c r="AB471" s="431"/>
      <c r="AC471" s="431"/>
      <c r="AD471" s="431"/>
      <c r="AE471" s="431"/>
      <c r="AF471" s="431"/>
      <c r="AG471" s="431"/>
      <c r="AH471" s="1039"/>
    </row>
    <row r="472" spans="2:34" ht="15.75" customHeight="1" x14ac:dyDescent="0.2">
      <c r="B472" s="981" t="s">
        <v>2784</v>
      </c>
      <c r="C472" s="1037" t="s">
        <v>3268</v>
      </c>
      <c r="D472" s="1037"/>
      <c r="E472" s="431"/>
      <c r="F472" s="431"/>
      <c r="G472" s="431"/>
      <c r="H472" s="431"/>
      <c r="I472" s="431"/>
      <c r="J472" s="431"/>
      <c r="K472" s="431"/>
      <c r="L472" s="431"/>
      <c r="M472" s="431"/>
      <c r="N472" s="431"/>
      <c r="O472" s="431"/>
      <c r="P472" s="431"/>
      <c r="Q472" s="431"/>
      <c r="R472" s="431"/>
      <c r="S472" s="431"/>
      <c r="T472" s="431"/>
      <c r="U472" s="431"/>
      <c r="V472" s="431"/>
      <c r="W472" s="431"/>
      <c r="X472" s="431"/>
      <c r="Y472" s="431"/>
      <c r="Z472" s="431"/>
      <c r="AA472" s="431"/>
      <c r="AB472" s="431"/>
      <c r="AC472" s="431"/>
      <c r="AD472" s="431"/>
      <c r="AE472" s="431"/>
      <c r="AF472" s="431"/>
      <c r="AG472" s="431"/>
      <c r="AH472" s="1039"/>
    </row>
    <row r="473" spans="2:34" ht="15.75" customHeight="1" thickBot="1" x14ac:dyDescent="0.25">
      <c r="B473" s="981" t="s">
        <v>2786</v>
      </c>
      <c r="C473" s="1903">
        <v>41685</v>
      </c>
      <c r="D473" s="1904"/>
      <c r="E473" s="1904"/>
      <c r="F473" s="431"/>
      <c r="G473" s="431"/>
      <c r="H473" s="431"/>
      <c r="I473" s="431"/>
      <c r="J473" s="431"/>
      <c r="K473" s="431"/>
      <c r="L473" s="431"/>
      <c r="M473" s="431"/>
      <c r="N473" s="431"/>
      <c r="O473" s="431"/>
      <c r="P473" s="431"/>
      <c r="Q473" s="431"/>
      <c r="R473" s="431"/>
      <c r="S473" s="431"/>
      <c r="T473" s="431"/>
      <c r="U473" s="431"/>
      <c r="V473" s="431"/>
      <c r="W473" s="431"/>
      <c r="X473" s="431"/>
      <c r="Y473" s="431"/>
      <c r="Z473" s="431"/>
      <c r="AA473" s="431"/>
      <c r="AB473" s="431"/>
      <c r="AC473" s="431"/>
      <c r="AD473" s="431"/>
      <c r="AE473" s="431"/>
      <c r="AF473" s="431"/>
      <c r="AG473" s="431"/>
      <c r="AH473" s="1039"/>
    </row>
    <row r="474" spans="2:34" ht="94.5" customHeight="1" thickBot="1" x14ac:dyDescent="0.25">
      <c r="B474" s="1038" t="s">
        <v>2787</v>
      </c>
      <c r="C474" s="1905" t="s">
        <v>3269</v>
      </c>
      <c r="D474" s="1906"/>
      <c r="E474" s="1906"/>
      <c r="F474" s="1906"/>
      <c r="G474" s="1906"/>
      <c r="H474" s="1906"/>
      <c r="I474" s="1906"/>
      <c r="J474" s="1906"/>
      <c r="K474" s="1906"/>
      <c r="L474" s="1906"/>
      <c r="M474" s="1906"/>
      <c r="N474" s="1906"/>
      <c r="O474" s="1906"/>
      <c r="P474" s="1906"/>
      <c r="Q474" s="1906"/>
      <c r="R474" s="1906"/>
      <c r="S474" s="1906"/>
      <c r="T474" s="1906"/>
      <c r="U474" s="1906"/>
      <c r="V474" s="1906"/>
      <c r="W474" s="1906"/>
      <c r="X474" s="1906"/>
      <c r="Y474" s="1906"/>
      <c r="Z474" s="1907"/>
      <c r="AA474" s="431"/>
      <c r="AB474" s="431"/>
      <c r="AC474" s="431"/>
      <c r="AD474" s="431"/>
      <c r="AE474" s="431"/>
      <c r="AF474" s="431"/>
      <c r="AG474" s="431"/>
      <c r="AH474" s="1039"/>
    </row>
    <row r="475" spans="2:34" ht="15.75" customHeight="1" thickBot="1" x14ac:dyDescent="0.25">
      <c r="B475" s="1038"/>
      <c r="C475" s="979"/>
      <c r="D475" s="979"/>
      <c r="E475" s="1392"/>
      <c r="F475" s="1392"/>
      <c r="G475" s="1392"/>
      <c r="H475" s="1392"/>
      <c r="I475" s="1392"/>
      <c r="J475" s="1392"/>
      <c r="K475" s="1392"/>
      <c r="L475" s="1392"/>
      <c r="M475" s="1392"/>
      <c r="N475" s="1392"/>
      <c r="O475" s="1392"/>
      <c r="P475" s="1392"/>
      <c r="Q475" s="1392"/>
      <c r="R475" s="1392"/>
      <c r="S475" s="1392"/>
      <c r="T475" s="1392"/>
      <c r="U475" s="1392"/>
      <c r="V475" s="1392"/>
      <c r="W475" s="1392"/>
      <c r="X475" s="1392"/>
      <c r="Y475" s="1392"/>
      <c r="Z475" s="1392"/>
      <c r="AA475" s="431"/>
      <c r="AB475" s="431"/>
      <c r="AC475" s="431"/>
      <c r="AD475" s="431"/>
      <c r="AE475" s="431"/>
      <c r="AF475" s="431"/>
      <c r="AG475" s="431"/>
      <c r="AH475" s="1039"/>
    </row>
    <row r="476" spans="2:34" ht="15" customHeight="1" thickBot="1" x14ac:dyDescent="0.25">
      <c r="B476" s="1908" t="s">
        <v>2788</v>
      </c>
      <c r="C476" s="1928" t="s">
        <v>2789</v>
      </c>
      <c r="D476" s="1908" t="s">
        <v>2790</v>
      </c>
      <c r="E476" s="1910" t="s">
        <v>2791</v>
      </c>
      <c r="F476" s="1911"/>
      <c r="G476" s="1911"/>
      <c r="H476" s="1911"/>
      <c r="I476" s="1911"/>
      <c r="J476" s="1911"/>
      <c r="K476" s="1911"/>
      <c r="L476" s="1911"/>
      <c r="M476" s="1911"/>
      <c r="N476" s="1911"/>
      <c r="O476" s="1911"/>
      <c r="P476" s="1911"/>
      <c r="Q476" s="1911"/>
      <c r="R476" s="1912"/>
      <c r="S476" s="1913" t="s">
        <v>2792</v>
      </c>
      <c r="T476" s="1914"/>
      <c r="U476" s="1914"/>
      <c r="V476" s="1914"/>
      <c r="W476" s="1914"/>
      <c r="X476" s="1914"/>
      <c r="Y476" s="1914"/>
      <c r="Z476" s="1915"/>
      <c r="AA476" s="1910" t="s">
        <v>2793</v>
      </c>
      <c r="AB476" s="1911"/>
      <c r="AC476" s="1911"/>
      <c r="AD476" s="1912"/>
      <c r="AE476" s="1916" t="s">
        <v>2794</v>
      </c>
      <c r="AF476" s="1917"/>
      <c r="AG476" s="1918"/>
      <c r="AH476" s="1039"/>
    </row>
    <row r="477" spans="2:34" ht="31.5" customHeight="1" thickBot="1" x14ac:dyDescent="0.25">
      <c r="B477" s="1909"/>
      <c r="C477" s="1929"/>
      <c r="D477" s="1909"/>
      <c r="E477" s="1908" t="s">
        <v>2795</v>
      </c>
      <c r="F477" s="1922" t="s">
        <v>2796</v>
      </c>
      <c r="G477" s="1922" t="s">
        <v>2797</v>
      </c>
      <c r="H477" s="1913" t="s">
        <v>2798</v>
      </c>
      <c r="I477" s="1915"/>
      <c r="J477" s="1913" t="s">
        <v>2799</v>
      </c>
      <c r="K477" s="1915"/>
      <c r="L477" s="1913" t="s">
        <v>2800</v>
      </c>
      <c r="M477" s="1915"/>
      <c r="N477" s="1924" t="s">
        <v>2801</v>
      </c>
      <c r="O477" s="1925"/>
      <c r="P477" s="1914" t="s">
        <v>2802</v>
      </c>
      <c r="Q477" s="1914"/>
      <c r="R477" s="1915"/>
      <c r="S477" s="1922" t="s">
        <v>2798</v>
      </c>
      <c r="T477" s="1922" t="s">
        <v>2799</v>
      </c>
      <c r="U477" s="1922" t="s">
        <v>2800</v>
      </c>
      <c r="V477" s="1914" t="s">
        <v>2801</v>
      </c>
      <c r="W477" s="1914"/>
      <c r="X477" s="1913" t="s">
        <v>2802</v>
      </c>
      <c r="Y477" s="1914"/>
      <c r="Z477" s="1915"/>
      <c r="AA477" s="1908" t="s">
        <v>2795</v>
      </c>
      <c r="AB477" s="1908" t="s">
        <v>2803</v>
      </c>
      <c r="AC477" s="1908" t="s">
        <v>2804</v>
      </c>
      <c r="AD477" s="1908" t="s">
        <v>2805</v>
      </c>
      <c r="AE477" s="1919"/>
      <c r="AF477" s="1920"/>
      <c r="AG477" s="1921"/>
      <c r="AH477" s="1039"/>
    </row>
    <row r="478" spans="2:34" ht="15.75" customHeight="1" thickBot="1" x14ac:dyDescent="0.25">
      <c r="B478" s="1909"/>
      <c r="C478" s="1929"/>
      <c r="D478" s="1909"/>
      <c r="E478" s="1909"/>
      <c r="F478" s="1923"/>
      <c r="G478" s="1923"/>
      <c r="H478" s="1389" t="s">
        <v>2806</v>
      </c>
      <c r="I478" s="1389" t="s">
        <v>2807</v>
      </c>
      <c r="J478" s="1389" t="s">
        <v>2806</v>
      </c>
      <c r="K478" s="1389" t="s">
        <v>2807</v>
      </c>
      <c r="L478" s="1389" t="s">
        <v>2806</v>
      </c>
      <c r="M478" s="1389" t="s">
        <v>2807</v>
      </c>
      <c r="N478" s="1388" t="s">
        <v>295</v>
      </c>
      <c r="O478" s="1085" t="s">
        <v>2808</v>
      </c>
      <c r="P478" s="1086" t="s">
        <v>2809</v>
      </c>
      <c r="Q478" s="1088" t="s">
        <v>2810</v>
      </c>
      <c r="R478" s="1085" t="s">
        <v>2811</v>
      </c>
      <c r="S478" s="1923"/>
      <c r="T478" s="1923"/>
      <c r="U478" s="1923"/>
      <c r="V478" s="1390" t="s">
        <v>295</v>
      </c>
      <c r="W478" s="1087" t="s">
        <v>2808</v>
      </c>
      <c r="X478" s="1085" t="s">
        <v>2809</v>
      </c>
      <c r="Y478" s="1088" t="s">
        <v>2810</v>
      </c>
      <c r="Z478" s="1085" t="s">
        <v>2811</v>
      </c>
      <c r="AA478" s="1909"/>
      <c r="AB478" s="1909"/>
      <c r="AC478" s="1909"/>
      <c r="AD478" s="1909"/>
      <c r="AE478" s="1387" t="s">
        <v>296</v>
      </c>
      <c r="AF478" s="1387" t="s">
        <v>2812</v>
      </c>
      <c r="AG478" s="1387" t="s">
        <v>2813</v>
      </c>
      <c r="AH478" s="1039"/>
    </row>
    <row r="479" spans="2:34" ht="15.75" customHeight="1" x14ac:dyDescent="0.2">
      <c r="B479" s="1227" t="s">
        <v>3261</v>
      </c>
      <c r="C479" s="1493">
        <v>94</v>
      </c>
      <c r="D479" s="1494">
        <v>85</v>
      </c>
      <c r="E479" s="1493">
        <v>85</v>
      </c>
      <c r="F479" s="1494">
        <v>1500</v>
      </c>
      <c r="G479" s="1494">
        <v>500</v>
      </c>
      <c r="H479" s="1494" t="s">
        <v>3214</v>
      </c>
      <c r="I479" s="1494" t="s">
        <v>3215</v>
      </c>
      <c r="J479" s="1494" t="s">
        <v>3214</v>
      </c>
      <c r="K479" s="1494" t="s">
        <v>3215</v>
      </c>
      <c r="L479" s="1495" t="s">
        <v>2815</v>
      </c>
      <c r="M479" s="1495" t="s">
        <v>2815</v>
      </c>
      <c r="N479" s="1502" t="s">
        <v>3199</v>
      </c>
      <c r="O479" s="1495"/>
      <c r="P479" s="1494" t="s">
        <v>3200</v>
      </c>
      <c r="Q479" s="1494" t="s">
        <v>3200</v>
      </c>
      <c r="R479" s="1698" t="s">
        <v>3211</v>
      </c>
      <c r="S479" s="1495" t="s">
        <v>2815</v>
      </c>
      <c r="T479" s="1495" t="s">
        <v>2815</v>
      </c>
      <c r="U479" s="1495" t="s">
        <v>2815</v>
      </c>
      <c r="V479" s="1495" t="s">
        <v>2815</v>
      </c>
      <c r="W479" s="1495" t="s">
        <v>2815</v>
      </c>
      <c r="X479" s="1495" t="s">
        <v>2815</v>
      </c>
      <c r="Y479" s="1495" t="s">
        <v>2815</v>
      </c>
      <c r="Z479" s="1495" t="s">
        <v>2815</v>
      </c>
      <c r="AA479" s="1495" t="s">
        <v>2815</v>
      </c>
      <c r="AB479" s="1495" t="s">
        <v>2815</v>
      </c>
      <c r="AC479" s="1495" t="s">
        <v>2815</v>
      </c>
      <c r="AD479" s="1495" t="s">
        <v>2815</v>
      </c>
      <c r="AE479" s="1495" t="s">
        <v>2815</v>
      </c>
      <c r="AF479" s="1495" t="s">
        <v>2815</v>
      </c>
      <c r="AG479" s="1496" t="s">
        <v>2815</v>
      </c>
      <c r="AH479" s="1039"/>
    </row>
    <row r="480" spans="2:34" ht="15.75" customHeight="1" x14ac:dyDescent="0.2">
      <c r="B480" s="1228" t="s">
        <v>3262</v>
      </c>
      <c r="C480" s="1490">
        <v>94</v>
      </c>
      <c r="D480" s="1491">
        <v>165</v>
      </c>
      <c r="E480" s="1490">
        <v>165</v>
      </c>
      <c r="F480" s="1491">
        <v>3000</v>
      </c>
      <c r="G480" s="1491">
        <v>1000</v>
      </c>
      <c r="H480" s="1490" t="s">
        <v>3214</v>
      </c>
      <c r="I480" s="1490" t="s">
        <v>3215</v>
      </c>
      <c r="J480" s="1490" t="s">
        <v>3214</v>
      </c>
      <c r="K480" s="1490" t="s">
        <v>3215</v>
      </c>
      <c r="L480" s="1492" t="s">
        <v>2815</v>
      </c>
      <c r="M480" s="1492" t="s">
        <v>2815</v>
      </c>
      <c r="N480" s="1492"/>
      <c r="O480" s="1492"/>
      <c r="P480" s="1490" t="s">
        <v>3200</v>
      </c>
      <c r="Q480" s="1490" t="s">
        <v>3200</v>
      </c>
      <c r="R480" s="1490" t="s">
        <v>3211</v>
      </c>
      <c r="S480" s="1492" t="s">
        <v>2815</v>
      </c>
      <c r="T480" s="1492" t="s">
        <v>2815</v>
      </c>
      <c r="U480" s="1492" t="s">
        <v>2815</v>
      </c>
      <c r="V480" s="1492" t="s">
        <v>2815</v>
      </c>
      <c r="W480" s="1492" t="s">
        <v>2815</v>
      </c>
      <c r="X480" s="1492" t="s">
        <v>2815</v>
      </c>
      <c r="Y480" s="1492" t="s">
        <v>2815</v>
      </c>
      <c r="Z480" s="1492" t="s">
        <v>2815</v>
      </c>
      <c r="AA480" s="1492" t="s">
        <v>2815</v>
      </c>
      <c r="AB480" s="1492" t="s">
        <v>2815</v>
      </c>
      <c r="AC480" s="1492" t="s">
        <v>2815</v>
      </c>
      <c r="AD480" s="1492" t="s">
        <v>2815</v>
      </c>
      <c r="AE480" s="1492" t="s">
        <v>2815</v>
      </c>
      <c r="AF480" s="1492" t="s">
        <v>2815</v>
      </c>
      <c r="AG480" s="1497" t="s">
        <v>2815</v>
      </c>
      <c r="AH480" s="1039"/>
    </row>
    <row r="481" spans="2:34" ht="15.75" customHeight="1" x14ac:dyDescent="0.2">
      <c r="B481" s="1228" t="s">
        <v>3263</v>
      </c>
      <c r="C481" s="1490">
        <v>94</v>
      </c>
      <c r="D481" s="1491">
        <v>335</v>
      </c>
      <c r="E481" s="1490">
        <v>335</v>
      </c>
      <c r="F481" s="1491">
        <v>6000</v>
      </c>
      <c r="G481" s="1491">
        <v>2000</v>
      </c>
      <c r="H481" s="1490" t="s">
        <v>3214</v>
      </c>
      <c r="I481" s="1490" t="s">
        <v>3215</v>
      </c>
      <c r="J481" s="1490" t="s">
        <v>3214</v>
      </c>
      <c r="K481" s="1490" t="s">
        <v>3215</v>
      </c>
      <c r="L481" s="1492" t="s">
        <v>2815</v>
      </c>
      <c r="M481" s="1492" t="s">
        <v>2815</v>
      </c>
      <c r="N481" s="1492"/>
      <c r="O481" s="1492"/>
      <c r="P481" s="1490" t="s">
        <v>3200</v>
      </c>
      <c r="Q481" s="1490" t="s">
        <v>3200</v>
      </c>
      <c r="R481" s="1490" t="s">
        <v>3211</v>
      </c>
      <c r="S481" s="1492" t="s">
        <v>2815</v>
      </c>
      <c r="T481" s="1492" t="s">
        <v>2815</v>
      </c>
      <c r="U481" s="1492" t="s">
        <v>2815</v>
      </c>
      <c r="V481" s="1492" t="s">
        <v>2815</v>
      </c>
      <c r="W481" s="1492" t="s">
        <v>2815</v>
      </c>
      <c r="X481" s="1492" t="s">
        <v>2815</v>
      </c>
      <c r="Y481" s="1492" t="s">
        <v>2815</v>
      </c>
      <c r="Z481" s="1492" t="s">
        <v>2815</v>
      </c>
      <c r="AA481" s="1492" t="s">
        <v>2815</v>
      </c>
      <c r="AB481" s="1492" t="s">
        <v>2815</v>
      </c>
      <c r="AC481" s="1492" t="s">
        <v>2815</v>
      </c>
      <c r="AD481" s="1492" t="s">
        <v>2815</v>
      </c>
      <c r="AE481" s="1492" t="s">
        <v>2815</v>
      </c>
      <c r="AF481" s="1492" t="s">
        <v>2815</v>
      </c>
      <c r="AG481" s="1497" t="s">
        <v>2815</v>
      </c>
      <c r="AH481" s="1039"/>
    </row>
    <row r="482" spans="2:34" ht="15.75" customHeight="1" x14ac:dyDescent="0.2">
      <c r="B482" s="1228" t="s">
        <v>3264</v>
      </c>
      <c r="C482" s="1490">
        <v>94</v>
      </c>
      <c r="D482" s="1491">
        <v>500</v>
      </c>
      <c r="E482" s="1490">
        <v>500</v>
      </c>
      <c r="F482" s="1491">
        <v>9000</v>
      </c>
      <c r="G482" s="1491">
        <v>3000</v>
      </c>
      <c r="H482" s="1490" t="s">
        <v>3214</v>
      </c>
      <c r="I482" s="1490" t="s">
        <v>3215</v>
      </c>
      <c r="J482" s="1490" t="s">
        <v>3214</v>
      </c>
      <c r="K482" s="1490" t="s">
        <v>3215</v>
      </c>
      <c r="L482" s="1492" t="s">
        <v>2815</v>
      </c>
      <c r="M482" s="1492" t="s">
        <v>2815</v>
      </c>
      <c r="N482" s="1492"/>
      <c r="O482" s="1492"/>
      <c r="P482" s="1490" t="s">
        <v>3200</v>
      </c>
      <c r="Q482" s="1490" t="s">
        <v>3200</v>
      </c>
      <c r="R482" s="1490" t="s">
        <v>3211</v>
      </c>
      <c r="S482" s="1492" t="s">
        <v>2815</v>
      </c>
      <c r="T482" s="1492" t="s">
        <v>2815</v>
      </c>
      <c r="U482" s="1492" t="s">
        <v>2815</v>
      </c>
      <c r="V482" s="1492" t="s">
        <v>2815</v>
      </c>
      <c r="W482" s="1492" t="s">
        <v>2815</v>
      </c>
      <c r="X482" s="1492" t="s">
        <v>2815</v>
      </c>
      <c r="Y482" s="1492" t="s">
        <v>2815</v>
      </c>
      <c r="Z482" s="1492" t="s">
        <v>2815</v>
      </c>
      <c r="AA482" s="1492" t="s">
        <v>2815</v>
      </c>
      <c r="AB482" s="1492" t="s">
        <v>2815</v>
      </c>
      <c r="AC482" s="1492" t="s">
        <v>2815</v>
      </c>
      <c r="AD482" s="1492" t="s">
        <v>2815</v>
      </c>
      <c r="AE482" s="1492" t="s">
        <v>2815</v>
      </c>
      <c r="AF482" s="1492" t="s">
        <v>2815</v>
      </c>
      <c r="AG482" s="1497" t="s">
        <v>2815</v>
      </c>
      <c r="AH482" s="1039"/>
    </row>
    <row r="483" spans="2:34" ht="15.75" customHeight="1" x14ac:dyDescent="0.2">
      <c r="B483" s="1228" t="s">
        <v>3265</v>
      </c>
      <c r="C483" s="1490">
        <v>94</v>
      </c>
      <c r="D483" s="1491">
        <v>1000</v>
      </c>
      <c r="E483" s="1490">
        <v>1000</v>
      </c>
      <c r="F483" s="1491">
        <v>20000</v>
      </c>
      <c r="G483" s="1491">
        <v>4000</v>
      </c>
      <c r="H483" s="1490" t="s">
        <v>3214</v>
      </c>
      <c r="I483" s="1490" t="s">
        <v>3215</v>
      </c>
      <c r="J483" s="1490" t="s">
        <v>3214</v>
      </c>
      <c r="K483" s="1490" t="s">
        <v>3215</v>
      </c>
      <c r="L483" s="1492" t="s">
        <v>2815</v>
      </c>
      <c r="M483" s="1492" t="s">
        <v>2815</v>
      </c>
      <c r="N483" s="1492"/>
      <c r="O483" s="1492"/>
      <c r="P483" s="1490" t="s">
        <v>3200</v>
      </c>
      <c r="Q483" s="1490" t="s">
        <v>3200</v>
      </c>
      <c r="R483" s="1490" t="s">
        <v>3211</v>
      </c>
      <c r="S483" s="1492" t="s">
        <v>2815</v>
      </c>
      <c r="T483" s="1492" t="s">
        <v>2815</v>
      </c>
      <c r="U483" s="1492" t="s">
        <v>2815</v>
      </c>
      <c r="V483" s="1492" t="s">
        <v>2815</v>
      </c>
      <c r="W483" s="1492" t="s">
        <v>2815</v>
      </c>
      <c r="X483" s="1492" t="s">
        <v>2815</v>
      </c>
      <c r="Y483" s="1492" t="s">
        <v>2815</v>
      </c>
      <c r="Z483" s="1492" t="s">
        <v>2815</v>
      </c>
      <c r="AA483" s="1492" t="s">
        <v>2815</v>
      </c>
      <c r="AB483" s="1492" t="s">
        <v>2815</v>
      </c>
      <c r="AC483" s="1492" t="s">
        <v>2815</v>
      </c>
      <c r="AD483" s="1492" t="s">
        <v>2815</v>
      </c>
      <c r="AE483" s="1492" t="s">
        <v>2815</v>
      </c>
      <c r="AF483" s="1492" t="s">
        <v>2815</v>
      </c>
      <c r="AG483" s="1497" t="s">
        <v>2815</v>
      </c>
      <c r="AH483" s="1039"/>
    </row>
    <row r="484" spans="2:34" ht="15.75" customHeight="1" thickBot="1" x14ac:dyDescent="0.25">
      <c r="B484" s="1229" t="s">
        <v>3266</v>
      </c>
      <c r="C484" s="1498">
        <v>94</v>
      </c>
      <c r="D484" s="1499">
        <v>1667</v>
      </c>
      <c r="E484" s="1498">
        <v>1667</v>
      </c>
      <c r="F484" s="1499">
        <v>35000</v>
      </c>
      <c r="G484" s="1499">
        <v>5000</v>
      </c>
      <c r="H484" s="1498" t="s">
        <v>3214</v>
      </c>
      <c r="I484" s="1498" t="s">
        <v>3215</v>
      </c>
      <c r="J484" s="1498" t="s">
        <v>3214</v>
      </c>
      <c r="K484" s="1498" t="s">
        <v>3215</v>
      </c>
      <c r="L484" s="1500" t="s">
        <v>2815</v>
      </c>
      <c r="M484" s="1500" t="s">
        <v>2815</v>
      </c>
      <c r="N484" s="1500"/>
      <c r="O484" s="1500"/>
      <c r="P484" s="1498" t="s">
        <v>3200</v>
      </c>
      <c r="Q484" s="1498" t="s">
        <v>3200</v>
      </c>
      <c r="R484" s="1498" t="s">
        <v>3211</v>
      </c>
      <c r="S484" s="1500" t="s">
        <v>2815</v>
      </c>
      <c r="T484" s="1500" t="s">
        <v>2815</v>
      </c>
      <c r="U484" s="1500" t="s">
        <v>2815</v>
      </c>
      <c r="V484" s="1500" t="s">
        <v>2815</v>
      </c>
      <c r="W484" s="1500" t="s">
        <v>2815</v>
      </c>
      <c r="X484" s="1500" t="s">
        <v>2815</v>
      </c>
      <c r="Y484" s="1500" t="s">
        <v>2815</v>
      </c>
      <c r="Z484" s="1500" t="s">
        <v>2815</v>
      </c>
      <c r="AA484" s="1500" t="s">
        <v>2815</v>
      </c>
      <c r="AB484" s="1500" t="s">
        <v>2815</v>
      </c>
      <c r="AC484" s="1500" t="s">
        <v>2815</v>
      </c>
      <c r="AD484" s="1500" t="s">
        <v>2815</v>
      </c>
      <c r="AE484" s="1500" t="s">
        <v>2815</v>
      </c>
      <c r="AF484" s="1500" t="s">
        <v>2815</v>
      </c>
      <c r="AG484" s="1501" t="s">
        <v>2815</v>
      </c>
      <c r="AH484" s="1039"/>
    </row>
    <row r="485" spans="2:34" ht="15.75" customHeight="1" x14ac:dyDescent="0.2">
      <c r="B485" s="1040"/>
      <c r="C485" s="1041"/>
      <c r="D485" s="1041">
        <v>1.0000000000000001E-33</v>
      </c>
      <c r="E485" s="1041"/>
      <c r="F485" s="1041"/>
      <c r="G485" s="1041"/>
      <c r="H485" s="1041"/>
      <c r="I485" s="1041"/>
      <c r="J485" s="1041"/>
      <c r="K485" s="1041"/>
      <c r="L485" s="1041"/>
      <c r="M485" s="1041"/>
      <c r="N485" s="1041">
        <v>1.0000000000000001E-33</v>
      </c>
      <c r="O485" s="1041"/>
      <c r="P485" s="1041"/>
      <c r="Q485" s="1041"/>
      <c r="R485" s="1041"/>
      <c r="S485" s="1041"/>
      <c r="T485" s="1041"/>
      <c r="U485" s="1041"/>
      <c r="V485" s="1041">
        <v>1.0000000000000001E-33</v>
      </c>
      <c r="W485" s="1041"/>
      <c r="X485" s="1041"/>
      <c r="Y485" s="1041"/>
      <c r="Z485" s="1041"/>
      <c r="AA485" s="1041"/>
      <c r="AB485" s="1041"/>
      <c r="AC485" s="1041"/>
      <c r="AD485" s="1041"/>
      <c r="AE485" s="1041"/>
      <c r="AF485" s="1041"/>
      <c r="AG485" s="1041"/>
      <c r="AH485" s="1031"/>
    </row>
    <row r="486" spans="2:34" ht="15.75" customHeight="1" x14ac:dyDescent="0.2">
      <c r="B486" s="1042" t="s">
        <v>2816</v>
      </c>
      <c r="C486" s="1974" t="s">
        <v>3125</v>
      </c>
      <c r="D486" s="1974"/>
      <c r="E486" s="1974"/>
      <c r="F486" s="1974"/>
      <c r="G486" s="1391"/>
      <c r="H486" s="1391"/>
      <c r="I486" s="1391"/>
      <c r="J486" s="1391"/>
      <c r="K486" s="1391"/>
      <c r="L486" s="1391"/>
      <c r="M486" s="1391"/>
      <c r="N486" s="1391"/>
      <c r="O486" s="1391"/>
      <c r="P486" s="1391"/>
      <c r="Q486" s="1391"/>
      <c r="R486" s="1391"/>
      <c r="S486" s="1391"/>
      <c r="T486" s="1391"/>
      <c r="U486" s="1391"/>
      <c r="V486" s="1391"/>
      <c r="W486" s="1391"/>
      <c r="X486" s="1391"/>
      <c r="Y486" s="1391"/>
      <c r="Z486" s="1391"/>
      <c r="AA486" s="1391"/>
      <c r="AB486" s="1391"/>
      <c r="AC486" s="1391"/>
      <c r="AD486" s="1391"/>
      <c r="AE486" s="1391"/>
      <c r="AF486" s="1391"/>
      <c r="AG486" s="1391"/>
      <c r="AH486" s="982"/>
    </row>
    <row r="487" spans="2:34" ht="15.75" customHeight="1" x14ac:dyDescent="0.2">
      <c r="B487" s="1042" t="s">
        <v>2818</v>
      </c>
      <c r="C487" s="1974" t="s">
        <v>2887</v>
      </c>
      <c r="D487" s="1974"/>
      <c r="E487" s="1974"/>
      <c r="F487" s="1974"/>
      <c r="G487" s="1391"/>
      <c r="H487" s="1391"/>
      <c r="I487" s="1391"/>
      <c r="J487" s="1391"/>
      <c r="K487" s="1391"/>
      <c r="L487" s="1391"/>
      <c r="M487" s="1391"/>
      <c r="N487" s="1391"/>
      <c r="O487" s="1391"/>
      <c r="P487" s="1391"/>
      <c r="Q487" s="1391"/>
      <c r="R487" s="1391"/>
      <c r="S487" s="1391"/>
      <c r="T487" s="1391"/>
      <c r="U487" s="1391"/>
      <c r="V487" s="1391"/>
      <c r="W487" s="1391"/>
      <c r="X487" s="1391"/>
      <c r="Y487" s="1391"/>
      <c r="Z487" s="1391"/>
      <c r="AA487" s="1391"/>
      <c r="AB487" s="1391"/>
      <c r="AC487" s="1391"/>
      <c r="AD487" s="1391"/>
      <c r="AE487" s="1391"/>
      <c r="AF487" s="1391"/>
      <c r="AG487" s="1391"/>
      <c r="AH487" s="1207"/>
    </row>
    <row r="488" spans="2:34" ht="15.75" customHeight="1" thickBot="1" x14ac:dyDescent="0.25">
      <c r="B488" s="1043"/>
      <c r="C488" s="1926"/>
      <c r="D488" s="1926"/>
      <c r="E488" s="1926"/>
      <c r="F488" s="1926"/>
      <c r="G488" s="1927"/>
      <c r="H488" s="1927"/>
      <c r="I488" s="1927"/>
      <c r="J488" s="1927"/>
      <c r="K488" s="1927"/>
      <c r="L488" s="1927"/>
      <c r="M488" s="1927"/>
      <c r="N488" s="1927"/>
      <c r="O488" s="1927"/>
      <c r="P488" s="1927"/>
      <c r="Q488" s="1927"/>
      <c r="R488" s="1927"/>
      <c r="S488" s="1927"/>
      <c r="T488" s="1927"/>
      <c r="U488" s="1927"/>
      <c r="V488" s="1927"/>
      <c r="W488" s="1927"/>
      <c r="X488" s="1927"/>
      <c r="Y488" s="1927"/>
      <c r="Z488" s="1927"/>
      <c r="AA488" s="1927"/>
      <c r="AB488" s="1927"/>
      <c r="AC488" s="1927"/>
      <c r="AD488" s="1927"/>
      <c r="AE488" s="1927"/>
      <c r="AF488" s="1927"/>
      <c r="AG488" s="1927"/>
      <c r="AH488" s="1032"/>
    </row>
    <row r="489" spans="2:34" ht="15.75" customHeight="1" thickBot="1" x14ac:dyDescent="0.25">
      <c r="B489" s="1187"/>
      <c r="C489" s="1186"/>
      <c r="D489" s="1186"/>
      <c r="E489" s="1186"/>
      <c r="F489" s="1186"/>
      <c r="G489" s="1186"/>
      <c r="H489" s="1186"/>
      <c r="I489" s="1186"/>
      <c r="J489" s="1186"/>
      <c r="K489" s="1186"/>
      <c r="L489" s="1186"/>
      <c r="M489" s="1186"/>
    </row>
    <row r="490" spans="2:34" ht="15.75" customHeight="1" x14ac:dyDescent="0.2">
      <c r="B490" s="1900" t="s">
        <v>2783</v>
      </c>
      <c r="C490" s="1901"/>
      <c r="D490" s="1901"/>
      <c r="E490" s="1901"/>
      <c r="F490" s="1901"/>
      <c r="G490" s="1901"/>
      <c r="H490" s="1901"/>
      <c r="I490" s="1901"/>
      <c r="J490" s="1901"/>
      <c r="K490" s="1901"/>
      <c r="L490" s="1901"/>
      <c r="M490" s="1901"/>
      <c r="N490" s="1901"/>
      <c r="O490" s="1901"/>
      <c r="P490" s="1901"/>
      <c r="Q490" s="1901"/>
      <c r="R490" s="1901"/>
      <c r="S490" s="1901"/>
      <c r="T490" s="1901"/>
      <c r="U490" s="1901"/>
      <c r="V490" s="1901"/>
      <c r="W490" s="1901"/>
      <c r="X490" s="1901"/>
      <c r="Y490" s="1901"/>
      <c r="Z490" s="1901"/>
      <c r="AA490" s="1901"/>
      <c r="AB490" s="1901"/>
      <c r="AC490" s="1901"/>
      <c r="AD490" s="1901"/>
      <c r="AE490" s="1901"/>
      <c r="AF490" s="1901"/>
      <c r="AG490" s="1901"/>
      <c r="AH490" s="1902"/>
    </row>
    <row r="491" spans="2:34" ht="15.75" customHeight="1" x14ac:dyDescent="0.2">
      <c r="B491" s="1038"/>
      <c r="C491" s="978"/>
      <c r="D491" s="700"/>
      <c r="E491" s="700"/>
      <c r="F491" s="431"/>
      <c r="G491" s="431"/>
      <c r="H491" s="431"/>
      <c r="I491" s="431"/>
      <c r="J491" s="431"/>
      <c r="K491" s="431"/>
      <c r="L491" s="431"/>
      <c r="M491" s="431"/>
      <c r="N491" s="431"/>
      <c r="O491" s="431"/>
      <c r="P491" s="431"/>
      <c r="Q491" s="431"/>
      <c r="R491" s="431"/>
      <c r="S491" s="431"/>
      <c r="T491" s="431"/>
      <c r="U491" s="431"/>
      <c r="V491" s="431"/>
      <c r="W491" s="431"/>
      <c r="X491" s="431"/>
      <c r="Y491" s="431"/>
      <c r="Z491" s="431"/>
      <c r="AA491" s="431"/>
      <c r="AB491" s="431"/>
      <c r="AC491" s="431"/>
      <c r="AD491" s="431"/>
      <c r="AE491" s="431"/>
      <c r="AF491" s="431"/>
      <c r="AG491" s="431"/>
      <c r="AH491" s="1039"/>
    </row>
    <row r="492" spans="2:34" ht="15.75" customHeight="1" x14ac:dyDescent="0.2">
      <c r="B492" s="981" t="s">
        <v>2784</v>
      </c>
      <c r="C492" s="1037" t="s">
        <v>3259</v>
      </c>
      <c r="D492" s="1037"/>
      <c r="E492" s="431"/>
      <c r="F492" s="431"/>
      <c r="G492" s="431"/>
      <c r="H492" s="431"/>
      <c r="I492" s="431"/>
      <c r="J492" s="431"/>
      <c r="K492" s="431"/>
      <c r="L492" s="431"/>
      <c r="M492" s="431"/>
      <c r="N492" s="431"/>
      <c r="O492" s="431"/>
      <c r="P492" s="431"/>
      <c r="Q492" s="431"/>
      <c r="R492" s="431"/>
      <c r="S492" s="431"/>
      <c r="T492" s="431"/>
      <c r="U492" s="431"/>
      <c r="V492" s="431"/>
      <c r="W492" s="431"/>
      <c r="X492" s="431"/>
      <c r="Y492" s="431"/>
      <c r="Z492" s="431"/>
      <c r="AA492" s="431"/>
      <c r="AB492" s="431"/>
      <c r="AC492" s="431"/>
      <c r="AD492" s="431"/>
      <c r="AE492" s="431"/>
      <c r="AF492" s="431"/>
      <c r="AG492" s="431"/>
      <c r="AH492" s="1039"/>
    </row>
    <row r="493" spans="2:34" ht="15.75" customHeight="1" thickBot="1" x14ac:dyDescent="0.25">
      <c r="B493" s="981" t="s">
        <v>2786</v>
      </c>
      <c r="C493" s="1903">
        <v>41685</v>
      </c>
      <c r="D493" s="1904"/>
      <c r="E493" s="1904"/>
      <c r="F493" s="431"/>
      <c r="G493" s="431"/>
      <c r="H493" s="431"/>
      <c r="I493" s="431"/>
      <c r="J493" s="431"/>
      <c r="K493" s="431"/>
      <c r="L493" s="431"/>
      <c r="M493" s="431"/>
      <c r="N493" s="431"/>
      <c r="O493" s="431"/>
      <c r="P493" s="431"/>
      <c r="Q493" s="431"/>
      <c r="R493" s="431"/>
      <c r="S493" s="431"/>
      <c r="T493" s="431"/>
      <c r="U493" s="431"/>
      <c r="V493" s="431"/>
      <c r="W493" s="431"/>
      <c r="X493" s="431"/>
      <c r="Y493" s="431"/>
      <c r="Z493" s="431"/>
      <c r="AA493" s="431"/>
      <c r="AB493" s="431"/>
      <c r="AC493" s="431"/>
      <c r="AD493" s="431"/>
      <c r="AE493" s="431"/>
      <c r="AF493" s="431"/>
      <c r="AG493" s="431"/>
      <c r="AH493" s="1039"/>
    </row>
    <row r="494" spans="2:34" ht="54" customHeight="1" thickBot="1" x14ac:dyDescent="0.25">
      <c r="B494" s="1038" t="s">
        <v>2787</v>
      </c>
      <c r="C494" s="1905" t="s">
        <v>3260</v>
      </c>
      <c r="D494" s="1906"/>
      <c r="E494" s="1906"/>
      <c r="F494" s="1906"/>
      <c r="G494" s="1906"/>
      <c r="H494" s="1906"/>
      <c r="I494" s="1906"/>
      <c r="J494" s="1906"/>
      <c r="K494" s="1906"/>
      <c r="L494" s="1906"/>
      <c r="M494" s="1906"/>
      <c r="N494" s="1906"/>
      <c r="O494" s="1906"/>
      <c r="P494" s="1906"/>
      <c r="Q494" s="1906"/>
      <c r="R494" s="1906"/>
      <c r="S494" s="1906"/>
      <c r="T494" s="1906"/>
      <c r="U494" s="1906"/>
      <c r="V494" s="1906"/>
      <c r="W494" s="1906"/>
      <c r="X494" s="1906"/>
      <c r="Y494" s="1906"/>
      <c r="Z494" s="1907"/>
      <c r="AA494" s="431"/>
      <c r="AB494" s="431"/>
      <c r="AC494" s="431"/>
      <c r="AD494" s="431"/>
      <c r="AE494" s="431"/>
      <c r="AF494" s="431"/>
      <c r="AG494" s="431"/>
      <c r="AH494" s="1039"/>
    </row>
    <row r="495" spans="2:34" ht="15.75" customHeight="1" thickBot="1" x14ac:dyDescent="0.25">
      <c r="B495" s="1038"/>
      <c r="C495" s="979"/>
      <c r="D495" s="979"/>
      <c r="E495" s="1392"/>
      <c r="F495" s="1392"/>
      <c r="G495" s="1392"/>
      <c r="H495" s="1392"/>
      <c r="I495" s="1392"/>
      <c r="J495" s="1392"/>
      <c r="K495" s="1392"/>
      <c r="L495" s="1392"/>
      <c r="M495" s="1392"/>
      <c r="N495" s="1392"/>
      <c r="O495" s="1392"/>
      <c r="P495" s="1392"/>
      <c r="Q495" s="1392"/>
      <c r="R495" s="1392"/>
      <c r="S495" s="1392"/>
      <c r="T495" s="1392"/>
      <c r="U495" s="1392"/>
      <c r="V495" s="1392"/>
      <c r="W495" s="1392"/>
      <c r="X495" s="1392"/>
      <c r="Y495" s="1392"/>
      <c r="Z495" s="1392"/>
      <c r="AA495" s="431"/>
      <c r="AB495" s="431"/>
      <c r="AC495" s="431"/>
      <c r="AD495" s="431"/>
      <c r="AE495" s="431"/>
      <c r="AF495" s="431"/>
      <c r="AG495" s="431"/>
      <c r="AH495" s="1039"/>
    </row>
    <row r="496" spans="2:34" ht="15.75" customHeight="1" thickBot="1" x14ac:dyDescent="0.25">
      <c r="B496" s="1908" t="s">
        <v>2788</v>
      </c>
      <c r="C496" s="1928" t="s">
        <v>2789</v>
      </c>
      <c r="D496" s="1908" t="s">
        <v>2790</v>
      </c>
      <c r="E496" s="1910" t="s">
        <v>2791</v>
      </c>
      <c r="F496" s="1911"/>
      <c r="G496" s="1911"/>
      <c r="H496" s="1911"/>
      <c r="I496" s="1911"/>
      <c r="J496" s="1911"/>
      <c r="K496" s="1911"/>
      <c r="L496" s="1911"/>
      <c r="M496" s="1911"/>
      <c r="N496" s="1911"/>
      <c r="O496" s="1911"/>
      <c r="P496" s="1911"/>
      <c r="Q496" s="1911"/>
      <c r="R496" s="1912"/>
      <c r="S496" s="1913" t="s">
        <v>2792</v>
      </c>
      <c r="T496" s="1914"/>
      <c r="U496" s="1914"/>
      <c r="V496" s="1914"/>
      <c r="W496" s="1914"/>
      <c r="X496" s="1914"/>
      <c r="Y496" s="1914"/>
      <c r="Z496" s="1915"/>
      <c r="AA496" s="1910" t="s">
        <v>2793</v>
      </c>
      <c r="AB496" s="1911"/>
      <c r="AC496" s="1911"/>
      <c r="AD496" s="1912"/>
      <c r="AE496" s="1916" t="s">
        <v>2794</v>
      </c>
      <c r="AF496" s="1917"/>
      <c r="AG496" s="1918"/>
      <c r="AH496" s="1039"/>
    </row>
    <row r="497" spans="2:34" ht="15.75" customHeight="1" thickBot="1" x14ac:dyDescent="0.25">
      <c r="B497" s="1909"/>
      <c r="C497" s="1929"/>
      <c r="D497" s="1909"/>
      <c r="E497" s="1908" t="s">
        <v>2795</v>
      </c>
      <c r="F497" s="1922" t="s">
        <v>2796</v>
      </c>
      <c r="G497" s="1922" t="s">
        <v>2797</v>
      </c>
      <c r="H497" s="1913" t="s">
        <v>2798</v>
      </c>
      <c r="I497" s="1915"/>
      <c r="J497" s="1913" t="s">
        <v>2799</v>
      </c>
      <c r="K497" s="1915"/>
      <c r="L497" s="1913" t="s">
        <v>2800</v>
      </c>
      <c r="M497" s="1915"/>
      <c r="N497" s="1924" t="s">
        <v>2801</v>
      </c>
      <c r="O497" s="1925"/>
      <c r="P497" s="1914" t="s">
        <v>2802</v>
      </c>
      <c r="Q497" s="1914"/>
      <c r="R497" s="1915"/>
      <c r="S497" s="1922" t="s">
        <v>2798</v>
      </c>
      <c r="T497" s="1922" t="s">
        <v>2799</v>
      </c>
      <c r="U497" s="1922" t="s">
        <v>2800</v>
      </c>
      <c r="V497" s="1914" t="s">
        <v>2801</v>
      </c>
      <c r="W497" s="1914"/>
      <c r="X497" s="1913" t="s">
        <v>2802</v>
      </c>
      <c r="Y497" s="1914"/>
      <c r="Z497" s="1915"/>
      <c r="AA497" s="1908" t="s">
        <v>2795</v>
      </c>
      <c r="AB497" s="1908" t="s">
        <v>2803</v>
      </c>
      <c r="AC497" s="1908" t="s">
        <v>2804</v>
      </c>
      <c r="AD497" s="1908" t="s">
        <v>2805</v>
      </c>
      <c r="AE497" s="1919"/>
      <c r="AF497" s="1920"/>
      <c r="AG497" s="1921"/>
      <c r="AH497" s="1039"/>
    </row>
    <row r="498" spans="2:34" ht="15.75" customHeight="1" thickBot="1" x14ac:dyDescent="0.25">
      <c r="B498" s="1909"/>
      <c r="C498" s="1929"/>
      <c r="D498" s="1909"/>
      <c r="E498" s="1909"/>
      <c r="F498" s="1923"/>
      <c r="G498" s="1923"/>
      <c r="H498" s="1389" t="s">
        <v>2806</v>
      </c>
      <c r="I498" s="1389" t="s">
        <v>2807</v>
      </c>
      <c r="J498" s="1389" t="s">
        <v>2806</v>
      </c>
      <c r="K498" s="1389" t="s">
        <v>2807</v>
      </c>
      <c r="L498" s="1389" t="s">
        <v>2806</v>
      </c>
      <c r="M498" s="1389" t="s">
        <v>2807</v>
      </c>
      <c r="N498" s="1388" t="s">
        <v>295</v>
      </c>
      <c r="O498" s="1085" t="s">
        <v>2808</v>
      </c>
      <c r="P498" s="1086" t="s">
        <v>2809</v>
      </c>
      <c r="Q498" s="1088" t="s">
        <v>2810</v>
      </c>
      <c r="R498" s="1085" t="s">
        <v>2811</v>
      </c>
      <c r="S498" s="1923"/>
      <c r="T498" s="1923"/>
      <c r="U498" s="1923"/>
      <c r="V498" s="1390" t="s">
        <v>295</v>
      </c>
      <c r="W498" s="1087" t="s">
        <v>2808</v>
      </c>
      <c r="X498" s="1085" t="s">
        <v>2809</v>
      </c>
      <c r="Y498" s="1088" t="s">
        <v>2810</v>
      </c>
      <c r="Z498" s="1085" t="s">
        <v>2811</v>
      </c>
      <c r="AA498" s="1909"/>
      <c r="AB498" s="1909"/>
      <c r="AC498" s="1909"/>
      <c r="AD498" s="1909"/>
      <c r="AE498" s="1387" t="s">
        <v>296</v>
      </c>
      <c r="AF498" s="1387" t="s">
        <v>2812</v>
      </c>
      <c r="AG498" s="1387" t="s">
        <v>2813</v>
      </c>
      <c r="AH498" s="1039"/>
    </row>
    <row r="499" spans="2:34" ht="15.75" customHeight="1" x14ac:dyDescent="0.2">
      <c r="B499" s="1227" t="s">
        <v>3261</v>
      </c>
      <c r="C499" s="1479">
        <v>95</v>
      </c>
      <c r="D499" s="1480">
        <v>85</v>
      </c>
      <c r="E499" s="1479">
        <v>85</v>
      </c>
      <c r="F499" s="1480">
        <v>2000</v>
      </c>
      <c r="G499" s="1480">
        <v>500</v>
      </c>
      <c r="H499" s="1480" t="s">
        <v>3205</v>
      </c>
      <c r="I499" s="1480" t="s">
        <v>3198</v>
      </c>
      <c r="J499" s="1480" t="s">
        <v>3205</v>
      </c>
      <c r="K499" s="1480" t="s">
        <v>3198</v>
      </c>
      <c r="L499" s="1481" t="s">
        <v>2815</v>
      </c>
      <c r="M499" s="1481" t="s">
        <v>2815</v>
      </c>
      <c r="N499" s="1479" t="s">
        <v>3199</v>
      </c>
      <c r="O499" s="1481"/>
      <c r="P499" s="1482" t="s">
        <v>3200</v>
      </c>
      <c r="Q499" s="1482" t="s">
        <v>3200</v>
      </c>
      <c r="R499" s="1482" t="s">
        <v>3211</v>
      </c>
      <c r="S499" s="1481" t="s">
        <v>1428</v>
      </c>
      <c r="T499" s="1481" t="s">
        <v>1428</v>
      </c>
      <c r="U499" s="1481" t="s">
        <v>1428</v>
      </c>
      <c r="V499" s="1481" t="s">
        <v>1428</v>
      </c>
      <c r="W499" s="1481" t="s">
        <v>1428</v>
      </c>
      <c r="X499" s="1481" t="s">
        <v>1428</v>
      </c>
      <c r="Y499" s="1481" t="s">
        <v>1428</v>
      </c>
      <c r="Z499" s="1481" t="s">
        <v>1428</v>
      </c>
      <c r="AA499" s="1481" t="s">
        <v>1428</v>
      </c>
      <c r="AB499" s="1481" t="s">
        <v>1428</v>
      </c>
      <c r="AC499" s="1481" t="s">
        <v>1428</v>
      </c>
      <c r="AD499" s="1481" t="s">
        <v>1428</v>
      </c>
      <c r="AE499" s="1481" t="s">
        <v>1428</v>
      </c>
      <c r="AF499" s="1481" t="s">
        <v>1428</v>
      </c>
      <c r="AG499" s="1483" t="s">
        <v>1428</v>
      </c>
      <c r="AH499" s="1039"/>
    </row>
    <row r="500" spans="2:34" ht="15.75" customHeight="1" x14ac:dyDescent="0.2">
      <c r="B500" s="1228" t="s">
        <v>3262</v>
      </c>
      <c r="C500" s="1475">
        <v>95</v>
      </c>
      <c r="D500" s="1476">
        <v>165</v>
      </c>
      <c r="E500" s="1475">
        <v>165</v>
      </c>
      <c r="F500" s="1476">
        <v>3500</v>
      </c>
      <c r="G500" s="1476">
        <v>1000</v>
      </c>
      <c r="H500" s="1475" t="s">
        <v>3205</v>
      </c>
      <c r="I500" s="1475" t="s">
        <v>3198</v>
      </c>
      <c r="J500" s="1475" t="s">
        <v>3205</v>
      </c>
      <c r="K500" s="1475" t="s">
        <v>3198</v>
      </c>
      <c r="L500" s="1477" t="s">
        <v>2815</v>
      </c>
      <c r="M500" s="1477" t="s">
        <v>2815</v>
      </c>
      <c r="N500" s="1478"/>
      <c r="O500" s="1477"/>
      <c r="P500" s="1478" t="s">
        <v>3200</v>
      </c>
      <c r="Q500" s="1478" t="s">
        <v>3200</v>
      </c>
      <c r="R500" s="1478" t="s">
        <v>3211</v>
      </c>
      <c r="S500" s="1477" t="s">
        <v>1428</v>
      </c>
      <c r="T500" s="1477" t="s">
        <v>1428</v>
      </c>
      <c r="U500" s="1477" t="s">
        <v>1428</v>
      </c>
      <c r="V500" s="1477" t="s">
        <v>1428</v>
      </c>
      <c r="W500" s="1477" t="s">
        <v>1428</v>
      </c>
      <c r="X500" s="1477" t="s">
        <v>1428</v>
      </c>
      <c r="Y500" s="1477" t="s">
        <v>1428</v>
      </c>
      <c r="Z500" s="1477" t="s">
        <v>1428</v>
      </c>
      <c r="AA500" s="1477" t="s">
        <v>1428</v>
      </c>
      <c r="AB500" s="1477" t="s">
        <v>1428</v>
      </c>
      <c r="AC500" s="1477" t="s">
        <v>1428</v>
      </c>
      <c r="AD500" s="1477" t="s">
        <v>1428</v>
      </c>
      <c r="AE500" s="1477" t="s">
        <v>1428</v>
      </c>
      <c r="AF500" s="1477" t="s">
        <v>1428</v>
      </c>
      <c r="AG500" s="1484" t="s">
        <v>1428</v>
      </c>
      <c r="AH500" s="1039"/>
    </row>
    <row r="501" spans="2:34" ht="15.75" customHeight="1" x14ac:dyDescent="0.2">
      <c r="B501" s="1228" t="s">
        <v>3263</v>
      </c>
      <c r="C501" s="1475">
        <v>95</v>
      </c>
      <c r="D501" s="1476">
        <v>335</v>
      </c>
      <c r="E501" s="1475">
        <v>335</v>
      </c>
      <c r="F501" s="1476">
        <v>6500</v>
      </c>
      <c r="G501" s="1476">
        <v>2000</v>
      </c>
      <c r="H501" s="1475" t="s">
        <v>3205</v>
      </c>
      <c r="I501" s="1475" t="s">
        <v>3198</v>
      </c>
      <c r="J501" s="1475" t="s">
        <v>3205</v>
      </c>
      <c r="K501" s="1475" t="s">
        <v>3198</v>
      </c>
      <c r="L501" s="1477" t="s">
        <v>2815</v>
      </c>
      <c r="M501" s="1477" t="s">
        <v>2815</v>
      </c>
      <c r="N501" s="1478"/>
      <c r="O501" s="1477"/>
      <c r="P501" s="1478" t="s">
        <v>3200</v>
      </c>
      <c r="Q501" s="1478" t="s">
        <v>3200</v>
      </c>
      <c r="R501" s="1478" t="s">
        <v>3211</v>
      </c>
      <c r="S501" s="1477" t="s">
        <v>1428</v>
      </c>
      <c r="T501" s="1477" t="s">
        <v>1428</v>
      </c>
      <c r="U501" s="1477" t="s">
        <v>1428</v>
      </c>
      <c r="V501" s="1477" t="s">
        <v>1428</v>
      </c>
      <c r="W501" s="1477" t="s">
        <v>1428</v>
      </c>
      <c r="X501" s="1477" t="s">
        <v>1428</v>
      </c>
      <c r="Y501" s="1477" t="s">
        <v>1428</v>
      </c>
      <c r="Z501" s="1477" t="s">
        <v>1428</v>
      </c>
      <c r="AA501" s="1477" t="s">
        <v>1428</v>
      </c>
      <c r="AB501" s="1477" t="s">
        <v>1428</v>
      </c>
      <c r="AC501" s="1477" t="s">
        <v>1428</v>
      </c>
      <c r="AD501" s="1477" t="s">
        <v>1428</v>
      </c>
      <c r="AE501" s="1477" t="s">
        <v>1428</v>
      </c>
      <c r="AF501" s="1477" t="s">
        <v>1428</v>
      </c>
      <c r="AG501" s="1484" t="s">
        <v>1428</v>
      </c>
      <c r="AH501" s="1039"/>
    </row>
    <row r="502" spans="2:34" ht="15.75" customHeight="1" x14ac:dyDescent="0.2">
      <c r="B502" s="1228" t="s">
        <v>3264</v>
      </c>
      <c r="C502" s="1475">
        <v>95</v>
      </c>
      <c r="D502" s="1476">
        <v>500</v>
      </c>
      <c r="E502" s="1475">
        <v>500</v>
      </c>
      <c r="F502" s="1476">
        <v>9500</v>
      </c>
      <c r="G502" s="1476">
        <v>3000</v>
      </c>
      <c r="H502" s="1475" t="s">
        <v>3205</v>
      </c>
      <c r="I502" s="1475" t="s">
        <v>3198</v>
      </c>
      <c r="J502" s="1475" t="s">
        <v>3205</v>
      </c>
      <c r="K502" s="1475" t="s">
        <v>3198</v>
      </c>
      <c r="L502" s="1477" t="s">
        <v>2815</v>
      </c>
      <c r="M502" s="1477" t="s">
        <v>2815</v>
      </c>
      <c r="N502" s="1478"/>
      <c r="O502" s="1477"/>
      <c r="P502" s="1478" t="s">
        <v>3200</v>
      </c>
      <c r="Q502" s="1478" t="s">
        <v>3200</v>
      </c>
      <c r="R502" s="1478" t="s">
        <v>3211</v>
      </c>
      <c r="S502" s="1477" t="s">
        <v>1428</v>
      </c>
      <c r="T502" s="1477" t="s">
        <v>1428</v>
      </c>
      <c r="U502" s="1477" t="s">
        <v>1428</v>
      </c>
      <c r="V502" s="1477" t="s">
        <v>1428</v>
      </c>
      <c r="W502" s="1477" t="s">
        <v>1428</v>
      </c>
      <c r="X502" s="1477" t="s">
        <v>1428</v>
      </c>
      <c r="Y502" s="1477" t="s">
        <v>1428</v>
      </c>
      <c r="Z502" s="1477" t="s">
        <v>1428</v>
      </c>
      <c r="AA502" s="1477" t="s">
        <v>1428</v>
      </c>
      <c r="AB502" s="1477" t="s">
        <v>1428</v>
      </c>
      <c r="AC502" s="1477" t="s">
        <v>1428</v>
      </c>
      <c r="AD502" s="1477" t="s">
        <v>1428</v>
      </c>
      <c r="AE502" s="1477" t="s">
        <v>1428</v>
      </c>
      <c r="AF502" s="1477" t="s">
        <v>1428</v>
      </c>
      <c r="AG502" s="1484" t="s">
        <v>1428</v>
      </c>
      <c r="AH502" s="1039"/>
    </row>
    <row r="503" spans="2:34" ht="15.75" customHeight="1" x14ac:dyDescent="0.2">
      <c r="B503" s="1228" t="s">
        <v>3265</v>
      </c>
      <c r="C503" s="1475">
        <v>95</v>
      </c>
      <c r="D503" s="1476">
        <v>1000</v>
      </c>
      <c r="E503" s="1475">
        <v>1000</v>
      </c>
      <c r="F503" s="1476">
        <v>20500</v>
      </c>
      <c r="G503" s="1476">
        <v>4000</v>
      </c>
      <c r="H503" s="1475" t="s">
        <v>3205</v>
      </c>
      <c r="I503" s="1475" t="s">
        <v>3198</v>
      </c>
      <c r="J503" s="1475" t="s">
        <v>3205</v>
      </c>
      <c r="K503" s="1475" t="s">
        <v>3198</v>
      </c>
      <c r="L503" s="1477" t="s">
        <v>2815</v>
      </c>
      <c r="M503" s="1477" t="s">
        <v>2815</v>
      </c>
      <c r="N503" s="1478"/>
      <c r="O503" s="1477"/>
      <c r="P503" s="1478" t="s">
        <v>3200</v>
      </c>
      <c r="Q503" s="1478" t="s">
        <v>3200</v>
      </c>
      <c r="R503" s="1478" t="s">
        <v>3211</v>
      </c>
      <c r="S503" s="1477" t="s">
        <v>1428</v>
      </c>
      <c r="T503" s="1477" t="s">
        <v>1428</v>
      </c>
      <c r="U503" s="1477" t="s">
        <v>1428</v>
      </c>
      <c r="V503" s="1477" t="s">
        <v>1428</v>
      </c>
      <c r="W503" s="1477" t="s">
        <v>1428</v>
      </c>
      <c r="X503" s="1477" t="s">
        <v>1428</v>
      </c>
      <c r="Y503" s="1477" t="s">
        <v>1428</v>
      </c>
      <c r="Z503" s="1477" t="s">
        <v>1428</v>
      </c>
      <c r="AA503" s="1477" t="s">
        <v>1428</v>
      </c>
      <c r="AB503" s="1477" t="s">
        <v>1428</v>
      </c>
      <c r="AC503" s="1477" t="s">
        <v>1428</v>
      </c>
      <c r="AD503" s="1477" t="s">
        <v>1428</v>
      </c>
      <c r="AE503" s="1477" t="s">
        <v>1428</v>
      </c>
      <c r="AF503" s="1477" t="s">
        <v>1428</v>
      </c>
      <c r="AG503" s="1484" t="s">
        <v>1428</v>
      </c>
      <c r="AH503" s="1039"/>
    </row>
    <row r="504" spans="2:34" ht="15.75" customHeight="1" thickBot="1" x14ac:dyDescent="0.25">
      <c r="B504" s="1229" t="s">
        <v>3266</v>
      </c>
      <c r="C504" s="1485">
        <v>95</v>
      </c>
      <c r="D504" s="1486">
        <v>1667</v>
      </c>
      <c r="E504" s="1485">
        <v>1667</v>
      </c>
      <c r="F504" s="1486">
        <v>35500</v>
      </c>
      <c r="G504" s="1486">
        <v>5000</v>
      </c>
      <c r="H504" s="1485" t="s">
        <v>3205</v>
      </c>
      <c r="I504" s="1485" t="s">
        <v>3198</v>
      </c>
      <c r="J504" s="1485" t="s">
        <v>3205</v>
      </c>
      <c r="K504" s="1485" t="s">
        <v>3198</v>
      </c>
      <c r="L504" s="1487" t="s">
        <v>2815</v>
      </c>
      <c r="M504" s="1487" t="s">
        <v>2815</v>
      </c>
      <c r="N504" s="1488"/>
      <c r="O504" s="1487"/>
      <c r="P504" s="1488" t="s">
        <v>3200</v>
      </c>
      <c r="Q504" s="1488" t="s">
        <v>3200</v>
      </c>
      <c r="R504" s="1488" t="s">
        <v>3211</v>
      </c>
      <c r="S504" s="1487" t="s">
        <v>1428</v>
      </c>
      <c r="T504" s="1487" t="s">
        <v>1428</v>
      </c>
      <c r="U504" s="1487" t="s">
        <v>1428</v>
      </c>
      <c r="V504" s="1487" t="s">
        <v>1428</v>
      </c>
      <c r="W504" s="1487" t="s">
        <v>1428</v>
      </c>
      <c r="X504" s="1487" t="s">
        <v>1428</v>
      </c>
      <c r="Y504" s="1487" t="s">
        <v>1428</v>
      </c>
      <c r="Z504" s="1487" t="s">
        <v>1428</v>
      </c>
      <c r="AA504" s="1487" t="s">
        <v>1428</v>
      </c>
      <c r="AB504" s="1487" t="s">
        <v>1428</v>
      </c>
      <c r="AC504" s="1487" t="s">
        <v>1428</v>
      </c>
      <c r="AD504" s="1487" t="s">
        <v>1428</v>
      </c>
      <c r="AE504" s="1487" t="s">
        <v>1428</v>
      </c>
      <c r="AF504" s="1487" t="s">
        <v>1428</v>
      </c>
      <c r="AG504" s="1489" t="s">
        <v>1428</v>
      </c>
      <c r="AH504" s="1039"/>
    </row>
    <row r="505" spans="2:34" ht="15.75" customHeight="1" x14ac:dyDescent="0.2">
      <c r="B505" s="1040"/>
      <c r="C505" s="1041"/>
      <c r="D505" s="1041">
        <v>1.0000000000000001E-33</v>
      </c>
      <c r="E505" s="1041"/>
      <c r="F505" s="1041"/>
      <c r="G505" s="1041"/>
      <c r="H505" s="1041"/>
      <c r="I505" s="1041"/>
      <c r="J505" s="1041"/>
      <c r="K505" s="1041"/>
      <c r="L505" s="1041"/>
      <c r="M505" s="1041"/>
      <c r="N505" s="1041">
        <v>1.0000000000000001E-33</v>
      </c>
      <c r="O505" s="1041"/>
      <c r="P505" s="1041"/>
      <c r="Q505" s="1041"/>
      <c r="R505" s="1041"/>
      <c r="S505" s="1041"/>
      <c r="T505" s="1041"/>
      <c r="U505" s="1041"/>
      <c r="V505" s="1041">
        <v>1.0000000000000001E-33</v>
      </c>
      <c r="W505" s="1041"/>
      <c r="X505" s="1041"/>
      <c r="Y505" s="1041"/>
      <c r="Z505" s="1041"/>
      <c r="AA505" s="1041"/>
      <c r="AB505" s="1041"/>
      <c r="AC505" s="1041"/>
      <c r="AD505" s="1041"/>
      <c r="AE505" s="1041"/>
      <c r="AF505" s="1041"/>
      <c r="AG505" s="1041"/>
      <c r="AH505" s="1031"/>
    </row>
    <row r="506" spans="2:34" ht="15.75" customHeight="1" x14ac:dyDescent="0.2">
      <c r="B506" s="1042" t="s">
        <v>2816</v>
      </c>
      <c r="C506" s="1974" t="s">
        <v>3125</v>
      </c>
      <c r="D506" s="1974"/>
      <c r="E506" s="1974"/>
      <c r="F506" s="1974"/>
      <c r="G506" s="1391"/>
      <c r="H506" s="1391"/>
      <c r="I506" s="1391"/>
      <c r="J506" s="1391"/>
      <c r="K506" s="1391"/>
      <c r="L506" s="1391"/>
      <c r="M506" s="1391"/>
      <c r="N506" s="1391"/>
      <c r="O506" s="1391"/>
      <c r="P506" s="1391"/>
      <c r="Q506" s="1391"/>
      <c r="R506" s="1391"/>
      <c r="S506" s="1391"/>
      <c r="T506" s="1391"/>
      <c r="U506" s="1391"/>
      <c r="V506" s="1391"/>
      <c r="W506" s="1391"/>
      <c r="X506" s="1391"/>
      <c r="Y506" s="1391"/>
      <c r="Z506" s="1391"/>
      <c r="AA506" s="1391"/>
      <c r="AB506" s="1391"/>
      <c r="AC506" s="1391"/>
      <c r="AD506" s="1391"/>
      <c r="AE506" s="1391"/>
      <c r="AF506" s="1391"/>
      <c r="AG506" s="1391"/>
      <c r="AH506" s="982"/>
    </row>
    <row r="507" spans="2:34" ht="15.75" customHeight="1" x14ac:dyDescent="0.2">
      <c r="B507" s="1042" t="s">
        <v>2818</v>
      </c>
      <c r="C507" s="1974" t="s">
        <v>3267</v>
      </c>
      <c r="D507" s="1974"/>
      <c r="E507" s="1974"/>
      <c r="F507" s="1974"/>
      <c r="G507" s="1391"/>
      <c r="H507" s="1391"/>
      <c r="I507" s="1391"/>
      <c r="J507" s="1391"/>
      <c r="K507" s="1391"/>
      <c r="L507" s="1391"/>
      <c r="M507" s="1391"/>
      <c r="N507" s="1391"/>
      <c r="O507" s="1391"/>
      <c r="P507" s="1391"/>
      <c r="Q507" s="1391"/>
      <c r="R507" s="1391"/>
      <c r="S507" s="1391"/>
      <c r="T507" s="1391"/>
      <c r="U507" s="1391"/>
      <c r="V507" s="1391"/>
      <c r="W507" s="1391"/>
      <c r="X507" s="1391"/>
      <c r="Y507" s="1391"/>
      <c r="Z507" s="1391"/>
      <c r="AA507" s="1391"/>
      <c r="AB507" s="1391"/>
      <c r="AC507" s="1391"/>
      <c r="AD507" s="1391"/>
      <c r="AE507" s="1391"/>
      <c r="AF507" s="1391"/>
      <c r="AG507" s="1391"/>
      <c r="AH507" s="1207"/>
    </row>
    <row r="508" spans="2:34" ht="15.75" customHeight="1" thickBot="1" x14ac:dyDescent="0.25">
      <c r="B508" s="1043"/>
      <c r="C508" s="1926"/>
      <c r="D508" s="1926"/>
      <c r="E508" s="1926"/>
      <c r="F508" s="1926"/>
      <c r="G508" s="1927"/>
      <c r="H508" s="1927"/>
      <c r="I508" s="1927"/>
      <c r="J508" s="1927"/>
      <c r="K508" s="1927"/>
      <c r="L508" s="1927"/>
      <c r="M508" s="1927"/>
      <c r="N508" s="1927"/>
      <c r="O508" s="1927"/>
      <c r="P508" s="1927"/>
      <c r="Q508" s="1927"/>
      <c r="R508" s="1927"/>
      <c r="S508" s="1927"/>
      <c r="T508" s="1927"/>
      <c r="U508" s="1927"/>
      <c r="V508" s="1927"/>
      <c r="W508" s="1927"/>
      <c r="X508" s="1927"/>
      <c r="Y508" s="1927"/>
      <c r="Z508" s="1927"/>
      <c r="AA508" s="1927"/>
      <c r="AB508" s="1927"/>
      <c r="AC508" s="1927"/>
      <c r="AD508" s="1927"/>
      <c r="AE508" s="1927"/>
      <c r="AF508" s="1927"/>
      <c r="AG508" s="1927"/>
      <c r="AH508" s="1032"/>
    </row>
    <row r="509" spans="2:34" ht="15.75" customHeight="1" thickBot="1" x14ac:dyDescent="0.25">
      <c r="B509" s="1187"/>
      <c r="C509" s="1186"/>
      <c r="D509" s="1186"/>
      <c r="E509" s="1186"/>
      <c r="F509" s="1186"/>
      <c r="G509" s="1186"/>
      <c r="H509" s="1186"/>
      <c r="I509" s="1186"/>
      <c r="J509" s="1186"/>
      <c r="K509" s="1186"/>
      <c r="L509" s="1186"/>
      <c r="M509" s="1186"/>
    </row>
    <row r="510" spans="2:34" ht="15.75" customHeight="1" x14ac:dyDescent="0.2">
      <c r="B510" s="1900" t="s">
        <v>2783</v>
      </c>
      <c r="C510" s="1901"/>
      <c r="D510" s="1901"/>
      <c r="E510" s="1901"/>
      <c r="F510" s="1901"/>
      <c r="G510" s="1901"/>
      <c r="H510" s="1901"/>
      <c r="I510" s="1901"/>
      <c r="J510" s="1901"/>
      <c r="K510" s="1901"/>
      <c r="L510" s="1901"/>
      <c r="M510" s="1901"/>
      <c r="N510" s="1901"/>
      <c r="O510" s="1901"/>
      <c r="P510" s="1901"/>
      <c r="Q510" s="1901"/>
      <c r="R510" s="1901"/>
      <c r="S510" s="1901"/>
      <c r="T510" s="1901"/>
      <c r="U510" s="1901"/>
      <c r="V510" s="1901"/>
      <c r="W510" s="1901"/>
      <c r="X510" s="1901"/>
      <c r="Y510" s="1901"/>
      <c r="Z510" s="1901"/>
      <c r="AA510" s="1901"/>
      <c r="AB510" s="1901"/>
      <c r="AC510" s="1901"/>
      <c r="AD510" s="1901"/>
      <c r="AE510" s="1901"/>
      <c r="AF510" s="1901"/>
      <c r="AG510" s="1901"/>
      <c r="AH510" s="1902"/>
    </row>
    <row r="511" spans="2:34" ht="15.75" customHeight="1" x14ac:dyDescent="0.2">
      <c r="B511" s="1038"/>
      <c r="C511" s="978"/>
      <c r="D511" s="700"/>
      <c r="E511" s="700"/>
      <c r="F511" s="431"/>
      <c r="G511" s="431"/>
      <c r="H511" s="431"/>
      <c r="I511" s="431"/>
      <c r="J511" s="431"/>
      <c r="K511" s="431"/>
      <c r="L511" s="431"/>
      <c r="M511" s="431"/>
      <c r="N511" s="431"/>
      <c r="O511" s="431"/>
      <c r="P511" s="431"/>
      <c r="Q511" s="431"/>
      <c r="R511" s="431"/>
      <c r="S511" s="431"/>
      <c r="T511" s="431"/>
      <c r="U511" s="431"/>
      <c r="V511" s="431"/>
      <c r="W511" s="431"/>
      <c r="X511" s="431"/>
      <c r="Y511" s="431"/>
      <c r="Z511" s="431"/>
      <c r="AA511" s="431"/>
      <c r="AB511" s="431"/>
      <c r="AC511" s="431"/>
      <c r="AD511" s="431"/>
      <c r="AE511" s="431"/>
      <c r="AF511" s="431"/>
      <c r="AG511" s="431"/>
      <c r="AH511" s="1039"/>
    </row>
    <row r="512" spans="2:34" ht="15.75" customHeight="1" x14ac:dyDescent="0.2">
      <c r="B512" s="981" t="s">
        <v>2784</v>
      </c>
      <c r="C512" s="1037" t="s">
        <v>3251</v>
      </c>
      <c r="D512" s="1037"/>
      <c r="E512" s="431"/>
      <c r="F512" s="431"/>
      <c r="G512" s="431"/>
      <c r="H512" s="431"/>
      <c r="I512" s="431"/>
      <c r="J512" s="431"/>
      <c r="K512" s="431"/>
      <c r="L512" s="431"/>
      <c r="M512" s="431"/>
      <c r="N512" s="431"/>
      <c r="O512" s="431"/>
      <c r="P512" s="431"/>
      <c r="Q512" s="431"/>
      <c r="R512" s="431"/>
      <c r="S512" s="431"/>
      <c r="T512" s="431"/>
      <c r="U512" s="431"/>
      <c r="V512" s="431"/>
      <c r="W512" s="431"/>
      <c r="X512" s="431"/>
      <c r="Y512" s="431"/>
      <c r="Z512" s="431"/>
      <c r="AA512" s="431"/>
      <c r="AB512" s="431"/>
      <c r="AC512" s="431"/>
      <c r="AD512" s="431"/>
      <c r="AE512" s="431"/>
      <c r="AF512" s="431"/>
      <c r="AG512" s="431"/>
      <c r="AH512" s="1039"/>
    </row>
    <row r="513" spans="2:34" ht="15.75" customHeight="1" thickBot="1" x14ac:dyDescent="0.25">
      <c r="B513" s="981" t="s">
        <v>2786</v>
      </c>
      <c r="C513" s="1903">
        <v>41685</v>
      </c>
      <c r="D513" s="1904"/>
      <c r="E513" s="1904"/>
      <c r="F513" s="431"/>
      <c r="G513" s="431"/>
      <c r="H513" s="431"/>
      <c r="I513" s="431"/>
      <c r="J513" s="431"/>
      <c r="K513" s="431"/>
      <c r="L513" s="431"/>
      <c r="M513" s="431"/>
      <c r="N513" s="431"/>
      <c r="O513" s="431"/>
      <c r="P513" s="431"/>
      <c r="Q513" s="431"/>
      <c r="R513" s="431"/>
      <c r="S513" s="431"/>
      <c r="T513" s="431"/>
      <c r="U513" s="431"/>
      <c r="V513" s="431"/>
      <c r="W513" s="431"/>
      <c r="X513" s="431"/>
      <c r="Y513" s="431"/>
      <c r="Z513" s="431"/>
      <c r="AA513" s="431"/>
      <c r="AB513" s="431"/>
      <c r="AC513" s="431"/>
      <c r="AD513" s="431"/>
      <c r="AE513" s="431"/>
      <c r="AF513" s="431"/>
      <c r="AG513" s="431"/>
      <c r="AH513" s="1039"/>
    </row>
    <row r="514" spans="2:34" ht="15.75" customHeight="1" thickBot="1" x14ac:dyDescent="0.25">
      <c r="B514" s="1038" t="s">
        <v>2787</v>
      </c>
      <c r="C514" s="1905" t="s">
        <v>3252</v>
      </c>
      <c r="D514" s="1906"/>
      <c r="E514" s="1906"/>
      <c r="F514" s="1906"/>
      <c r="G514" s="1906"/>
      <c r="H514" s="1906"/>
      <c r="I514" s="1906"/>
      <c r="J514" s="1906"/>
      <c r="K514" s="1906"/>
      <c r="L514" s="1906"/>
      <c r="M514" s="1906"/>
      <c r="N514" s="1906"/>
      <c r="O514" s="1906"/>
      <c r="P514" s="1906"/>
      <c r="Q514" s="1906"/>
      <c r="R514" s="1906"/>
      <c r="S514" s="1906"/>
      <c r="T514" s="1906"/>
      <c r="U514" s="1906"/>
      <c r="V514" s="1906"/>
      <c r="W514" s="1906"/>
      <c r="X514" s="1906"/>
      <c r="Y514" s="1906"/>
      <c r="Z514" s="1907"/>
      <c r="AA514" s="431"/>
      <c r="AB514" s="431"/>
      <c r="AC514" s="431"/>
      <c r="AD514" s="431"/>
      <c r="AE514" s="431"/>
      <c r="AF514" s="431"/>
      <c r="AG514" s="431"/>
      <c r="AH514" s="1039"/>
    </row>
    <row r="515" spans="2:34" ht="15.75" customHeight="1" thickBot="1" x14ac:dyDescent="0.25">
      <c r="B515" s="1038"/>
      <c r="C515" s="979"/>
      <c r="D515" s="979"/>
      <c r="E515" s="1392"/>
      <c r="F515" s="1392"/>
      <c r="G515" s="1392"/>
      <c r="H515" s="1392"/>
      <c r="I515" s="1392"/>
      <c r="J515" s="1392"/>
      <c r="K515" s="1392"/>
      <c r="L515" s="1392"/>
      <c r="M515" s="1392"/>
      <c r="N515" s="1392"/>
      <c r="O515" s="1392"/>
      <c r="P515" s="1392"/>
      <c r="Q515" s="1392"/>
      <c r="R515" s="1392"/>
      <c r="S515" s="1392"/>
      <c r="T515" s="1392"/>
      <c r="U515" s="1392"/>
      <c r="V515" s="1392"/>
      <c r="W515" s="1392"/>
      <c r="X515" s="1392"/>
      <c r="Y515" s="1392"/>
      <c r="Z515" s="1392"/>
      <c r="AA515" s="431"/>
      <c r="AB515" s="431"/>
      <c r="AC515" s="431"/>
      <c r="AD515" s="431"/>
      <c r="AE515" s="431"/>
      <c r="AF515" s="431"/>
      <c r="AG515" s="431"/>
      <c r="AH515" s="1039"/>
    </row>
    <row r="516" spans="2:34" ht="24.75" customHeight="1" thickBot="1" x14ac:dyDescent="0.25">
      <c r="B516" s="1908" t="s">
        <v>2788</v>
      </c>
      <c r="C516" s="1928" t="s">
        <v>2789</v>
      </c>
      <c r="D516" s="1908" t="s">
        <v>2790</v>
      </c>
      <c r="E516" s="1910" t="s">
        <v>2791</v>
      </c>
      <c r="F516" s="1911"/>
      <c r="G516" s="1911"/>
      <c r="H516" s="1911"/>
      <c r="I516" s="1911"/>
      <c r="J516" s="1911"/>
      <c r="K516" s="1911"/>
      <c r="L516" s="1911"/>
      <c r="M516" s="1911"/>
      <c r="N516" s="1911"/>
      <c r="O516" s="1911"/>
      <c r="P516" s="1911"/>
      <c r="Q516" s="1911"/>
      <c r="R516" s="1912"/>
      <c r="S516" s="1913" t="s">
        <v>2792</v>
      </c>
      <c r="T516" s="1914"/>
      <c r="U516" s="1914"/>
      <c r="V516" s="1914"/>
      <c r="W516" s="1914"/>
      <c r="X516" s="1914"/>
      <c r="Y516" s="1914"/>
      <c r="Z516" s="1915"/>
      <c r="AA516" s="1910" t="s">
        <v>2793</v>
      </c>
      <c r="AB516" s="1911"/>
      <c r="AC516" s="1911"/>
      <c r="AD516" s="1912"/>
      <c r="AE516" s="1916" t="s">
        <v>2794</v>
      </c>
      <c r="AF516" s="1917"/>
      <c r="AG516" s="1918"/>
      <c r="AH516" s="1039"/>
    </row>
    <row r="517" spans="2:34" ht="27" customHeight="1" thickBot="1" x14ac:dyDescent="0.25">
      <c r="B517" s="1909"/>
      <c r="C517" s="1929"/>
      <c r="D517" s="1909"/>
      <c r="E517" s="1908" t="s">
        <v>2795</v>
      </c>
      <c r="F517" s="1922" t="s">
        <v>2796</v>
      </c>
      <c r="G517" s="1922" t="s">
        <v>2797</v>
      </c>
      <c r="H517" s="1913" t="s">
        <v>2798</v>
      </c>
      <c r="I517" s="1915"/>
      <c r="J517" s="1913" t="s">
        <v>2799</v>
      </c>
      <c r="K517" s="1915"/>
      <c r="L517" s="1913" t="s">
        <v>2800</v>
      </c>
      <c r="M517" s="1915"/>
      <c r="N517" s="1924" t="s">
        <v>2801</v>
      </c>
      <c r="O517" s="1925"/>
      <c r="P517" s="1914" t="s">
        <v>2802</v>
      </c>
      <c r="Q517" s="1914"/>
      <c r="R517" s="1915"/>
      <c r="S517" s="1922" t="s">
        <v>2798</v>
      </c>
      <c r="T517" s="1922" t="s">
        <v>2799</v>
      </c>
      <c r="U517" s="1922" t="s">
        <v>2800</v>
      </c>
      <c r="V517" s="1914" t="s">
        <v>2801</v>
      </c>
      <c r="W517" s="1914"/>
      <c r="X517" s="1913" t="s">
        <v>2802</v>
      </c>
      <c r="Y517" s="1914"/>
      <c r="Z517" s="1915"/>
      <c r="AA517" s="1908" t="s">
        <v>2795</v>
      </c>
      <c r="AB517" s="1908" t="s">
        <v>2803</v>
      </c>
      <c r="AC517" s="1908" t="s">
        <v>2804</v>
      </c>
      <c r="AD517" s="1908" t="s">
        <v>2805</v>
      </c>
      <c r="AE517" s="1919"/>
      <c r="AF517" s="1920"/>
      <c r="AG517" s="1921"/>
      <c r="AH517" s="1039"/>
    </row>
    <row r="518" spans="2:34" ht="24" customHeight="1" thickBot="1" x14ac:dyDescent="0.25">
      <c r="B518" s="1909"/>
      <c r="C518" s="1929"/>
      <c r="D518" s="1909"/>
      <c r="E518" s="1909"/>
      <c r="F518" s="1923"/>
      <c r="G518" s="1923"/>
      <c r="H518" s="1389" t="s">
        <v>2806</v>
      </c>
      <c r="I518" s="1389" t="s">
        <v>2807</v>
      </c>
      <c r="J518" s="1389" t="s">
        <v>2806</v>
      </c>
      <c r="K518" s="1389" t="s">
        <v>2807</v>
      </c>
      <c r="L518" s="1389" t="s">
        <v>2806</v>
      </c>
      <c r="M518" s="1389" t="s">
        <v>2807</v>
      </c>
      <c r="N518" s="1388" t="s">
        <v>295</v>
      </c>
      <c r="O518" s="1085" t="s">
        <v>2808</v>
      </c>
      <c r="P518" s="1086" t="s">
        <v>2809</v>
      </c>
      <c r="Q518" s="1088" t="s">
        <v>2810</v>
      </c>
      <c r="R518" s="1085" t="s">
        <v>2811</v>
      </c>
      <c r="S518" s="1923"/>
      <c r="T518" s="1923"/>
      <c r="U518" s="1923"/>
      <c r="V518" s="1390" t="s">
        <v>295</v>
      </c>
      <c r="W518" s="1087" t="s">
        <v>2808</v>
      </c>
      <c r="X518" s="1085" t="s">
        <v>2809</v>
      </c>
      <c r="Y518" s="1088" t="s">
        <v>2810</v>
      </c>
      <c r="Z518" s="1085" t="s">
        <v>2811</v>
      </c>
      <c r="AA518" s="1909"/>
      <c r="AB518" s="1909"/>
      <c r="AC518" s="1909"/>
      <c r="AD518" s="1909"/>
      <c r="AE518" s="1387" t="s">
        <v>296</v>
      </c>
      <c r="AF518" s="1387" t="s">
        <v>2812</v>
      </c>
      <c r="AG518" s="1387" t="s">
        <v>2813</v>
      </c>
      <c r="AH518" s="1039"/>
    </row>
    <row r="519" spans="2:34" ht="22.5" customHeight="1" x14ac:dyDescent="0.2">
      <c r="B519" s="1227" t="s">
        <v>3254</v>
      </c>
      <c r="C519" s="1095">
        <v>86</v>
      </c>
      <c r="D519" s="1096">
        <v>24.9</v>
      </c>
      <c r="E519" s="1096" t="s">
        <v>1428</v>
      </c>
      <c r="F519" s="1096" t="s">
        <v>1428</v>
      </c>
      <c r="G519" s="1096" t="s">
        <v>1428</v>
      </c>
      <c r="H519" s="1096" t="s">
        <v>1428</v>
      </c>
      <c r="I519" s="1096" t="s">
        <v>1428</v>
      </c>
      <c r="J519" s="1096" t="s">
        <v>1428</v>
      </c>
      <c r="K519" s="1096" t="s">
        <v>1428</v>
      </c>
      <c r="L519" s="1096" t="s">
        <v>1428</v>
      </c>
      <c r="M519" s="1096" t="s">
        <v>1428</v>
      </c>
      <c r="N519" s="1096" t="s">
        <v>1428</v>
      </c>
      <c r="O519" s="1096" t="s">
        <v>1428</v>
      </c>
      <c r="P519" s="1096" t="s">
        <v>1428</v>
      </c>
      <c r="Q519" s="1096" t="s">
        <v>1428</v>
      </c>
      <c r="R519" s="1096" t="s">
        <v>1428</v>
      </c>
      <c r="S519" s="1096" t="s">
        <v>1428</v>
      </c>
      <c r="T519" s="1096" t="s">
        <v>1428</v>
      </c>
      <c r="U519" s="1096" t="s">
        <v>1428</v>
      </c>
      <c r="V519" s="1096" t="s">
        <v>1428</v>
      </c>
      <c r="W519" s="1096" t="s">
        <v>1428</v>
      </c>
      <c r="X519" s="1096" t="s">
        <v>1428</v>
      </c>
      <c r="Y519" s="1096" t="s">
        <v>1428</v>
      </c>
      <c r="Z519" s="1096" t="s">
        <v>1428</v>
      </c>
      <c r="AA519" s="1096">
        <v>24.9</v>
      </c>
      <c r="AB519" s="1096" t="s">
        <v>3253</v>
      </c>
      <c r="AC519" s="1096" t="s">
        <v>1428</v>
      </c>
      <c r="AD519" s="1096" t="s">
        <v>1428</v>
      </c>
      <c r="AE519" s="1095"/>
      <c r="AF519" s="1095"/>
      <c r="AG519" s="1211"/>
      <c r="AH519" s="1039"/>
    </row>
    <row r="520" spans="2:34" ht="23.25" customHeight="1" x14ac:dyDescent="0.2">
      <c r="B520" s="1228" t="s">
        <v>3255</v>
      </c>
      <c r="C520" s="1089">
        <v>86</v>
      </c>
      <c r="D520" s="1090">
        <v>39.9</v>
      </c>
      <c r="E520" s="1090" t="s">
        <v>1428</v>
      </c>
      <c r="F520" s="1090" t="s">
        <v>1428</v>
      </c>
      <c r="G520" s="1090" t="s">
        <v>1428</v>
      </c>
      <c r="H520" s="1090" t="s">
        <v>1428</v>
      </c>
      <c r="I520" s="1090" t="s">
        <v>1428</v>
      </c>
      <c r="J520" s="1090" t="s">
        <v>1428</v>
      </c>
      <c r="K520" s="1090" t="s">
        <v>1428</v>
      </c>
      <c r="L520" s="1090" t="s">
        <v>1428</v>
      </c>
      <c r="M520" s="1090" t="s">
        <v>1428</v>
      </c>
      <c r="N520" s="1090" t="s">
        <v>1428</v>
      </c>
      <c r="O520" s="1090" t="s">
        <v>1428</v>
      </c>
      <c r="P520" s="1090" t="s">
        <v>1428</v>
      </c>
      <c r="Q520" s="1090" t="s">
        <v>1428</v>
      </c>
      <c r="R520" s="1090" t="s">
        <v>1428</v>
      </c>
      <c r="S520" s="1090" t="s">
        <v>1428</v>
      </c>
      <c r="T520" s="1090" t="s">
        <v>1428</v>
      </c>
      <c r="U520" s="1090" t="s">
        <v>1428</v>
      </c>
      <c r="V520" s="1090" t="s">
        <v>1428</v>
      </c>
      <c r="W520" s="1090" t="s">
        <v>1428</v>
      </c>
      <c r="X520" s="1090" t="s">
        <v>1428</v>
      </c>
      <c r="Y520" s="1090" t="s">
        <v>1428</v>
      </c>
      <c r="Z520" s="1090" t="s">
        <v>1428</v>
      </c>
      <c r="AA520" s="1090">
        <v>39.9</v>
      </c>
      <c r="AB520" s="1090" t="s">
        <v>3253</v>
      </c>
      <c r="AC520" s="1090" t="s">
        <v>1428</v>
      </c>
      <c r="AD520" s="1090" t="s">
        <v>1428</v>
      </c>
      <c r="AE520" s="1089"/>
      <c r="AF520" s="1089"/>
      <c r="AG520" s="1213"/>
      <c r="AH520" s="1039"/>
    </row>
    <row r="521" spans="2:34" ht="23.25" customHeight="1" x14ac:dyDescent="0.2">
      <c r="B521" s="1228" t="s">
        <v>3256</v>
      </c>
      <c r="C521" s="1089">
        <v>86</v>
      </c>
      <c r="D521" s="1090">
        <v>49.9</v>
      </c>
      <c r="E521" s="1090" t="s">
        <v>1428</v>
      </c>
      <c r="F521" s="1090" t="s">
        <v>1428</v>
      </c>
      <c r="G521" s="1090" t="s">
        <v>1428</v>
      </c>
      <c r="H521" s="1090" t="s">
        <v>1428</v>
      </c>
      <c r="I521" s="1090" t="s">
        <v>1428</v>
      </c>
      <c r="J521" s="1090" t="s">
        <v>1428</v>
      </c>
      <c r="K521" s="1090" t="s">
        <v>1428</v>
      </c>
      <c r="L521" s="1090" t="s">
        <v>1428</v>
      </c>
      <c r="M521" s="1090" t="s">
        <v>1428</v>
      </c>
      <c r="N521" s="1090" t="s">
        <v>1428</v>
      </c>
      <c r="O521" s="1090" t="s">
        <v>1428</v>
      </c>
      <c r="P521" s="1090" t="s">
        <v>1428</v>
      </c>
      <c r="Q521" s="1090" t="s">
        <v>1428</v>
      </c>
      <c r="R521" s="1090" t="s">
        <v>1428</v>
      </c>
      <c r="S521" s="1090" t="s">
        <v>1428</v>
      </c>
      <c r="T521" s="1090" t="s">
        <v>1428</v>
      </c>
      <c r="U521" s="1090" t="s">
        <v>1428</v>
      </c>
      <c r="V521" s="1090" t="s">
        <v>1428</v>
      </c>
      <c r="W521" s="1090" t="s">
        <v>1428</v>
      </c>
      <c r="X521" s="1090" t="s">
        <v>1428</v>
      </c>
      <c r="Y521" s="1090" t="s">
        <v>1428</v>
      </c>
      <c r="Z521" s="1090" t="s">
        <v>1428</v>
      </c>
      <c r="AA521" s="1090">
        <v>49.9</v>
      </c>
      <c r="AB521" s="1090" t="s">
        <v>3253</v>
      </c>
      <c r="AC521" s="1090" t="s">
        <v>1428</v>
      </c>
      <c r="AD521" s="1090" t="s">
        <v>1428</v>
      </c>
      <c r="AE521" s="1089"/>
      <c r="AF521" s="1089"/>
      <c r="AG521" s="1213"/>
      <c r="AH521" s="1039"/>
    </row>
    <row r="522" spans="2:34" ht="23.25" customHeight="1" x14ac:dyDescent="0.2">
      <c r="B522" s="1228" t="s">
        <v>3257</v>
      </c>
      <c r="C522" s="1089">
        <v>86</v>
      </c>
      <c r="D522" s="1090">
        <v>59.9</v>
      </c>
      <c r="E522" s="1090" t="s">
        <v>1428</v>
      </c>
      <c r="F522" s="1090" t="s">
        <v>1428</v>
      </c>
      <c r="G522" s="1090" t="s">
        <v>1428</v>
      </c>
      <c r="H522" s="1090" t="s">
        <v>1428</v>
      </c>
      <c r="I522" s="1090" t="s">
        <v>1428</v>
      </c>
      <c r="J522" s="1090" t="s">
        <v>1428</v>
      </c>
      <c r="K522" s="1090" t="s">
        <v>1428</v>
      </c>
      <c r="L522" s="1090" t="s">
        <v>1428</v>
      </c>
      <c r="M522" s="1090" t="s">
        <v>1428</v>
      </c>
      <c r="N522" s="1090" t="s">
        <v>1428</v>
      </c>
      <c r="O522" s="1090" t="s">
        <v>1428</v>
      </c>
      <c r="P522" s="1090" t="s">
        <v>1428</v>
      </c>
      <c r="Q522" s="1090" t="s">
        <v>1428</v>
      </c>
      <c r="R522" s="1090" t="s">
        <v>1428</v>
      </c>
      <c r="S522" s="1090" t="s">
        <v>1428</v>
      </c>
      <c r="T522" s="1090" t="s">
        <v>1428</v>
      </c>
      <c r="U522" s="1090" t="s">
        <v>1428</v>
      </c>
      <c r="V522" s="1090" t="s">
        <v>1428</v>
      </c>
      <c r="W522" s="1090" t="s">
        <v>1428</v>
      </c>
      <c r="X522" s="1090" t="s">
        <v>1428</v>
      </c>
      <c r="Y522" s="1090" t="s">
        <v>1428</v>
      </c>
      <c r="Z522" s="1090" t="s">
        <v>1428</v>
      </c>
      <c r="AA522" s="1090">
        <v>59.9</v>
      </c>
      <c r="AB522" s="1090" t="s">
        <v>3253</v>
      </c>
      <c r="AC522" s="1090" t="s">
        <v>1428</v>
      </c>
      <c r="AD522" s="1090" t="s">
        <v>1428</v>
      </c>
      <c r="AE522" s="1089"/>
      <c r="AF522" s="1089"/>
      <c r="AG522" s="1213"/>
      <c r="AH522" s="1039"/>
    </row>
    <row r="523" spans="2:34" ht="23.25" customHeight="1" thickBot="1" x14ac:dyDescent="0.25">
      <c r="B523" s="1229" t="s">
        <v>3258</v>
      </c>
      <c r="C523" s="1104">
        <v>86</v>
      </c>
      <c r="D523" s="1105">
        <v>69.900000000000006</v>
      </c>
      <c r="E523" s="1105" t="s">
        <v>1428</v>
      </c>
      <c r="F523" s="1105" t="s">
        <v>1428</v>
      </c>
      <c r="G523" s="1105" t="s">
        <v>1428</v>
      </c>
      <c r="H523" s="1105" t="s">
        <v>1428</v>
      </c>
      <c r="I523" s="1105" t="s">
        <v>1428</v>
      </c>
      <c r="J523" s="1105" t="s">
        <v>1428</v>
      </c>
      <c r="K523" s="1105" t="s">
        <v>1428</v>
      </c>
      <c r="L523" s="1105" t="s">
        <v>1428</v>
      </c>
      <c r="M523" s="1105" t="s">
        <v>1428</v>
      </c>
      <c r="N523" s="1105" t="s">
        <v>1428</v>
      </c>
      <c r="O523" s="1105" t="s">
        <v>1428</v>
      </c>
      <c r="P523" s="1105" t="s">
        <v>1428</v>
      </c>
      <c r="Q523" s="1105" t="s">
        <v>1428</v>
      </c>
      <c r="R523" s="1105" t="s">
        <v>1428</v>
      </c>
      <c r="S523" s="1105" t="s">
        <v>1428</v>
      </c>
      <c r="T523" s="1105" t="s">
        <v>1428</v>
      </c>
      <c r="U523" s="1105" t="s">
        <v>1428</v>
      </c>
      <c r="V523" s="1105" t="s">
        <v>1428</v>
      </c>
      <c r="W523" s="1105" t="s">
        <v>1428</v>
      </c>
      <c r="X523" s="1105" t="s">
        <v>1428</v>
      </c>
      <c r="Y523" s="1105" t="s">
        <v>1428</v>
      </c>
      <c r="Z523" s="1105" t="s">
        <v>1428</v>
      </c>
      <c r="AA523" s="1105">
        <v>69.900000000000006</v>
      </c>
      <c r="AB523" s="1105" t="s">
        <v>3253</v>
      </c>
      <c r="AC523" s="1105" t="s">
        <v>1428</v>
      </c>
      <c r="AD523" s="1105" t="s">
        <v>1428</v>
      </c>
      <c r="AE523" s="1104"/>
      <c r="AF523" s="1104"/>
      <c r="AG523" s="1473"/>
      <c r="AH523" s="1039"/>
    </row>
    <row r="524" spans="2:34" ht="15.75" customHeight="1" x14ac:dyDescent="0.2">
      <c r="B524" s="1040"/>
      <c r="C524" s="1041"/>
      <c r="D524" s="1041">
        <v>1.0000000000000001E-33</v>
      </c>
      <c r="E524" s="1041"/>
      <c r="F524" s="1041"/>
      <c r="G524" s="1041"/>
      <c r="H524" s="1041"/>
      <c r="I524" s="1041"/>
      <c r="J524" s="1041"/>
      <c r="K524" s="1041"/>
      <c r="L524" s="1041"/>
      <c r="M524" s="1041"/>
      <c r="N524" s="1041">
        <v>1.0000000000000001E-33</v>
      </c>
      <c r="O524" s="1041"/>
      <c r="P524" s="1041"/>
      <c r="Q524" s="1041"/>
      <c r="R524" s="1041"/>
      <c r="S524" s="1041"/>
      <c r="T524" s="1041"/>
      <c r="U524" s="1041"/>
      <c r="V524" s="1041">
        <v>1.0000000000000001E-33</v>
      </c>
      <c r="W524" s="1041"/>
      <c r="X524" s="1041"/>
      <c r="Y524" s="1041"/>
      <c r="Z524" s="1041"/>
      <c r="AA524" s="1041"/>
      <c r="AB524" s="1041"/>
      <c r="AC524" s="1041"/>
      <c r="AD524" s="1041"/>
      <c r="AE524" s="1041"/>
      <c r="AF524" s="1041"/>
      <c r="AG524" s="1041"/>
      <c r="AH524" s="1031"/>
    </row>
    <row r="525" spans="2:34" ht="15.75" customHeight="1" x14ac:dyDescent="0.2">
      <c r="B525" s="1042" t="s">
        <v>2816</v>
      </c>
      <c r="C525" s="1904" t="s">
        <v>2887</v>
      </c>
      <c r="D525" s="1904"/>
      <c r="E525" s="1904"/>
      <c r="F525" s="1904"/>
      <c r="G525" s="1391"/>
      <c r="H525" s="1391"/>
      <c r="I525" s="1391"/>
      <c r="J525" s="1391"/>
      <c r="K525" s="1391"/>
      <c r="L525" s="1391"/>
      <c r="M525" s="1391"/>
      <c r="N525" s="1391"/>
      <c r="O525" s="1391"/>
      <c r="P525" s="1391"/>
      <c r="Q525" s="1391"/>
      <c r="R525" s="1391"/>
      <c r="S525" s="1391"/>
      <c r="T525" s="1391"/>
      <c r="U525" s="1391"/>
      <c r="V525" s="1391"/>
      <c r="W525" s="1391"/>
      <c r="X525" s="1391"/>
      <c r="Y525" s="1391"/>
      <c r="Z525" s="1391"/>
      <c r="AA525" s="1391"/>
      <c r="AB525" s="1391"/>
      <c r="AC525" s="1391"/>
      <c r="AD525" s="1391"/>
      <c r="AE525" s="1391"/>
      <c r="AF525" s="1391"/>
      <c r="AG525" s="1391"/>
      <c r="AH525" s="982"/>
    </row>
    <row r="526" spans="2:34" ht="15.75" customHeight="1" x14ac:dyDescent="0.2">
      <c r="B526" s="1042" t="s">
        <v>2818</v>
      </c>
      <c r="C526" s="1904" t="s">
        <v>2887</v>
      </c>
      <c r="D526" s="1904"/>
      <c r="E526" s="1904"/>
      <c r="F526" s="1904"/>
      <c r="G526" s="1391"/>
      <c r="H526" s="1391"/>
      <c r="I526" s="1391"/>
      <c r="J526" s="1391"/>
      <c r="K526" s="1391"/>
      <c r="L526" s="1391"/>
      <c r="M526" s="1391"/>
      <c r="N526" s="1391"/>
      <c r="O526" s="1391"/>
      <c r="P526" s="1391"/>
      <c r="Q526" s="1391"/>
      <c r="R526" s="1391"/>
      <c r="S526" s="1391"/>
      <c r="T526" s="1391"/>
      <c r="U526" s="1391"/>
      <c r="V526" s="1391"/>
      <c r="W526" s="1391"/>
      <c r="X526" s="1391"/>
      <c r="Y526" s="1391"/>
      <c r="Z526" s="1391"/>
      <c r="AA526" s="1391"/>
      <c r="AB526" s="1391"/>
      <c r="AC526" s="1391"/>
      <c r="AD526" s="1391"/>
      <c r="AE526" s="1391"/>
      <c r="AF526" s="1391"/>
      <c r="AG526" s="1391"/>
      <c r="AH526" s="1207"/>
    </row>
    <row r="527" spans="2:34" ht="15.75" customHeight="1" thickBot="1" x14ac:dyDescent="0.25">
      <c r="B527" s="1043"/>
      <c r="C527" s="1926"/>
      <c r="D527" s="1926"/>
      <c r="E527" s="1926"/>
      <c r="F527" s="1926"/>
      <c r="G527" s="1927"/>
      <c r="H527" s="1927"/>
      <c r="I527" s="1927"/>
      <c r="J527" s="1927"/>
      <c r="K527" s="1927"/>
      <c r="L527" s="1927"/>
      <c r="M527" s="1927"/>
      <c r="N527" s="1927"/>
      <c r="O527" s="1927"/>
      <c r="P527" s="1927"/>
      <c r="Q527" s="1927"/>
      <c r="R527" s="1927"/>
      <c r="S527" s="1927"/>
      <c r="T527" s="1927"/>
      <c r="U527" s="1927"/>
      <c r="V527" s="1927"/>
      <c r="W527" s="1927"/>
      <c r="X527" s="1927"/>
      <c r="Y527" s="1927"/>
      <c r="Z527" s="1927"/>
      <c r="AA527" s="1927"/>
      <c r="AB527" s="1927"/>
      <c r="AC527" s="1927"/>
      <c r="AD527" s="1927"/>
      <c r="AE527" s="1927"/>
      <c r="AF527" s="1927"/>
      <c r="AG527" s="1927"/>
      <c r="AH527" s="1032"/>
    </row>
    <row r="528" spans="2:34" ht="15.75" customHeight="1" thickBot="1" x14ac:dyDescent="0.25">
      <c r="B528" s="1187"/>
      <c r="C528" s="1186"/>
      <c r="D528" s="1186"/>
      <c r="E528" s="1186"/>
      <c r="F528" s="1186"/>
      <c r="G528" s="1186"/>
      <c r="H528" s="1186"/>
      <c r="I528" s="1186"/>
      <c r="J528" s="1186"/>
      <c r="K528" s="1186"/>
      <c r="L528" s="1186"/>
      <c r="M528" s="1186"/>
    </row>
    <row r="529" spans="2:34" ht="15.75" customHeight="1" x14ac:dyDescent="0.2">
      <c r="B529" s="1900" t="s">
        <v>2783</v>
      </c>
      <c r="C529" s="1901"/>
      <c r="D529" s="1901"/>
      <c r="E529" s="1901"/>
      <c r="F529" s="1901"/>
      <c r="G529" s="1901"/>
      <c r="H529" s="1901"/>
      <c r="I529" s="1901"/>
      <c r="J529" s="1901"/>
      <c r="K529" s="1901"/>
      <c r="L529" s="1901"/>
      <c r="M529" s="1901"/>
      <c r="N529" s="1901"/>
      <c r="O529" s="1901"/>
      <c r="P529" s="1901"/>
      <c r="Q529" s="1901"/>
      <c r="R529" s="1901"/>
      <c r="S529" s="1901"/>
      <c r="T529" s="1901"/>
      <c r="U529" s="1901"/>
      <c r="V529" s="1901"/>
      <c r="W529" s="1901"/>
      <c r="X529" s="1901"/>
      <c r="Y529" s="1901"/>
      <c r="Z529" s="1901"/>
      <c r="AA529" s="1901"/>
      <c r="AB529" s="1901"/>
      <c r="AC529" s="1901"/>
      <c r="AD529" s="1901"/>
      <c r="AE529" s="1901"/>
      <c r="AF529" s="1901"/>
      <c r="AG529" s="1901"/>
      <c r="AH529" s="1902"/>
    </row>
    <row r="530" spans="2:34" ht="15.75" customHeight="1" x14ac:dyDescent="0.2">
      <c r="B530" s="1038"/>
      <c r="C530" s="978"/>
      <c r="D530" s="700"/>
      <c r="E530" s="700"/>
      <c r="F530" s="431"/>
      <c r="G530" s="431"/>
      <c r="H530" s="431"/>
      <c r="I530" s="431"/>
      <c r="J530" s="431"/>
      <c r="K530" s="431"/>
      <c r="L530" s="431"/>
      <c r="M530" s="431"/>
      <c r="N530" s="431"/>
      <c r="O530" s="431"/>
      <c r="P530" s="431"/>
      <c r="Q530" s="431"/>
      <c r="R530" s="431"/>
      <c r="S530" s="431"/>
      <c r="T530" s="431"/>
      <c r="U530" s="431"/>
      <c r="V530" s="431"/>
      <c r="W530" s="431"/>
      <c r="X530" s="431"/>
      <c r="Y530" s="431"/>
      <c r="Z530" s="431"/>
      <c r="AA530" s="431"/>
      <c r="AB530" s="431"/>
      <c r="AC530" s="431"/>
      <c r="AD530" s="431"/>
      <c r="AE530" s="431"/>
      <c r="AF530" s="431"/>
      <c r="AG530" s="431"/>
      <c r="AH530" s="1039"/>
    </row>
    <row r="531" spans="2:34" ht="15.75" customHeight="1" x14ac:dyDescent="0.2">
      <c r="B531" s="981" t="s">
        <v>2784</v>
      </c>
      <c r="C531" s="1037" t="s">
        <v>3248</v>
      </c>
      <c r="D531" s="1037"/>
      <c r="E531" s="431"/>
      <c r="F531" s="431"/>
      <c r="G531" s="431"/>
      <c r="H531" s="431"/>
      <c r="I531" s="431"/>
      <c r="J531" s="431"/>
      <c r="K531" s="431"/>
      <c r="L531" s="431"/>
      <c r="M531" s="431"/>
      <c r="N531" s="431"/>
      <c r="O531" s="431"/>
      <c r="P531" s="431"/>
      <c r="Q531" s="431"/>
      <c r="R531" s="431"/>
      <c r="S531" s="431"/>
      <c r="T531" s="431"/>
      <c r="U531" s="431"/>
      <c r="V531" s="431"/>
      <c r="W531" s="431"/>
      <c r="X531" s="431"/>
      <c r="Y531" s="431"/>
      <c r="Z531" s="431"/>
      <c r="AA531" s="431"/>
      <c r="AB531" s="431"/>
      <c r="AC531" s="431"/>
      <c r="AD531" s="431"/>
      <c r="AE531" s="431"/>
      <c r="AF531" s="431"/>
      <c r="AG531" s="431"/>
      <c r="AH531" s="1039"/>
    </row>
    <row r="532" spans="2:34" ht="15.75" customHeight="1" thickBot="1" x14ac:dyDescent="0.25">
      <c r="B532" s="981" t="s">
        <v>2786</v>
      </c>
      <c r="C532" s="1903">
        <v>41685</v>
      </c>
      <c r="D532" s="1904"/>
      <c r="E532" s="1904"/>
      <c r="F532" s="431"/>
      <c r="G532" s="431"/>
      <c r="H532" s="431"/>
      <c r="I532" s="431"/>
      <c r="J532" s="431"/>
      <c r="K532" s="431"/>
      <c r="L532" s="431"/>
      <c r="M532" s="431"/>
      <c r="N532" s="431"/>
      <c r="O532" s="431"/>
      <c r="P532" s="431"/>
      <c r="Q532" s="431"/>
      <c r="R532" s="431"/>
      <c r="S532" s="431"/>
      <c r="T532" s="431"/>
      <c r="U532" s="431"/>
      <c r="V532" s="431"/>
      <c r="W532" s="431"/>
      <c r="X532" s="431"/>
      <c r="Y532" s="431"/>
      <c r="Z532" s="431"/>
      <c r="AA532" s="431"/>
      <c r="AB532" s="431"/>
      <c r="AC532" s="431"/>
      <c r="AD532" s="431"/>
      <c r="AE532" s="431"/>
      <c r="AF532" s="431"/>
      <c r="AG532" s="431"/>
      <c r="AH532" s="1039"/>
    </row>
    <row r="533" spans="2:34" ht="15.75" customHeight="1" thickBot="1" x14ac:dyDescent="0.25">
      <c r="B533" s="1038" t="s">
        <v>2787</v>
      </c>
      <c r="C533" s="1905" t="s">
        <v>3624</v>
      </c>
      <c r="D533" s="1906"/>
      <c r="E533" s="1906"/>
      <c r="F533" s="1906"/>
      <c r="G533" s="1906"/>
      <c r="H533" s="1906"/>
      <c r="I533" s="1906"/>
      <c r="J533" s="1906"/>
      <c r="K533" s="1906"/>
      <c r="L533" s="1906"/>
      <c r="M533" s="1906"/>
      <c r="N533" s="1906"/>
      <c r="O533" s="1906"/>
      <c r="P533" s="1906"/>
      <c r="Q533" s="1906"/>
      <c r="R533" s="1906"/>
      <c r="S533" s="1906"/>
      <c r="T533" s="1906"/>
      <c r="U533" s="1906"/>
      <c r="V533" s="1906"/>
      <c r="W533" s="1906"/>
      <c r="X533" s="1906"/>
      <c r="Y533" s="1906"/>
      <c r="Z533" s="1907"/>
      <c r="AA533" s="431"/>
      <c r="AB533" s="431"/>
      <c r="AC533" s="431"/>
      <c r="AD533" s="431"/>
      <c r="AE533" s="431"/>
      <c r="AF533" s="431"/>
      <c r="AG533" s="431"/>
      <c r="AH533" s="1039"/>
    </row>
    <row r="534" spans="2:34" ht="15.75" customHeight="1" thickBot="1" x14ac:dyDescent="0.25">
      <c r="B534" s="1038"/>
      <c r="C534" s="979"/>
      <c r="D534" s="979"/>
      <c r="E534" s="1392"/>
      <c r="F534" s="1392"/>
      <c r="G534" s="1392"/>
      <c r="H534" s="1392"/>
      <c r="I534" s="1392"/>
      <c r="J534" s="1392"/>
      <c r="K534" s="1392"/>
      <c r="L534" s="1392"/>
      <c r="M534" s="1392"/>
      <c r="N534" s="1392"/>
      <c r="O534" s="1392"/>
      <c r="P534" s="1392"/>
      <c r="Q534" s="1392"/>
      <c r="R534" s="1392"/>
      <c r="S534" s="1392"/>
      <c r="T534" s="1392"/>
      <c r="U534" s="1392"/>
      <c r="V534" s="1392"/>
      <c r="W534" s="1392"/>
      <c r="X534" s="1392"/>
      <c r="Y534" s="1392"/>
      <c r="Z534" s="1392"/>
      <c r="AA534" s="431"/>
      <c r="AB534" s="431"/>
      <c r="AC534" s="431"/>
      <c r="AD534" s="431"/>
      <c r="AE534" s="431"/>
      <c r="AF534" s="431"/>
      <c r="AG534" s="431"/>
      <c r="AH534" s="1039"/>
    </row>
    <row r="535" spans="2:34" ht="15.75" customHeight="1" thickBot="1" x14ac:dyDescent="0.25">
      <c r="B535" s="1908" t="s">
        <v>2788</v>
      </c>
      <c r="C535" s="1928" t="s">
        <v>2789</v>
      </c>
      <c r="D535" s="1908" t="s">
        <v>2790</v>
      </c>
      <c r="E535" s="1910" t="s">
        <v>2791</v>
      </c>
      <c r="F535" s="1911"/>
      <c r="G535" s="1911"/>
      <c r="H535" s="1911"/>
      <c r="I535" s="1911"/>
      <c r="J535" s="1911"/>
      <c r="K535" s="1911"/>
      <c r="L535" s="1911"/>
      <c r="M535" s="1911"/>
      <c r="N535" s="1911"/>
      <c r="O535" s="1911"/>
      <c r="P535" s="1911"/>
      <c r="Q535" s="1911"/>
      <c r="R535" s="1912"/>
      <c r="S535" s="1913" t="s">
        <v>2792</v>
      </c>
      <c r="T535" s="1914"/>
      <c r="U535" s="1914"/>
      <c r="V535" s="1914"/>
      <c r="W535" s="1914"/>
      <c r="X535" s="1914"/>
      <c r="Y535" s="1914"/>
      <c r="Z535" s="1915"/>
      <c r="AA535" s="1910" t="s">
        <v>2793</v>
      </c>
      <c r="AB535" s="1911"/>
      <c r="AC535" s="1911"/>
      <c r="AD535" s="1912"/>
      <c r="AE535" s="1916" t="s">
        <v>2794</v>
      </c>
      <c r="AF535" s="1917"/>
      <c r="AG535" s="1918"/>
      <c r="AH535" s="1039"/>
    </row>
    <row r="536" spans="2:34" ht="15.75" customHeight="1" thickBot="1" x14ac:dyDescent="0.25">
      <c r="B536" s="1909"/>
      <c r="C536" s="1929"/>
      <c r="D536" s="1909"/>
      <c r="E536" s="1908" t="s">
        <v>2795</v>
      </c>
      <c r="F536" s="1922" t="s">
        <v>2796</v>
      </c>
      <c r="G536" s="1922" t="s">
        <v>2797</v>
      </c>
      <c r="H536" s="1913" t="s">
        <v>2798</v>
      </c>
      <c r="I536" s="1915"/>
      <c r="J536" s="1913" t="s">
        <v>2799</v>
      </c>
      <c r="K536" s="1915"/>
      <c r="L536" s="1913" t="s">
        <v>2800</v>
      </c>
      <c r="M536" s="1915"/>
      <c r="N536" s="1924" t="s">
        <v>2801</v>
      </c>
      <c r="O536" s="1925"/>
      <c r="P536" s="1914" t="s">
        <v>2802</v>
      </c>
      <c r="Q536" s="1914"/>
      <c r="R536" s="1915"/>
      <c r="S536" s="1922" t="s">
        <v>2798</v>
      </c>
      <c r="T536" s="1922" t="s">
        <v>2799</v>
      </c>
      <c r="U536" s="1922" t="s">
        <v>2800</v>
      </c>
      <c r="V536" s="1914" t="s">
        <v>2801</v>
      </c>
      <c r="W536" s="1914"/>
      <c r="X536" s="1913" t="s">
        <v>2802</v>
      </c>
      <c r="Y536" s="1914"/>
      <c r="Z536" s="1915"/>
      <c r="AA536" s="1908" t="s">
        <v>2795</v>
      </c>
      <c r="AB536" s="1908" t="s">
        <v>2803</v>
      </c>
      <c r="AC536" s="1908" t="s">
        <v>2804</v>
      </c>
      <c r="AD536" s="1908" t="s">
        <v>2805</v>
      </c>
      <c r="AE536" s="1919"/>
      <c r="AF536" s="1920"/>
      <c r="AG536" s="1921"/>
      <c r="AH536" s="1039"/>
    </row>
    <row r="537" spans="2:34" ht="15.75" customHeight="1" thickBot="1" x14ac:dyDescent="0.25">
      <c r="B537" s="1909"/>
      <c r="C537" s="1929"/>
      <c r="D537" s="1909"/>
      <c r="E537" s="1909"/>
      <c r="F537" s="1923"/>
      <c r="G537" s="1923"/>
      <c r="H537" s="1389" t="s">
        <v>2806</v>
      </c>
      <c r="I537" s="1389" t="s">
        <v>2807</v>
      </c>
      <c r="J537" s="1389" t="s">
        <v>2806</v>
      </c>
      <c r="K537" s="1389" t="s">
        <v>2807</v>
      </c>
      <c r="L537" s="1389" t="s">
        <v>2806</v>
      </c>
      <c r="M537" s="1389" t="s">
        <v>2807</v>
      </c>
      <c r="N537" s="1388" t="s">
        <v>295</v>
      </c>
      <c r="O537" s="1085" t="s">
        <v>2808</v>
      </c>
      <c r="P537" s="1086" t="s">
        <v>2809</v>
      </c>
      <c r="Q537" s="1088" t="s">
        <v>2810</v>
      </c>
      <c r="R537" s="1085" t="s">
        <v>2811</v>
      </c>
      <c r="S537" s="1923"/>
      <c r="T537" s="1923"/>
      <c r="U537" s="1923"/>
      <c r="V537" s="1390" t="s">
        <v>295</v>
      </c>
      <c r="W537" s="1087" t="s">
        <v>2808</v>
      </c>
      <c r="X537" s="1085" t="s">
        <v>2809</v>
      </c>
      <c r="Y537" s="1088" t="s">
        <v>2810</v>
      </c>
      <c r="Z537" s="1085" t="s">
        <v>2811</v>
      </c>
      <c r="AA537" s="1909"/>
      <c r="AB537" s="1909"/>
      <c r="AC537" s="1909"/>
      <c r="AD537" s="1909"/>
      <c r="AE537" s="1387" t="s">
        <v>296</v>
      </c>
      <c r="AF537" s="1387" t="s">
        <v>2812</v>
      </c>
      <c r="AG537" s="1387" t="s">
        <v>2813</v>
      </c>
      <c r="AH537" s="1039"/>
    </row>
    <row r="538" spans="2:34" ht="15.75" customHeight="1" x14ac:dyDescent="0.2">
      <c r="B538" s="1125" t="s">
        <v>3249</v>
      </c>
      <c r="C538" s="1454">
        <v>90</v>
      </c>
      <c r="D538" s="1455">
        <v>500</v>
      </c>
      <c r="E538" s="1456">
        <v>500</v>
      </c>
      <c r="F538" s="1457">
        <v>1000</v>
      </c>
      <c r="G538" s="1457">
        <v>500</v>
      </c>
      <c r="H538" s="1457" t="s">
        <v>3214</v>
      </c>
      <c r="I538" s="1457" t="s">
        <v>3215</v>
      </c>
      <c r="J538" s="1457" t="s">
        <v>3214</v>
      </c>
      <c r="K538" s="1458" t="s">
        <v>3215</v>
      </c>
      <c r="L538" s="1459" t="s">
        <v>3189</v>
      </c>
      <c r="M538" s="1459" t="s">
        <v>3189</v>
      </c>
      <c r="N538" s="1454"/>
      <c r="O538" s="1459"/>
      <c r="P538" s="1457" t="s">
        <v>3200</v>
      </c>
      <c r="Q538" s="1457" t="s">
        <v>3200</v>
      </c>
      <c r="R538" s="1457" t="s">
        <v>3211</v>
      </c>
      <c r="S538" s="1459"/>
      <c r="T538" s="1459"/>
      <c r="U538" s="1459"/>
      <c r="V538" s="1454"/>
      <c r="W538" s="1459"/>
      <c r="X538" s="1459"/>
      <c r="Y538" s="1459"/>
      <c r="Z538" s="1459"/>
      <c r="AA538" s="1460"/>
      <c r="AB538" s="1461"/>
      <c r="AC538" s="1459"/>
      <c r="AD538" s="1459"/>
      <c r="AE538" s="1454"/>
      <c r="AF538" s="1454"/>
      <c r="AG538" s="1462"/>
      <c r="AH538" s="1039"/>
    </row>
    <row r="539" spans="2:34" ht="15.75" customHeight="1" thickBot="1" x14ac:dyDescent="0.25">
      <c r="B539" s="1472" t="s">
        <v>3250</v>
      </c>
      <c r="C539" s="1463">
        <v>90</v>
      </c>
      <c r="D539" s="1464">
        <v>500</v>
      </c>
      <c r="E539" s="1465">
        <v>500</v>
      </c>
      <c r="F539" s="1466">
        <v>1500</v>
      </c>
      <c r="G539" s="1467">
        <v>500</v>
      </c>
      <c r="H539" s="1466" t="s">
        <v>3205</v>
      </c>
      <c r="I539" s="1466" t="s">
        <v>3198</v>
      </c>
      <c r="J539" s="1466" t="s">
        <v>3205</v>
      </c>
      <c r="K539" s="1466" t="s">
        <v>3198</v>
      </c>
      <c r="L539" s="1468" t="s">
        <v>3189</v>
      </c>
      <c r="M539" s="1468" t="s">
        <v>3189</v>
      </c>
      <c r="N539" s="1463"/>
      <c r="O539" s="1468"/>
      <c r="P539" s="1469" t="s">
        <v>3200</v>
      </c>
      <c r="Q539" s="1469" t="s">
        <v>3200</v>
      </c>
      <c r="R539" s="1469" t="s">
        <v>3211</v>
      </c>
      <c r="S539" s="1468"/>
      <c r="T539" s="1468"/>
      <c r="U539" s="1468"/>
      <c r="V539" s="1463"/>
      <c r="W539" s="1468"/>
      <c r="X539" s="1468"/>
      <c r="Y539" s="1468"/>
      <c r="Z539" s="1468"/>
      <c r="AA539" s="1470"/>
      <c r="AB539" s="1467"/>
      <c r="AC539" s="1468"/>
      <c r="AD539" s="1468"/>
      <c r="AE539" s="1463"/>
      <c r="AF539" s="1463"/>
      <c r="AG539" s="1471"/>
      <c r="AH539" s="1039"/>
    </row>
    <row r="540" spans="2:34" ht="15.75" customHeight="1" x14ac:dyDescent="0.2">
      <c r="B540" s="1040"/>
      <c r="C540" s="1041"/>
      <c r="D540" s="1041">
        <v>1.0000000000000001E-33</v>
      </c>
      <c r="E540" s="1041"/>
      <c r="F540" s="1041"/>
      <c r="G540" s="1041"/>
      <c r="H540" s="1041"/>
      <c r="I540" s="1041"/>
      <c r="J540" s="1041"/>
      <c r="K540" s="1041"/>
      <c r="L540" s="1041"/>
      <c r="M540" s="1041"/>
      <c r="N540" s="1041">
        <v>1.0000000000000001E-33</v>
      </c>
      <c r="O540" s="1041"/>
      <c r="P540" s="1041"/>
      <c r="Q540" s="1041"/>
      <c r="R540" s="1041"/>
      <c r="S540" s="1041"/>
      <c r="T540" s="1041"/>
      <c r="U540" s="1041"/>
      <c r="V540" s="1041">
        <v>1.0000000000000001E-33</v>
      </c>
      <c r="W540" s="1041"/>
      <c r="X540" s="1041"/>
      <c r="Y540" s="1041"/>
      <c r="Z540" s="1041"/>
      <c r="AA540" s="1041"/>
      <c r="AB540" s="1041"/>
      <c r="AC540" s="1041"/>
      <c r="AD540" s="1041"/>
      <c r="AE540" s="1041"/>
      <c r="AF540" s="1041"/>
      <c r="AG540" s="1041"/>
      <c r="AH540" s="1031"/>
    </row>
    <row r="541" spans="2:34" ht="15.75" customHeight="1" x14ac:dyDescent="0.2">
      <c r="B541" s="1042" t="s">
        <v>2816</v>
      </c>
      <c r="C541" s="1904" t="s">
        <v>3125</v>
      </c>
      <c r="D541" s="1904"/>
      <c r="E541" s="1904"/>
      <c r="F541" s="1904"/>
      <c r="G541" s="1391"/>
      <c r="H541" s="1391"/>
      <c r="I541" s="1391"/>
      <c r="J541" s="1391"/>
      <c r="K541" s="1391"/>
      <c r="L541" s="1391"/>
      <c r="M541" s="1391"/>
      <c r="N541" s="1391"/>
      <c r="O541" s="1391"/>
      <c r="P541" s="1391"/>
      <c r="Q541" s="1391"/>
      <c r="R541" s="1391"/>
      <c r="S541" s="1391"/>
      <c r="T541" s="1391"/>
      <c r="U541" s="1391"/>
      <c r="V541" s="1391"/>
      <c r="W541" s="1391"/>
      <c r="X541" s="1391"/>
      <c r="Y541" s="1391"/>
      <c r="Z541" s="1391"/>
      <c r="AA541" s="1391"/>
      <c r="AB541" s="1391"/>
      <c r="AC541" s="1391"/>
      <c r="AD541" s="1391"/>
      <c r="AE541" s="1391"/>
      <c r="AF541" s="1391"/>
      <c r="AG541" s="1391"/>
      <c r="AH541" s="982"/>
    </row>
    <row r="542" spans="2:34" ht="15.75" customHeight="1" x14ac:dyDescent="0.2">
      <c r="B542" s="1042" t="s">
        <v>2818</v>
      </c>
      <c r="C542" s="1904" t="s">
        <v>2887</v>
      </c>
      <c r="D542" s="1904"/>
      <c r="E542" s="1904"/>
      <c r="F542" s="1904"/>
      <c r="G542" s="1391"/>
      <c r="H542" s="1391"/>
      <c r="I542" s="1391"/>
      <c r="J542" s="1391"/>
      <c r="K542" s="1391"/>
      <c r="L542" s="1391"/>
      <c r="M542" s="1391"/>
      <c r="N542" s="1391"/>
      <c r="O542" s="1391"/>
      <c r="P542" s="1391"/>
      <c r="Q542" s="1391"/>
      <c r="R542" s="1391"/>
      <c r="S542" s="1391"/>
      <c r="T542" s="1391"/>
      <c r="U542" s="1391"/>
      <c r="V542" s="1391"/>
      <c r="W542" s="1391"/>
      <c r="X542" s="1391"/>
      <c r="Y542" s="1391"/>
      <c r="Z542" s="1391"/>
      <c r="AA542" s="1391"/>
      <c r="AB542" s="1391"/>
      <c r="AC542" s="1391"/>
      <c r="AD542" s="1391"/>
      <c r="AE542" s="1391"/>
      <c r="AF542" s="1391"/>
      <c r="AG542" s="1391"/>
      <c r="AH542" s="982"/>
    </row>
    <row r="543" spans="2:34" ht="15.75" customHeight="1" thickBot="1" x14ac:dyDescent="0.25">
      <c r="B543" s="1043"/>
      <c r="C543" s="1926"/>
      <c r="D543" s="1926"/>
      <c r="E543" s="1926"/>
      <c r="F543" s="1926"/>
      <c r="G543" s="1927"/>
      <c r="H543" s="1927"/>
      <c r="I543" s="1927"/>
      <c r="J543" s="1927"/>
      <c r="K543" s="1927"/>
      <c r="L543" s="1927"/>
      <c r="M543" s="1927"/>
      <c r="N543" s="1927"/>
      <c r="O543" s="1927"/>
      <c r="P543" s="1927"/>
      <c r="Q543" s="1927"/>
      <c r="R543" s="1927"/>
      <c r="S543" s="1927"/>
      <c r="T543" s="1927"/>
      <c r="U543" s="1927"/>
      <c r="V543" s="1927"/>
      <c r="W543" s="1927"/>
      <c r="X543" s="1927"/>
      <c r="Y543" s="1927"/>
      <c r="Z543" s="1927"/>
      <c r="AA543" s="1927"/>
      <c r="AB543" s="1927"/>
      <c r="AC543" s="1927"/>
      <c r="AD543" s="1927"/>
      <c r="AE543" s="1927"/>
      <c r="AF543" s="1927"/>
      <c r="AG543" s="1927"/>
      <c r="AH543" s="1032"/>
    </row>
    <row r="544" spans="2:34" ht="15.75" customHeight="1" thickBot="1" x14ac:dyDescent="0.25">
      <c r="B544" s="1187"/>
      <c r="C544" s="1186"/>
      <c r="D544" s="1186"/>
      <c r="E544" s="1186"/>
      <c r="F544" s="1186"/>
      <c r="G544" s="1186"/>
      <c r="H544" s="1186"/>
      <c r="I544" s="1186"/>
      <c r="J544" s="1186"/>
      <c r="K544" s="1186"/>
      <c r="L544" s="1186"/>
      <c r="M544" s="1186"/>
    </row>
    <row r="545" spans="2:34" ht="15.75" customHeight="1" x14ac:dyDescent="0.2">
      <c r="B545" s="1900" t="s">
        <v>2783</v>
      </c>
      <c r="C545" s="1901"/>
      <c r="D545" s="1901"/>
      <c r="E545" s="1901"/>
      <c r="F545" s="1901"/>
      <c r="G545" s="1901"/>
      <c r="H545" s="1901"/>
      <c r="I545" s="1901"/>
      <c r="J545" s="1901"/>
      <c r="K545" s="1901"/>
      <c r="L545" s="1901"/>
      <c r="M545" s="1901"/>
      <c r="N545" s="1901"/>
      <c r="O545" s="1901"/>
      <c r="P545" s="1901"/>
      <c r="Q545" s="1901"/>
      <c r="R545" s="1901"/>
      <c r="S545" s="1901"/>
      <c r="T545" s="1901"/>
      <c r="U545" s="1901"/>
      <c r="V545" s="1901"/>
      <c r="W545" s="1901"/>
      <c r="X545" s="1901"/>
      <c r="Y545" s="1901"/>
      <c r="Z545" s="1901"/>
      <c r="AA545" s="1901"/>
      <c r="AB545" s="1901"/>
      <c r="AC545" s="1901"/>
      <c r="AD545" s="1901"/>
      <c r="AE545" s="1901"/>
      <c r="AF545" s="1901"/>
      <c r="AG545" s="1901"/>
      <c r="AH545" s="1902"/>
    </row>
    <row r="546" spans="2:34" ht="15.75" customHeight="1" x14ac:dyDescent="0.2">
      <c r="B546" s="1038"/>
      <c r="C546" s="978"/>
      <c r="D546" s="700"/>
      <c r="E546" s="700"/>
      <c r="F546" s="431"/>
      <c r="G546" s="431"/>
      <c r="H546" s="431"/>
      <c r="I546" s="431"/>
      <c r="J546" s="431"/>
      <c r="K546" s="431"/>
      <c r="L546" s="431"/>
      <c r="M546" s="431"/>
      <c r="N546" s="431"/>
      <c r="O546" s="431"/>
      <c r="P546" s="431"/>
      <c r="Q546" s="431"/>
      <c r="R546" s="431"/>
      <c r="S546" s="431"/>
      <c r="T546" s="431"/>
      <c r="U546" s="431"/>
      <c r="V546" s="431"/>
      <c r="W546" s="431"/>
      <c r="X546" s="431"/>
      <c r="Y546" s="431"/>
      <c r="Z546" s="431"/>
      <c r="AA546" s="431"/>
      <c r="AB546" s="431"/>
      <c r="AC546" s="431"/>
      <c r="AD546" s="431"/>
      <c r="AE546" s="431"/>
      <c r="AF546" s="431"/>
      <c r="AG546" s="431"/>
      <c r="AH546" s="1039"/>
    </row>
    <row r="547" spans="2:34" ht="15.75" customHeight="1" x14ac:dyDescent="0.2">
      <c r="B547" s="981" t="s">
        <v>2784</v>
      </c>
      <c r="C547" s="1037" t="s">
        <v>2871</v>
      </c>
      <c r="D547" s="1037"/>
      <c r="E547" s="431"/>
      <c r="F547" s="431"/>
      <c r="G547" s="431"/>
      <c r="H547" s="431"/>
      <c r="I547" s="431"/>
      <c r="J547" s="431"/>
      <c r="K547" s="431"/>
      <c r="L547" s="431"/>
      <c r="M547" s="431"/>
      <c r="N547" s="431"/>
      <c r="O547" s="431"/>
      <c r="P547" s="431"/>
      <c r="Q547" s="431"/>
      <c r="R547" s="431"/>
      <c r="S547" s="431"/>
      <c r="T547" s="431"/>
      <c r="U547" s="431"/>
      <c r="V547" s="431"/>
      <c r="W547" s="431"/>
      <c r="X547" s="431"/>
      <c r="Y547" s="431"/>
      <c r="Z547" s="431"/>
      <c r="AA547" s="431"/>
      <c r="AB547" s="431"/>
      <c r="AC547" s="431"/>
      <c r="AD547" s="431"/>
      <c r="AE547" s="431"/>
      <c r="AF547" s="431"/>
      <c r="AG547" s="431"/>
      <c r="AH547" s="1039"/>
    </row>
    <row r="548" spans="2:34" ht="15.75" customHeight="1" thickBot="1" x14ac:dyDescent="0.25">
      <c r="B548" s="981" t="s">
        <v>2786</v>
      </c>
      <c r="C548" s="1903">
        <v>41704</v>
      </c>
      <c r="D548" s="1904"/>
      <c r="E548" s="1904"/>
      <c r="F548" s="431"/>
      <c r="G548" s="431"/>
      <c r="H548" s="431"/>
      <c r="I548" s="431"/>
      <c r="J548" s="431"/>
      <c r="K548" s="431"/>
      <c r="L548" s="431"/>
      <c r="M548" s="431"/>
      <c r="N548" s="431"/>
      <c r="O548" s="431"/>
      <c r="P548" s="431"/>
      <c r="Q548" s="431"/>
      <c r="R548" s="431"/>
      <c r="S548" s="431"/>
      <c r="T548" s="431"/>
      <c r="U548" s="431"/>
      <c r="V548" s="431"/>
      <c r="W548" s="431"/>
      <c r="X548" s="431"/>
      <c r="Y548" s="431"/>
      <c r="Z548" s="431"/>
      <c r="AA548" s="431"/>
      <c r="AB548" s="431"/>
      <c r="AC548" s="431"/>
      <c r="AD548" s="431"/>
      <c r="AE548" s="431"/>
      <c r="AF548" s="431"/>
      <c r="AG548" s="431"/>
      <c r="AH548" s="1039"/>
    </row>
    <row r="549" spans="2:34" ht="36.75" customHeight="1" thickBot="1" x14ac:dyDescent="0.25">
      <c r="B549" s="1038" t="s">
        <v>2787</v>
      </c>
      <c r="C549" s="1905" t="s">
        <v>3244</v>
      </c>
      <c r="D549" s="1906"/>
      <c r="E549" s="1906"/>
      <c r="F549" s="1906"/>
      <c r="G549" s="1906"/>
      <c r="H549" s="1906"/>
      <c r="I549" s="1906"/>
      <c r="J549" s="1906"/>
      <c r="K549" s="1906"/>
      <c r="L549" s="1906"/>
      <c r="M549" s="1906"/>
      <c r="N549" s="1906"/>
      <c r="O549" s="1906"/>
      <c r="P549" s="1906"/>
      <c r="Q549" s="1906"/>
      <c r="R549" s="1906"/>
      <c r="S549" s="1906"/>
      <c r="T549" s="1906"/>
      <c r="U549" s="1906"/>
      <c r="V549" s="1906"/>
      <c r="W549" s="1906"/>
      <c r="X549" s="1906"/>
      <c r="Y549" s="1906"/>
      <c r="Z549" s="1907"/>
      <c r="AA549" s="431"/>
      <c r="AB549" s="431"/>
      <c r="AC549" s="431"/>
      <c r="AD549" s="431"/>
      <c r="AE549" s="431"/>
      <c r="AF549" s="431"/>
      <c r="AG549" s="431"/>
      <c r="AH549" s="1039"/>
    </row>
    <row r="550" spans="2:34" ht="15.75" customHeight="1" thickBot="1" x14ac:dyDescent="0.25">
      <c r="B550" s="1038"/>
      <c r="C550" s="979"/>
      <c r="D550" s="979"/>
      <c r="E550" s="1392"/>
      <c r="F550" s="1392"/>
      <c r="G550" s="1392"/>
      <c r="H550" s="1392"/>
      <c r="I550" s="1392"/>
      <c r="J550" s="1392"/>
      <c r="K550" s="1392"/>
      <c r="L550" s="1392"/>
      <c r="M550" s="1392"/>
      <c r="N550" s="1392"/>
      <c r="O550" s="1392"/>
      <c r="P550" s="1392"/>
      <c r="Q550" s="1392"/>
      <c r="R550" s="1392"/>
      <c r="S550" s="1392"/>
      <c r="T550" s="1392"/>
      <c r="U550" s="1392"/>
      <c r="V550" s="1392"/>
      <c r="W550" s="1392"/>
      <c r="X550" s="1392"/>
      <c r="Y550" s="1392"/>
      <c r="Z550" s="1392"/>
      <c r="AA550" s="431"/>
      <c r="AB550" s="431"/>
      <c r="AC550" s="431"/>
      <c r="AD550" s="431"/>
      <c r="AE550" s="431"/>
      <c r="AF550" s="431"/>
      <c r="AG550" s="431"/>
      <c r="AH550" s="1039"/>
    </row>
    <row r="551" spans="2:34" ht="15.75" customHeight="1" thickBot="1" x14ac:dyDescent="0.25">
      <c r="B551" s="1908" t="s">
        <v>2788</v>
      </c>
      <c r="C551" s="1928" t="s">
        <v>2789</v>
      </c>
      <c r="D551" s="1908" t="s">
        <v>2790</v>
      </c>
      <c r="E551" s="1910" t="s">
        <v>2791</v>
      </c>
      <c r="F551" s="1911"/>
      <c r="G551" s="1911"/>
      <c r="H551" s="1911"/>
      <c r="I551" s="1911"/>
      <c r="J551" s="1911"/>
      <c r="K551" s="1911"/>
      <c r="L551" s="1911"/>
      <c r="M551" s="1911"/>
      <c r="N551" s="1911"/>
      <c r="O551" s="1911"/>
      <c r="P551" s="1911"/>
      <c r="Q551" s="1911"/>
      <c r="R551" s="1912"/>
      <c r="S551" s="1913" t="s">
        <v>2792</v>
      </c>
      <c r="T551" s="1914"/>
      <c r="U551" s="1914"/>
      <c r="V551" s="1914"/>
      <c r="W551" s="1914"/>
      <c r="X551" s="1914"/>
      <c r="Y551" s="1914"/>
      <c r="Z551" s="1915"/>
      <c r="AA551" s="1910" t="s">
        <v>2793</v>
      </c>
      <c r="AB551" s="1911"/>
      <c r="AC551" s="1911"/>
      <c r="AD551" s="1912"/>
      <c r="AE551" s="1916" t="s">
        <v>2794</v>
      </c>
      <c r="AF551" s="1917"/>
      <c r="AG551" s="1918"/>
      <c r="AH551" s="1039"/>
    </row>
    <row r="552" spans="2:34" ht="15.75" customHeight="1" thickBot="1" x14ac:dyDescent="0.25">
      <c r="B552" s="1909"/>
      <c r="C552" s="1929"/>
      <c r="D552" s="1909"/>
      <c r="E552" s="1908" t="s">
        <v>2795</v>
      </c>
      <c r="F552" s="1922" t="s">
        <v>2796</v>
      </c>
      <c r="G552" s="1922" t="s">
        <v>2797</v>
      </c>
      <c r="H552" s="1913" t="s">
        <v>2798</v>
      </c>
      <c r="I552" s="1915"/>
      <c r="J552" s="1913" t="s">
        <v>2799</v>
      </c>
      <c r="K552" s="1915"/>
      <c r="L552" s="1913" t="s">
        <v>2800</v>
      </c>
      <c r="M552" s="1915"/>
      <c r="N552" s="1924" t="s">
        <v>2801</v>
      </c>
      <c r="O552" s="1925"/>
      <c r="P552" s="1914" t="s">
        <v>2802</v>
      </c>
      <c r="Q552" s="1914"/>
      <c r="R552" s="1915"/>
      <c r="S552" s="1922" t="s">
        <v>2798</v>
      </c>
      <c r="T552" s="1922" t="s">
        <v>2799</v>
      </c>
      <c r="U552" s="1922" t="s">
        <v>2800</v>
      </c>
      <c r="V552" s="1914" t="s">
        <v>2801</v>
      </c>
      <c r="W552" s="1914"/>
      <c r="X552" s="1913" t="s">
        <v>2802</v>
      </c>
      <c r="Y552" s="1914"/>
      <c r="Z552" s="1915"/>
      <c r="AA552" s="1908" t="s">
        <v>2795</v>
      </c>
      <c r="AB552" s="1908" t="s">
        <v>2803</v>
      </c>
      <c r="AC552" s="1908" t="s">
        <v>2804</v>
      </c>
      <c r="AD552" s="1908" t="s">
        <v>2805</v>
      </c>
      <c r="AE552" s="1919"/>
      <c r="AF552" s="1920"/>
      <c r="AG552" s="1921"/>
      <c r="AH552" s="1039"/>
    </row>
    <row r="553" spans="2:34" ht="15.75" customHeight="1" thickBot="1" x14ac:dyDescent="0.25">
      <c r="B553" s="1909"/>
      <c r="C553" s="1929"/>
      <c r="D553" s="1909"/>
      <c r="E553" s="1909"/>
      <c r="F553" s="1923"/>
      <c r="G553" s="1923"/>
      <c r="H553" s="1389" t="s">
        <v>2806</v>
      </c>
      <c r="I553" s="1389" t="s">
        <v>2807</v>
      </c>
      <c r="J553" s="1389" t="s">
        <v>2806</v>
      </c>
      <c r="K553" s="1389" t="s">
        <v>2807</v>
      </c>
      <c r="L553" s="1389" t="s">
        <v>2806</v>
      </c>
      <c r="M553" s="1389" t="s">
        <v>2807</v>
      </c>
      <c r="N553" s="1388" t="s">
        <v>295</v>
      </c>
      <c r="O553" s="1085" t="s">
        <v>2808</v>
      </c>
      <c r="P553" s="1086" t="s">
        <v>2809</v>
      </c>
      <c r="Q553" s="1088" t="s">
        <v>2810</v>
      </c>
      <c r="R553" s="1085" t="s">
        <v>2811</v>
      </c>
      <c r="S553" s="1923"/>
      <c r="T553" s="1923"/>
      <c r="U553" s="1923"/>
      <c r="V553" s="1390" t="s">
        <v>295</v>
      </c>
      <c r="W553" s="1087" t="s">
        <v>2808</v>
      </c>
      <c r="X553" s="1085" t="s">
        <v>2809</v>
      </c>
      <c r="Y553" s="1088" t="s">
        <v>2810</v>
      </c>
      <c r="Z553" s="1085" t="s">
        <v>2811</v>
      </c>
      <c r="AA553" s="1909"/>
      <c r="AB553" s="1909"/>
      <c r="AC553" s="1909"/>
      <c r="AD553" s="1909"/>
      <c r="AE553" s="1387" t="s">
        <v>296</v>
      </c>
      <c r="AF553" s="1387" t="s">
        <v>2812</v>
      </c>
      <c r="AG553" s="1387" t="s">
        <v>2813</v>
      </c>
      <c r="AH553" s="1039"/>
    </row>
    <row r="554" spans="2:34" ht="24" customHeight="1" x14ac:dyDescent="0.2">
      <c r="B554" s="1231" t="s">
        <v>2873</v>
      </c>
      <c r="C554" s="1095" t="s">
        <v>3245</v>
      </c>
      <c r="D554" s="1096">
        <v>10</v>
      </c>
      <c r="E554" s="1291" t="s">
        <v>1428</v>
      </c>
      <c r="F554" s="1291" t="s">
        <v>1428</v>
      </c>
      <c r="G554" s="1291" t="s">
        <v>1428</v>
      </c>
      <c r="H554" s="1291" t="s">
        <v>1428</v>
      </c>
      <c r="I554" s="1291" t="s">
        <v>1428</v>
      </c>
      <c r="J554" s="1291" t="s">
        <v>1428</v>
      </c>
      <c r="K554" s="1291" t="s">
        <v>1428</v>
      </c>
      <c r="L554" s="1291" t="s">
        <v>1428</v>
      </c>
      <c r="M554" s="1291" t="s">
        <v>1428</v>
      </c>
      <c r="N554" s="1291" t="s">
        <v>1428</v>
      </c>
      <c r="O554" s="1291" t="s">
        <v>1428</v>
      </c>
      <c r="P554" s="1291" t="s">
        <v>1428</v>
      </c>
      <c r="Q554" s="1291" t="s">
        <v>1428</v>
      </c>
      <c r="R554" s="1291" t="s">
        <v>1428</v>
      </c>
      <c r="S554" s="1291" t="s">
        <v>1428</v>
      </c>
      <c r="T554" s="1291" t="s">
        <v>1428</v>
      </c>
      <c r="U554" s="1291" t="s">
        <v>1428</v>
      </c>
      <c r="V554" s="1291" t="s">
        <v>1428</v>
      </c>
      <c r="W554" s="1291" t="s">
        <v>1428</v>
      </c>
      <c r="X554" s="1291" t="s">
        <v>1428</v>
      </c>
      <c r="Y554" s="1291" t="s">
        <v>1428</v>
      </c>
      <c r="Z554" s="1291" t="s">
        <v>1428</v>
      </c>
      <c r="AA554" s="1096">
        <v>10</v>
      </c>
      <c r="AB554" s="1097">
        <v>1000</v>
      </c>
      <c r="AC554" s="1098" t="s">
        <v>3190</v>
      </c>
      <c r="AD554" s="1099" t="s">
        <v>3190</v>
      </c>
      <c r="AE554" s="1291" t="s">
        <v>1428</v>
      </c>
      <c r="AF554" s="1291" t="s">
        <v>1428</v>
      </c>
      <c r="AG554" s="1443" t="s">
        <v>1428</v>
      </c>
      <c r="AH554" s="1039"/>
    </row>
    <row r="555" spans="2:34" ht="24" customHeight="1" x14ac:dyDescent="0.2">
      <c r="B555" s="1239" t="s">
        <v>2873</v>
      </c>
      <c r="C555" s="1089" t="s">
        <v>3246</v>
      </c>
      <c r="D555" s="1090">
        <v>18</v>
      </c>
      <c r="E555" s="1290" t="s">
        <v>1428</v>
      </c>
      <c r="F555" s="1290" t="s">
        <v>1428</v>
      </c>
      <c r="G555" s="1290" t="s">
        <v>1428</v>
      </c>
      <c r="H555" s="1290" t="s">
        <v>1428</v>
      </c>
      <c r="I555" s="1290" t="s">
        <v>1428</v>
      </c>
      <c r="J555" s="1290" t="s">
        <v>1428</v>
      </c>
      <c r="K555" s="1290" t="s">
        <v>1428</v>
      </c>
      <c r="L555" s="1290" t="s">
        <v>1428</v>
      </c>
      <c r="M555" s="1290" t="s">
        <v>1428</v>
      </c>
      <c r="N555" s="1290" t="s">
        <v>1428</v>
      </c>
      <c r="O555" s="1290" t="s">
        <v>1428</v>
      </c>
      <c r="P555" s="1290" t="s">
        <v>1428</v>
      </c>
      <c r="Q555" s="1290" t="s">
        <v>1428</v>
      </c>
      <c r="R555" s="1290" t="s">
        <v>1428</v>
      </c>
      <c r="S555" s="1290" t="s">
        <v>1428</v>
      </c>
      <c r="T555" s="1290" t="s">
        <v>1428</v>
      </c>
      <c r="U555" s="1290" t="s">
        <v>1428</v>
      </c>
      <c r="V555" s="1290" t="s">
        <v>1428</v>
      </c>
      <c r="W555" s="1290" t="s">
        <v>1428</v>
      </c>
      <c r="X555" s="1290" t="s">
        <v>1428</v>
      </c>
      <c r="Y555" s="1290" t="s">
        <v>1428</v>
      </c>
      <c r="Z555" s="1290" t="s">
        <v>1428</v>
      </c>
      <c r="AA555" s="1090">
        <v>18</v>
      </c>
      <c r="AB555" s="1091">
        <v>2000</v>
      </c>
      <c r="AC555" s="1092"/>
      <c r="AD555" s="1093"/>
      <c r="AE555" s="1290" t="s">
        <v>1428</v>
      </c>
      <c r="AF555" s="1290" t="s">
        <v>1428</v>
      </c>
      <c r="AG555" s="1444" t="s">
        <v>1428</v>
      </c>
      <c r="AH555" s="1039"/>
    </row>
    <row r="556" spans="2:34" ht="24" customHeight="1" thickBot="1" x14ac:dyDescent="0.25">
      <c r="B556" s="1247" t="s">
        <v>2873</v>
      </c>
      <c r="C556" s="1104" t="s">
        <v>3247</v>
      </c>
      <c r="D556" s="1105">
        <v>35</v>
      </c>
      <c r="E556" s="1362" t="s">
        <v>1428</v>
      </c>
      <c r="F556" s="1362" t="s">
        <v>1428</v>
      </c>
      <c r="G556" s="1362" t="s">
        <v>1428</v>
      </c>
      <c r="H556" s="1362" t="s">
        <v>1428</v>
      </c>
      <c r="I556" s="1362" t="s">
        <v>1428</v>
      </c>
      <c r="J556" s="1362" t="s">
        <v>1428</v>
      </c>
      <c r="K556" s="1362" t="s">
        <v>1428</v>
      </c>
      <c r="L556" s="1362" t="s">
        <v>1428</v>
      </c>
      <c r="M556" s="1362" t="s">
        <v>1428</v>
      </c>
      <c r="N556" s="1362" t="s">
        <v>1428</v>
      </c>
      <c r="O556" s="1362" t="s">
        <v>1428</v>
      </c>
      <c r="P556" s="1362" t="s">
        <v>1428</v>
      </c>
      <c r="Q556" s="1362" t="s">
        <v>1428</v>
      </c>
      <c r="R556" s="1362" t="s">
        <v>1428</v>
      </c>
      <c r="S556" s="1362" t="s">
        <v>1428</v>
      </c>
      <c r="T556" s="1362" t="s">
        <v>1428</v>
      </c>
      <c r="U556" s="1362" t="s">
        <v>1428</v>
      </c>
      <c r="V556" s="1362" t="s">
        <v>1428</v>
      </c>
      <c r="W556" s="1362" t="s">
        <v>1428</v>
      </c>
      <c r="X556" s="1362" t="s">
        <v>1428</v>
      </c>
      <c r="Y556" s="1362" t="s">
        <v>1428</v>
      </c>
      <c r="Z556" s="1362" t="s">
        <v>1428</v>
      </c>
      <c r="AA556" s="1105">
        <v>35</v>
      </c>
      <c r="AB556" s="1106">
        <v>4000</v>
      </c>
      <c r="AC556" s="1107"/>
      <c r="AD556" s="1108"/>
      <c r="AE556" s="1362" t="s">
        <v>1428</v>
      </c>
      <c r="AF556" s="1362" t="s">
        <v>1428</v>
      </c>
      <c r="AG556" s="1445" t="s">
        <v>1428</v>
      </c>
      <c r="AH556" s="1039"/>
    </row>
    <row r="557" spans="2:34" ht="15.75" customHeight="1" x14ac:dyDescent="0.2">
      <c r="B557" s="1040"/>
      <c r="C557" s="1041"/>
      <c r="D557" s="1041">
        <v>1.0000000000000001E-33</v>
      </c>
      <c r="E557" s="1041"/>
      <c r="F557" s="1041"/>
      <c r="G557" s="1041"/>
      <c r="H557" s="1041"/>
      <c r="I557" s="1041"/>
      <c r="J557" s="1041"/>
      <c r="K557" s="1041"/>
      <c r="L557" s="1041"/>
      <c r="M557" s="1041"/>
      <c r="N557" s="1041">
        <v>1.0000000000000001E-33</v>
      </c>
      <c r="O557" s="1041"/>
      <c r="P557" s="1041"/>
      <c r="Q557" s="1041"/>
      <c r="R557" s="1041"/>
      <c r="S557" s="1041"/>
      <c r="T557" s="1041"/>
      <c r="U557" s="1041"/>
      <c r="V557" s="1041">
        <v>1.0000000000000001E-33</v>
      </c>
      <c r="W557" s="1041"/>
      <c r="X557" s="1041"/>
      <c r="Y557" s="1041"/>
      <c r="Z557" s="1041"/>
      <c r="AA557" s="1041"/>
      <c r="AB557" s="1041"/>
      <c r="AC557" s="1041"/>
      <c r="AD557" s="1041"/>
      <c r="AE557" s="1041"/>
      <c r="AF557" s="1041"/>
      <c r="AG557" s="1041"/>
      <c r="AH557" s="1031"/>
    </row>
    <row r="558" spans="2:34" ht="15.75" customHeight="1" x14ac:dyDescent="0.2">
      <c r="B558" s="1042" t="s">
        <v>2816</v>
      </c>
      <c r="C558" s="1904" t="s">
        <v>2887</v>
      </c>
      <c r="D558" s="1904"/>
      <c r="E558" s="1904"/>
      <c r="F558" s="1904"/>
      <c r="G558" s="1391"/>
      <c r="H558" s="1391"/>
      <c r="I558" s="1391"/>
      <c r="J558" s="1391"/>
      <c r="K558" s="1391"/>
      <c r="L558" s="1391"/>
      <c r="M558" s="1391"/>
      <c r="N558" s="1391"/>
      <c r="O558" s="1391"/>
      <c r="P558" s="1391"/>
      <c r="Q558" s="1391"/>
      <c r="R558" s="1391"/>
      <c r="S558" s="1391"/>
      <c r="T558" s="1391"/>
      <c r="U558" s="1391"/>
      <c r="V558" s="1391"/>
      <c r="W558" s="1391"/>
      <c r="X558" s="1391"/>
      <c r="Y558" s="1391"/>
      <c r="Z558" s="1391"/>
      <c r="AA558" s="1391"/>
      <c r="AB558" s="1391"/>
      <c r="AC558" s="1391"/>
      <c r="AD558" s="1391"/>
      <c r="AE558" s="1391"/>
      <c r="AF558" s="1391"/>
      <c r="AG558" s="1391"/>
      <c r="AH558" s="982"/>
    </row>
    <row r="559" spans="2:34" ht="15.75" customHeight="1" x14ac:dyDescent="0.2">
      <c r="B559" s="1042" t="s">
        <v>2818</v>
      </c>
      <c r="C559" s="1904" t="s">
        <v>2887</v>
      </c>
      <c r="D559" s="1904"/>
      <c r="E559" s="1904"/>
      <c r="F559" s="1904"/>
      <c r="G559" s="1391"/>
      <c r="H559" s="1391"/>
      <c r="I559" s="1391"/>
      <c r="J559" s="1391"/>
      <c r="K559" s="1391"/>
      <c r="L559" s="1391"/>
      <c r="M559" s="1391"/>
      <c r="N559" s="1391"/>
      <c r="O559" s="1391"/>
      <c r="P559" s="1391"/>
      <c r="Q559" s="1391"/>
      <c r="R559" s="1391"/>
      <c r="S559" s="1391"/>
      <c r="T559" s="1391"/>
      <c r="U559" s="1391"/>
      <c r="V559" s="1391"/>
      <c r="W559" s="1391"/>
      <c r="X559" s="1391"/>
      <c r="Y559" s="1391"/>
      <c r="Z559" s="1391"/>
      <c r="AA559" s="1391"/>
      <c r="AB559" s="1391"/>
      <c r="AC559" s="1391"/>
      <c r="AD559" s="1391"/>
      <c r="AE559" s="1391"/>
      <c r="AF559" s="1391"/>
      <c r="AG559" s="1391"/>
      <c r="AH559" s="1207"/>
    </row>
    <row r="560" spans="2:34" ht="15.75" customHeight="1" thickBot="1" x14ac:dyDescent="0.25">
      <c r="B560" s="1043"/>
      <c r="C560" s="1926"/>
      <c r="D560" s="1926"/>
      <c r="E560" s="1926"/>
      <c r="F560" s="1926"/>
      <c r="G560" s="1927"/>
      <c r="H560" s="1927"/>
      <c r="I560" s="1927"/>
      <c r="J560" s="1927"/>
      <c r="K560" s="1927"/>
      <c r="L560" s="1927"/>
      <c r="M560" s="1927"/>
      <c r="N560" s="1927"/>
      <c r="O560" s="1927"/>
      <c r="P560" s="1927"/>
      <c r="Q560" s="1927"/>
      <c r="R560" s="1927"/>
      <c r="S560" s="1927"/>
      <c r="T560" s="1927"/>
      <c r="U560" s="1927"/>
      <c r="V560" s="1927"/>
      <c r="W560" s="1927"/>
      <c r="X560" s="1927"/>
      <c r="Y560" s="1927"/>
      <c r="Z560" s="1927"/>
      <c r="AA560" s="1927"/>
      <c r="AB560" s="1927"/>
      <c r="AC560" s="1927"/>
      <c r="AD560" s="1927"/>
      <c r="AE560" s="1927"/>
      <c r="AF560" s="1927"/>
      <c r="AG560" s="1927"/>
      <c r="AH560" s="1032"/>
    </row>
    <row r="561" spans="2:34" ht="15.75" customHeight="1" thickBot="1" x14ac:dyDescent="0.25">
      <c r="B561" s="1187"/>
      <c r="C561" s="1186"/>
      <c r="D561" s="1186"/>
      <c r="E561" s="1186"/>
      <c r="F561" s="1186"/>
      <c r="G561" s="1186"/>
      <c r="H561" s="1186"/>
      <c r="I561" s="1186"/>
      <c r="J561" s="1186"/>
      <c r="K561" s="1186"/>
      <c r="L561" s="1186"/>
      <c r="M561" s="1186"/>
    </row>
    <row r="562" spans="2:34" ht="15.75" customHeight="1" x14ac:dyDescent="0.2">
      <c r="B562" s="1900" t="s">
        <v>2783</v>
      </c>
      <c r="C562" s="1901"/>
      <c r="D562" s="1901"/>
      <c r="E562" s="1901"/>
      <c r="F562" s="1901"/>
      <c r="G562" s="1901"/>
      <c r="H562" s="1901"/>
      <c r="I562" s="1901"/>
      <c r="J562" s="1901"/>
      <c r="K562" s="1901"/>
      <c r="L562" s="1901"/>
      <c r="M562" s="1901"/>
      <c r="N562" s="1901"/>
      <c r="O562" s="1901"/>
      <c r="P562" s="1901"/>
      <c r="Q562" s="1901"/>
      <c r="R562" s="1901"/>
      <c r="S562" s="1901"/>
      <c r="T562" s="1901"/>
      <c r="U562" s="1901"/>
      <c r="V562" s="1901"/>
      <c r="W562" s="1901"/>
      <c r="X562" s="1901"/>
      <c r="Y562" s="1901"/>
      <c r="Z562" s="1901"/>
      <c r="AA562" s="1901"/>
      <c r="AB562" s="1901"/>
      <c r="AC562" s="1901"/>
      <c r="AD562" s="1901"/>
      <c r="AE562" s="1901"/>
      <c r="AF562" s="1901"/>
      <c r="AG562" s="1901"/>
      <c r="AH562" s="1902"/>
    </row>
    <row r="563" spans="2:34" ht="15.75" customHeight="1" x14ac:dyDescent="0.2">
      <c r="B563" s="1038"/>
      <c r="C563" s="978"/>
      <c r="D563" s="700"/>
      <c r="E563" s="700"/>
      <c r="F563" s="431"/>
      <c r="G563" s="431"/>
      <c r="H563" s="431"/>
      <c r="I563" s="431"/>
      <c r="J563" s="431"/>
      <c r="K563" s="431"/>
      <c r="L563" s="431"/>
      <c r="M563" s="431"/>
      <c r="N563" s="431"/>
      <c r="O563" s="431"/>
      <c r="P563" s="431"/>
      <c r="Q563" s="431"/>
      <c r="R563" s="431"/>
      <c r="S563" s="431"/>
      <c r="T563" s="431"/>
      <c r="U563" s="431"/>
      <c r="V563" s="431"/>
      <c r="W563" s="431"/>
      <c r="X563" s="431"/>
      <c r="Y563" s="431"/>
      <c r="Z563" s="431"/>
      <c r="AA563" s="431"/>
      <c r="AB563" s="431"/>
      <c r="AC563" s="431"/>
      <c r="AD563" s="431"/>
      <c r="AE563" s="431"/>
      <c r="AF563" s="431"/>
      <c r="AG563" s="431"/>
      <c r="AH563" s="1039"/>
    </row>
    <row r="564" spans="2:34" ht="15.75" customHeight="1" x14ac:dyDescent="0.2">
      <c r="B564" s="981" t="s">
        <v>2784</v>
      </c>
      <c r="C564" s="1037" t="s">
        <v>3225</v>
      </c>
      <c r="D564" s="1037"/>
      <c r="E564" s="431"/>
      <c r="F564" s="431"/>
      <c r="G564" s="431"/>
      <c r="H564" s="431"/>
      <c r="I564" s="431"/>
      <c r="J564" s="431"/>
      <c r="K564" s="431"/>
      <c r="L564" s="431"/>
      <c r="M564" s="431"/>
      <c r="N564" s="431"/>
      <c r="O564" s="431"/>
      <c r="P564" s="431"/>
      <c r="Q564" s="431"/>
      <c r="R564" s="431"/>
      <c r="S564" s="431"/>
      <c r="T564" s="431"/>
      <c r="U564" s="431"/>
      <c r="V564" s="431"/>
      <c r="W564" s="431"/>
      <c r="X564" s="431"/>
      <c r="Y564" s="431"/>
      <c r="Z564" s="431"/>
      <c r="AA564" s="431"/>
      <c r="AB564" s="431"/>
      <c r="AC564" s="431"/>
      <c r="AD564" s="431"/>
      <c r="AE564" s="431"/>
      <c r="AF564" s="431"/>
      <c r="AG564" s="431"/>
      <c r="AH564" s="1039"/>
    </row>
    <row r="565" spans="2:34" ht="15.75" customHeight="1" thickBot="1" x14ac:dyDescent="0.25">
      <c r="B565" s="981" t="s">
        <v>2786</v>
      </c>
      <c r="C565" s="1903">
        <v>41685</v>
      </c>
      <c r="D565" s="1904"/>
      <c r="E565" s="1904"/>
      <c r="F565" s="431"/>
      <c r="G565" s="431"/>
      <c r="H565" s="431"/>
      <c r="I565" s="431"/>
      <c r="J565" s="431"/>
      <c r="K565" s="431"/>
      <c r="L565" s="431"/>
      <c r="M565" s="431"/>
      <c r="N565" s="431"/>
      <c r="O565" s="431"/>
      <c r="P565" s="431"/>
      <c r="Q565" s="431"/>
      <c r="R565" s="431"/>
      <c r="S565" s="431"/>
      <c r="T565" s="431"/>
      <c r="U565" s="431"/>
      <c r="V565" s="431"/>
      <c r="W565" s="431"/>
      <c r="X565" s="431"/>
      <c r="Y565" s="431"/>
      <c r="Z565" s="431"/>
      <c r="AA565" s="431"/>
      <c r="AB565" s="431"/>
      <c r="AC565" s="431"/>
      <c r="AD565" s="431"/>
      <c r="AE565" s="431"/>
      <c r="AF565" s="431"/>
      <c r="AG565" s="431"/>
      <c r="AH565" s="1039"/>
    </row>
    <row r="566" spans="2:34" ht="21.75" customHeight="1" thickBot="1" x14ac:dyDescent="0.25">
      <c r="B566" s="1038" t="s">
        <v>2787</v>
      </c>
      <c r="C566" s="1905" t="s">
        <v>3226</v>
      </c>
      <c r="D566" s="1906"/>
      <c r="E566" s="1906"/>
      <c r="F566" s="1906"/>
      <c r="G566" s="1906"/>
      <c r="H566" s="1906"/>
      <c r="I566" s="1906"/>
      <c r="J566" s="1906"/>
      <c r="K566" s="1906"/>
      <c r="L566" s="1906"/>
      <c r="M566" s="1906"/>
      <c r="N566" s="1906"/>
      <c r="O566" s="1906"/>
      <c r="P566" s="1906"/>
      <c r="Q566" s="1906"/>
      <c r="R566" s="1906"/>
      <c r="S566" s="1906"/>
      <c r="T566" s="1906"/>
      <c r="U566" s="1906"/>
      <c r="V566" s="1906"/>
      <c r="W566" s="1906"/>
      <c r="X566" s="1906"/>
      <c r="Y566" s="1906"/>
      <c r="Z566" s="1907"/>
      <c r="AA566" s="431"/>
      <c r="AB566" s="431"/>
      <c r="AC566" s="431"/>
      <c r="AD566" s="431"/>
      <c r="AE566" s="431"/>
      <c r="AF566" s="431"/>
      <c r="AG566" s="431"/>
      <c r="AH566" s="1039"/>
    </row>
    <row r="567" spans="2:34" ht="15.75" customHeight="1" thickBot="1" x14ac:dyDescent="0.25">
      <c r="B567" s="1038"/>
      <c r="C567" s="979"/>
      <c r="D567" s="979"/>
      <c r="E567" s="1392"/>
      <c r="F567" s="1392"/>
      <c r="G567" s="1392"/>
      <c r="H567" s="1392"/>
      <c r="I567" s="1392"/>
      <c r="J567" s="1392"/>
      <c r="K567" s="1392"/>
      <c r="L567" s="1392"/>
      <c r="M567" s="1392"/>
      <c r="N567" s="1392"/>
      <c r="O567" s="1392"/>
      <c r="P567" s="1392"/>
      <c r="Q567" s="1392"/>
      <c r="R567" s="1392"/>
      <c r="S567" s="1392"/>
      <c r="T567" s="1392"/>
      <c r="U567" s="1392"/>
      <c r="V567" s="1392"/>
      <c r="W567" s="1392"/>
      <c r="X567" s="1392"/>
      <c r="Y567" s="1392"/>
      <c r="Z567" s="1392"/>
      <c r="AA567" s="431"/>
      <c r="AB567" s="431"/>
      <c r="AC567" s="431"/>
      <c r="AD567" s="431"/>
      <c r="AE567" s="431"/>
      <c r="AF567" s="431"/>
      <c r="AG567" s="431"/>
      <c r="AH567" s="1039"/>
    </row>
    <row r="568" spans="2:34" ht="15.75" customHeight="1" thickBot="1" x14ac:dyDescent="0.25">
      <c r="B568" s="1908" t="s">
        <v>2788</v>
      </c>
      <c r="C568" s="1928" t="s">
        <v>2789</v>
      </c>
      <c r="D568" s="1908" t="s">
        <v>2790</v>
      </c>
      <c r="E568" s="1910" t="s">
        <v>2791</v>
      </c>
      <c r="F568" s="1911"/>
      <c r="G568" s="1911"/>
      <c r="H568" s="1911"/>
      <c r="I568" s="1911"/>
      <c r="J568" s="1911"/>
      <c r="K568" s="1911"/>
      <c r="L568" s="1911"/>
      <c r="M568" s="1911"/>
      <c r="N568" s="1911"/>
      <c r="O568" s="1911"/>
      <c r="P568" s="1911"/>
      <c r="Q568" s="1911"/>
      <c r="R568" s="1912"/>
      <c r="S568" s="1913" t="s">
        <v>2792</v>
      </c>
      <c r="T568" s="1914"/>
      <c r="U568" s="1914"/>
      <c r="V568" s="1914"/>
      <c r="W568" s="1914"/>
      <c r="X568" s="1914"/>
      <c r="Y568" s="1914"/>
      <c r="Z568" s="1915"/>
      <c r="AA568" s="1910" t="s">
        <v>2793</v>
      </c>
      <c r="AB568" s="1911"/>
      <c r="AC568" s="1911"/>
      <c r="AD568" s="1912"/>
      <c r="AE568" s="1916" t="s">
        <v>2794</v>
      </c>
      <c r="AF568" s="1917"/>
      <c r="AG568" s="1918"/>
      <c r="AH568" s="1039"/>
    </row>
    <row r="569" spans="2:34" ht="15.75" customHeight="1" thickBot="1" x14ac:dyDescent="0.25">
      <c r="B569" s="1909"/>
      <c r="C569" s="1929"/>
      <c r="D569" s="1909"/>
      <c r="E569" s="1908" t="s">
        <v>2795</v>
      </c>
      <c r="F569" s="1922" t="s">
        <v>2796</v>
      </c>
      <c r="G569" s="1922" t="s">
        <v>2797</v>
      </c>
      <c r="H569" s="1913" t="s">
        <v>2798</v>
      </c>
      <c r="I569" s="1915"/>
      <c r="J569" s="1913" t="s">
        <v>2799</v>
      </c>
      <c r="K569" s="1915"/>
      <c r="L569" s="1913" t="s">
        <v>2800</v>
      </c>
      <c r="M569" s="1915"/>
      <c r="N569" s="1924" t="s">
        <v>2801</v>
      </c>
      <c r="O569" s="1925"/>
      <c r="P569" s="1914" t="s">
        <v>2802</v>
      </c>
      <c r="Q569" s="1914"/>
      <c r="R569" s="1915"/>
      <c r="S569" s="1922" t="s">
        <v>2798</v>
      </c>
      <c r="T569" s="1922" t="s">
        <v>2799</v>
      </c>
      <c r="U569" s="1922" t="s">
        <v>2800</v>
      </c>
      <c r="V569" s="1914" t="s">
        <v>2801</v>
      </c>
      <c r="W569" s="1914"/>
      <c r="X569" s="1913" t="s">
        <v>2802</v>
      </c>
      <c r="Y569" s="1914"/>
      <c r="Z569" s="1915"/>
      <c r="AA569" s="1908" t="s">
        <v>2795</v>
      </c>
      <c r="AB569" s="1908" t="s">
        <v>2803</v>
      </c>
      <c r="AC569" s="1908" t="s">
        <v>2804</v>
      </c>
      <c r="AD569" s="1908" t="s">
        <v>2805</v>
      </c>
      <c r="AE569" s="1919"/>
      <c r="AF569" s="1920"/>
      <c r="AG569" s="1921"/>
      <c r="AH569" s="1039"/>
    </row>
    <row r="570" spans="2:34" ht="15.75" customHeight="1" thickBot="1" x14ac:dyDescent="0.25">
      <c r="B570" s="1909"/>
      <c r="C570" s="1929"/>
      <c r="D570" s="1909"/>
      <c r="E570" s="1909"/>
      <c r="F570" s="1923"/>
      <c r="G570" s="1923"/>
      <c r="H570" s="1389" t="s">
        <v>2806</v>
      </c>
      <c r="I570" s="1389" t="s">
        <v>2807</v>
      </c>
      <c r="J570" s="1389" t="s">
        <v>2806</v>
      </c>
      <c r="K570" s="1389" t="s">
        <v>2807</v>
      </c>
      <c r="L570" s="1389" t="s">
        <v>2806</v>
      </c>
      <c r="M570" s="1389" t="s">
        <v>2807</v>
      </c>
      <c r="N570" s="1388" t="s">
        <v>295</v>
      </c>
      <c r="O570" s="1085" t="s">
        <v>2808</v>
      </c>
      <c r="P570" s="1086" t="s">
        <v>2809</v>
      </c>
      <c r="Q570" s="1088" t="s">
        <v>2810</v>
      </c>
      <c r="R570" s="1085" t="s">
        <v>2811</v>
      </c>
      <c r="S570" s="1923"/>
      <c r="T570" s="1923"/>
      <c r="U570" s="1923"/>
      <c r="V570" s="1390" t="s">
        <v>295</v>
      </c>
      <c r="W570" s="1087" t="s">
        <v>2808</v>
      </c>
      <c r="X570" s="1085" t="s">
        <v>2809</v>
      </c>
      <c r="Y570" s="1088" t="s">
        <v>2810</v>
      </c>
      <c r="Z570" s="1085" t="s">
        <v>2811</v>
      </c>
      <c r="AA570" s="1909"/>
      <c r="AB570" s="1909"/>
      <c r="AC570" s="1909"/>
      <c r="AD570" s="1909"/>
      <c r="AE570" s="1387" t="s">
        <v>296</v>
      </c>
      <c r="AF570" s="1387" t="s">
        <v>2812</v>
      </c>
      <c r="AG570" s="1387" t="s">
        <v>2813</v>
      </c>
      <c r="AH570" s="1039"/>
    </row>
    <row r="571" spans="2:34" ht="15.75" customHeight="1" x14ac:dyDescent="0.2">
      <c r="B571" s="1231" t="s">
        <v>3228</v>
      </c>
      <c r="C571" s="1433" t="s">
        <v>3199</v>
      </c>
      <c r="D571" s="1434">
        <v>69</v>
      </c>
      <c r="E571" s="1434" t="s">
        <v>2859</v>
      </c>
      <c r="F571" s="1434" t="s">
        <v>2859</v>
      </c>
      <c r="G571" s="1434" t="s">
        <v>2859</v>
      </c>
      <c r="H571" s="1434" t="s">
        <v>2859</v>
      </c>
      <c r="I571" s="1434" t="s">
        <v>2859</v>
      </c>
      <c r="J571" s="1434" t="s">
        <v>2859</v>
      </c>
      <c r="K571" s="1434" t="s">
        <v>2859</v>
      </c>
      <c r="L571" s="1434" t="s">
        <v>2859</v>
      </c>
      <c r="M571" s="1434" t="s">
        <v>2859</v>
      </c>
      <c r="N571" s="1434" t="s">
        <v>2859</v>
      </c>
      <c r="O571" s="1434" t="s">
        <v>2859</v>
      </c>
      <c r="P571" s="1434" t="s">
        <v>2859</v>
      </c>
      <c r="Q571" s="1434" t="s">
        <v>2859</v>
      </c>
      <c r="R571" s="1434" t="s">
        <v>2859</v>
      </c>
      <c r="S571" s="1434" t="s">
        <v>2859</v>
      </c>
      <c r="T571" s="1434" t="s">
        <v>2859</v>
      </c>
      <c r="U571" s="1434" t="s">
        <v>2859</v>
      </c>
      <c r="V571" s="1434" t="s">
        <v>2859</v>
      </c>
      <c r="W571" s="1434" t="s">
        <v>2859</v>
      </c>
      <c r="X571" s="1434" t="s">
        <v>2859</v>
      </c>
      <c r="Y571" s="1434" t="s">
        <v>2859</v>
      </c>
      <c r="Z571" s="1434" t="s">
        <v>2859</v>
      </c>
      <c r="AA571" s="1434">
        <v>69</v>
      </c>
      <c r="AB571" s="1435" t="s">
        <v>3227</v>
      </c>
      <c r="AC571" s="1435" t="s">
        <v>3227</v>
      </c>
      <c r="AD571" s="1435" t="s">
        <v>3227</v>
      </c>
      <c r="AE571" s="1434" t="s">
        <v>2859</v>
      </c>
      <c r="AF571" s="1434" t="s">
        <v>2859</v>
      </c>
      <c r="AG571" s="1436" t="s">
        <v>2859</v>
      </c>
      <c r="AH571" s="1039"/>
    </row>
    <row r="572" spans="2:34" ht="15.75" customHeight="1" x14ac:dyDescent="0.2">
      <c r="B572" s="1239" t="s">
        <v>3229</v>
      </c>
      <c r="C572" s="1429" t="s">
        <v>3199</v>
      </c>
      <c r="D572" s="1430">
        <v>109</v>
      </c>
      <c r="E572" s="1430" t="s">
        <v>2859</v>
      </c>
      <c r="F572" s="1430" t="s">
        <v>2859</v>
      </c>
      <c r="G572" s="1430" t="s">
        <v>2859</v>
      </c>
      <c r="H572" s="1430" t="s">
        <v>2859</v>
      </c>
      <c r="I572" s="1430" t="s">
        <v>2859</v>
      </c>
      <c r="J572" s="1430" t="s">
        <v>2859</v>
      </c>
      <c r="K572" s="1430" t="s">
        <v>2859</v>
      </c>
      <c r="L572" s="1430" t="s">
        <v>2859</v>
      </c>
      <c r="M572" s="1430" t="s">
        <v>2859</v>
      </c>
      <c r="N572" s="1430" t="s">
        <v>2859</v>
      </c>
      <c r="O572" s="1430" t="s">
        <v>2859</v>
      </c>
      <c r="P572" s="1430" t="s">
        <v>2859</v>
      </c>
      <c r="Q572" s="1430" t="s">
        <v>2859</v>
      </c>
      <c r="R572" s="1430" t="s">
        <v>2859</v>
      </c>
      <c r="S572" s="1430" t="s">
        <v>2859</v>
      </c>
      <c r="T572" s="1430" t="s">
        <v>2859</v>
      </c>
      <c r="U572" s="1430" t="s">
        <v>2859</v>
      </c>
      <c r="V572" s="1430" t="s">
        <v>2859</v>
      </c>
      <c r="W572" s="1430" t="s">
        <v>2859</v>
      </c>
      <c r="X572" s="1430" t="s">
        <v>2859</v>
      </c>
      <c r="Y572" s="1430" t="s">
        <v>2859</v>
      </c>
      <c r="Z572" s="1430" t="s">
        <v>2859</v>
      </c>
      <c r="AA572" s="1430">
        <v>109</v>
      </c>
      <c r="AB572" s="1431"/>
      <c r="AC572" s="1432"/>
      <c r="AD572" s="1432"/>
      <c r="AE572" s="1430" t="s">
        <v>2859</v>
      </c>
      <c r="AF572" s="1430" t="s">
        <v>2859</v>
      </c>
      <c r="AG572" s="1437" t="s">
        <v>2859</v>
      </c>
      <c r="AH572" s="1039"/>
    </row>
    <row r="573" spans="2:34" ht="15.75" customHeight="1" x14ac:dyDescent="0.2">
      <c r="B573" s="1239" t="s">
        <v>3230</v>
      </c>
      <c r="C573" s="1429" t="s">
        <v>3199</v>
      </c>
      <c r="D573" s="1430">
        <v>150</v>
      </c>
      <c r="E573" s="1430" t="s">
        <v>2859</v>
      </c>
      <c r="F573" s="1430" t="s">
        <v>2859</v>
      </c>
      <c r="G573" s="1430" t="s">
        <v>2859</v>
      </c>
      <c r="H573" s="1430" t="s">
        <v>2859</v>
      </c>
      <c r="I573" s="1430" t="s">
        <v>2859</v>
      </c>
      <c r="J573" s="1430" t="s">
        <v>2859</v>
      </c>
      <c r="K573" s="1430" t="s">
        <v>2859</v>
      </c>
      <c r="L573" s="1430" t="s">
        <v>2859</v>
      </c>
      <c r="M573" s="1430" t="s">
        <v>2859</v>
      </c>
      <c r="N573" s="1430" t="s">
        <v>2859</v>
      </c>
      <c r="O573" s="1430" t="s">
        <v>2859</v>
      </c>
      <c r="P573" s="1430" t="s">
        <v>2859</v>
      </c>
      <c r="Q573" s="1430" t="s">
        <v>2859</v>
      </c>
      <c r="R573" s="1430" t="s">
        <v>2859</v>
      </c>
      <c r="S573" s="1430" t="s">
        <v>2859</v>
      </c>
      <c r="T573" s="1430" t="s">
        <v>2859</v>
      </c>
      <c r="U573" s="1430" t="s">
        <v>2859</v>
      </c>
      <c r="V573" s="1430" t="s">
        <v>2859</v>
      </c>
      <c r="W573" s="1430" t="s">
        <v>2859</v>
      </c>
      <c r="X573" s="1430" t="s">
        <v>2859</v>
      </c>
      <c r="Y573" s="1430" t="s">
        <v>2859</v>
      </c>
      <c r="Z573" s="1430" t="s">
        <v>2859</v>
      </c>
      <c r="AA573" s="1430">
        <v>150</v>
      </c>
      <c r="AB573" s="1431"/>
      <c r="AC573" s="1432"/>
      <c r="AD573" s="1432"/>
      <c r="AE573" s="1430" t="s">
        <v>2859</v>
      </c>
      <c r="AF573" s="1430" t="s">
        <v>2859</v>
      </c>
      <c r="AG573" s="1437" t="s">
        <v>2859</v>
      </c>
      <c r="AH573" s="1039"/>
    </row>
    <row r="574" spans="2:34" ht="15.75" customHeight="1" x14ac:dyDescent="0.2">
      <c r="B574" s="1239" t="s">
        <v>3231</v>
      </c>
      <c r="C574" s="1429" t="s">
        <v>3199</v>
      </c>
      <c r="D574" s="1430">
        <v>200</v>
      </c>
      <c r="E574" s="1430" t="s">
        <v>2859</v>
      </c>
      <c r="F574" s="1430" t="s">
        <v>2859</v>
      </c>
      <c r="G574" s="1430" t="s">
        <v>2859</v>
      </c>
      <c r="H574" s="1430" t="s">
        <v>2859</v>
      </c>
      <c r="I574" s="1430" t="s">
        <v>2859</v>
      </c>
      <c r="J574" s="1430" t="s">
        <v>2859</v>
      </c>
      <c r="K574" s="1430" t="s">
        <v>2859</v>
      </c>
      <c r="L574" s="1430" t="s">
        <v>2859</v>
      </c>
      <c r="M574" s="1430" t="s">
        <v>2859</v>
      </c>
      <c r="N574" s="1430" t="s">
        <v>2859</v>
      </c>
      <c r="O574" s="1430" t="s">
        <v>2859</v>
      </c>
      <c r="P574" s="1430" t="s">
        <v>2859</v>
      </c>
      <c r="Q574" s="1430" t="s">
        <v>2859</v>
      </c>
      <c r="R574" s="1430" t="s">
        <v>2859</v>
      </c>
      <c r="S574" s="1430" t="s">
        <v>2859</v>
      </c>
      <c r="T574" s="1430" t="s">
        <v>2859</v>
      </c>
      <c r="U574" s="1430" t="s">
        <v>2859</v>
      </c>
      <c r="V574" s="1430" t="s">
        <v>2859</v>
      </c>
      <c r="W574" s="1430" t="s">
        <v>2859</v>
      </c>
      <c r="X574" s="1430" t="s">
        <v>2859</v>
      </c>
      <c r="Y574" s="1430" t="s">
        <v>2859</v>
      </c>
      <c r="Z574" s="1430" t="s">
        <v>2859</v>
      </c>
      <c r="AA574" s="1430">
        <v>200</v>
      </c>
      <c r="AB574" s="1431"/>
      <c r="AC574" s="1432"/>
      <c r="AD574" s="1432"/>
      <c r="AE574" s="1430" t="s">
        <v>2859</v>
      </c>
      <c r="AF574" s="1430" t="s">
        <v>2859</v>
      </c>
      <c r="AG574" s="1437" t="s">
        <v>2859</v>
      </c>
      <c r="AH574" s="1039"/>
    </row>
    <row r="575" spans="2:34" ht="15.75" customHeight="1" x14ac:dyDescent="0.2">
      <c r="B575" s="1239" t="s">
        <v>3232</v>
      </c>
      <c r="C575" s="1429" t="s">
        <v>3199</v>
      </c>
      <c r="D575" s="1430">
        <v>260</v>
      </c>
      <c r="E575" s="1430" t="s">
        <v>2859</v>
      </c>
      <c r="F575" s="1430" t="s">
        <v>2859</v>
      </c>
      <c r="G575" s="1430" t="s">
        <v>2859</v>
      </c>
      <c r="H575" s="1430" t="s">
        <v>2859</v>
      </c>
      <c r="I575" s="1430" t="s">
        <v>2859</v>
      </c>
      <c r="J575" s="1430" t="s">
        <v>2859</v>
      </c>
      <c r="K575" s="1430" t="s">
        <v>2859</v>
      </c>
      <c r="L575" s="1430" t="s">
        <v>2859</v>
      </c>
      <c r="M575" s="1430" t="s">
        <v>2859</v>
      </c>
      <c r="N575" s="1430" t="s">
        <v>2859</v>
      </c>
      <c r="O575" s="1430" t="s">
        <v>2859</v>
      </c>
      <c r="P575" s="1430" t="s">
        <v>2859</v>
      </c>
      <c r="Q575" s="1430" t="s">
        <v>2859</v>
      </c>
      <c r="R575" s="1430" t="s">
        <v>2859</v>
      </c>
      <c r="S575" s="1430" t="s">
        <v>2859</v>
      </c>
      <c r="T575" s="1430" t="s">
        <v>2859</v>
      </c>
      <c r="U575" s="1430" t="s">
        <v>2859</v>
      </c>
      <c r="V575" s="1430" t="s">
        <v>2859</v>
      </c>
      <c r="W575" s="1430" t="s">
        <v>2859</v>
      </c>
      <c r="X575" s="1430" t="s">
        <v>2859</v>
      </c>
      <c r="Y575" s="1430" t="s">
        <v>2859</v>
      </c>
      <c r="Z575" s="1430" t="s">
        <v>2859</v>
      </c>
      <c r="AA575" s="1430">
        <v>260</v>
      </c>
      <c r="AB575" s="1431"/>
      <c r="AC575" s="1432"/>
      <c r="AD575" s="1432"/>
      <c r="AE575" s="1430" t="s">
        <v>2859</v>
      </c>
      <c r="AF575" s="1430" t="s">
        <v>2859</v>
      </c>
      <c r="AG575" s="1437" t="s">
        <v>2859</v>
      </c>
      <c r="AH575" s="1039"/>
    </row>
    <row r="576" spans="2:34" ht="15.75" customHeight="1" x14ac:dyDescent="0.2">
      <c r="B576" s="1239" t="s">
        <v>3233</v>
      </c>
      <c r="C576" s="1429" t="s">
        <v>3199</v>
      </c>
      <c r="D576" s="1430">
        <v>300</v>
      </c>
      <c r="E576" s="1430" t="s">
        <v>2859</v>
      </c>
      <c r="F576" s="1430" t="s">
        <v>2859</v>
      </c>
      <c r="G576" s="1430" t="s">
        <v>2859</v>
      </c>
      <c r="H576" s="1430" t="s">
        <v>2859</v>
      </c>
      <c r="I576" s="1430" t="s">
        <v>2859</v>
      </c>
      <c r="J576" s="1430" t="s">
        <v>2859</v>
      </c>
      <c r="K576" s="1430" t="s">
        <v>2859</v>
      </c>
      <c r="L576" s="1430" t="s">
        <v>2859</v>
      </c>
      <c r="M576" s="1430" t="s">
        <v>2859</v>
      </c>
      <c r="N576" s="1430" t="s">
        <v>2859</v>
      </c>
      <c r="O576" s="1430" t="s">
        <v>2859</v>
      </c>
      <c r="P576" s="1430" t="s">
        <v>2859</v>
      </c>
      <c r="Q576" s="1430" t="s">
        <v>2859</v>
      </c>
      <c r="R576" s="1430" t="s">
        <v>2859</v>
      </c>
      <c r="S576" s="1430" t="s">
        <v>2859</v>
      </c>
      <c r="T576" s="1430" t="s">
        <v>2859</v>
      </c>
      <c r="U576" s="1430" t="s">
        <v>2859</v>
      </c>
      <c r="V576" s="1430" t="s">
        <v>2859</v>
      </c>
      <c r="W576" s="1430" t="s">
        <v>2859</v>
      </c>
      <c r="X576" s="1430" t="s">
        <v>2859</v>
      </c>
      <c r="Y576" s="1430" t="s">
        <v>2859</v>
      </c>
      <c r="Z576" s="1430" t="s">
        <v>2859</v>
      </c>
      <c r="AA576" s="1430">
        <v>300</v>
      </c>
      <c r="AB576" s="1431"/>
      <c r="AC576" s="1432"/>
      <c r="AD576" s="1432"/>
      <c r="AE576" s="1430" t="s">
        <v>2859</v>
      </c>
      <c r="AF576" s="1430" t="s">
        <v>2859</v>
      </c>
      <c r="AG576" s="1437" t="s">
        <v>2859</v>
      </c>
      <c r="AH576" s="1039"/>
    </row>
    <row r="577" spans="2:34" ht="15.75" customHeight="1" x14ac:dyDescent="0.2">
      <c r="B577" s="1239" t="s">
        <v>3234</v>
      </c>
      <c r="C577" s="1429" t="s">
        <v>3199</v>
      </c>
      <c r="D577" s="1430">
        <v>92</v>
      </c>
      <c r="E577" s="1430" t="s">
        <v>2859</v>
      </c>
      <c r="F577" s="1430" t="s">
        <v>2859</v>
      </c>
      <c r="G577" s="1430" t="s">
        <v>2859</v>
      </c>
      <c r="H577" s="1430" t="s">
        <v>2859</v>
      </c>
      <c r="I577" s="1430" t="s">
        <v>2859</v>
      </c>
      <c r="J577" s="1430" t="s">
        <v>2859</v>
      </c>
      <c r="K577" s="1430" t="s">
        <v>2859</v>
      </c>
      <c r="L577" s="1430" t="s">
        <v>2859</v>
      </c>
      <c r="M577" s="1430" t="s">
        <v>2859</v>
      </c>
      <c r="N577" s="1430" t="s">
        <v>2859</v>
      </c>
      <c r="O577" s="1430" t="s">
        <v>2859</v>
      </c>
      <c r="P577" s="1430" t="s">
        <v>2859</v>
      </c>
      <c r="Q577" s="1430" t="s">
        <v>2859</v>
      </c>
      <c r="R577" s="1430" t="s">
        <v>2859</v>
      </c>
      <c r="S577" s="1430" t="s">
        <v>2859</v>
      </c>
      <c r="T577" s="1430" t="s">
        <v>2859</v>
      </c>
      <c r="U577" s="1430" t="s">
        <v>2859</v>
      </c>
      <c r="V577" s="1430" t="s">
        <v>2859</v>
      </c>
      <c r="W577" s="1430" t="s">
        <v>2859</v>
      </c>
      <c r="X577" s="1430" t="s">
        <v>2859</v>
      </c>
      <c r="Y577" s="1430" t="s">
        <v>2859</v>
      </c>
      <c r="Z577" s="1430" t="s">
        <v>2859</v>
      </c>
      <c r="AA577" s="1430">
        <v>92</v>
      </c>
      <c r="AB577" s="1431"/>
      <c r="AC577" s="1432"/>
      <c r="AD577" s="1432"/>
      <c r="AE577" s="1430" t="s">
        <v>2859</v>
      </c>
      <c r="AF577" s="1430" t="s">
        <v>2859</v>
      </c>
      <c r="AG577" s="1437" t="s">
        <v>2859</v>
      </c>
      <c r="AH577" s="1039"/>
    </row>
    <row r="578" spans="2:34" ht="15.75" customHeight="1" x14ac:dyDescent="0.2">
      <c r="B578" s="1239" t="s">
        <v>3235</v>
      </c>
      <c r="C578" s="1429" t="s">
        <v>3199</v>
      </c>
      <c r="D578" s="1430">
        <v>90</v>
      </c>
      <c r="E578" s="1430" t="s">
        <v>2859</v>
      </c>
      <c r="F578" s="1430" t="s">
        <v>2859</v>
      </c>
      <c r="G578" s="1430" t="s">
        <v>2859</v>
      </c>
      <c r="H578" s="1430" t="s">
        <v>2859</v>
      </c>
      <c r="I578" s="1430" t="s">
        <v>2859</v>
      </c>
      <c r="J578" s="1430" t="s">
        <v>2859</v>
      </c>
      <c r="K578" s="1430" t="s">
        <v>2859</v>
      </c>
      <c r="L578" s="1430" t="s">
        <v>2859</v>
      </c>
      <c r="M578" s="1430" t="s">
        <v>2859</v>
      </c>
      <c r="N578" s="1430" t="s">
        <v>2859</v>
      </c>
      <c r="O578" s="1430" t="s">
        <v>2859</v>
      </c>
      <c r="P578" s="1430" t="s">
        <v>2859</v>
      </c>
      <c r="Q578" s="1430" t="s">
        <v>2859</v>
      </c>
      <c r="R578" s="1430" t="s">
        <v>2859</v>
      </c>
      <c r="S578" s="1430" t="s">
        <v>2859</v>
      </c>
      <c r="T578" s="1430" t="s">
        <v>2859</v>
      </c>
      <c r="U578" s="1430" t="s">
        <v>2859</v>
      </c>
      <c r="V578" s="1430" t="s">
        <v>2859</v>
      </c>
      <c r="W578" s="1430" t="s">
        <v>2859</v>
      </c>
      <c r="X578" s="1430" t="s">
        <v>2859</v>
      </c>
      <c r="Y578" s="1430" t="s">
        <v>2859</v>
      </c>
      <c r="Z578" s="1430" t="s">
        <v>2859</v>
      </c>
      <c r="AA578" s="1430">
        <v>90</v>
      </c>
      <c r="AB578" s="1431"/>
      <c r="AC578" s="1432"/>
      <c r="AD578" s="1432"/>
      <c r="AE578" s="1430" t="s">
        <v>2859</v>
      </c>
      <c r="AF578" s="1430" t="s">
        <v>2859</v>
      </c>
      <c r="AG578" s="1437" t="s">
        <v>2859</v>
      </c>
      <c r="AH578" s="1039"/>
    </row>
    <row r="579" spans="2:34" ht="15.75" customHeight="1" x14ac:dyDescent="0.2">
      <c r="B579" s="1239" t="s">
        <v>3236</v>
      </c>
      <c r="C579" s="1429" t="s">
        <v>3199</v>
      </c>
      <c r="D579" s="1430">
        <v>85</v>
      </c>
      <c r="E579" s="1430" t="s">
        <v>2859</v>
      </c>
      <c r="F579" s="1430" t="s">
        <v>2859</v>
      </c>
      <c r="G579" s="1430" t="s">
        <v>2859</v>
      </c>
      <c r="H579" s="1430" t="s">
        <v>2859</v>
      </c>
      <c r="I579" s="1430" t="s">
        <v>2859</v>
      </c>
      <c r="J579" s="1430" t="s">
        <v>2859</v>
      </c>
      <c r="K579" s="1430" t="s">
        <v>2859</v>
      </c>
      <c r="L579" s="1430" t="s">
        <v>2859</v>
      </c>
      <c r="M579" s="1430" t="s">
        <v>2859</v>
      </c>
      <c r="N579" s="1430" t="s">
        <v>2859</v>
      </c>
      <c r="O579" s="1430" t="s">
        <v>2859</v>
      </c>
      <c r="P579" s="1430" t="s">
        <v>2859</v>
      </c>
      <c r="Q579" s="1430" t="s">
        <v>2859</v>
      </c>
      <c r="R579" s="1430" t="s">
        <v>2859</v>
      </c>
      <c r="S579" s="1430" t="s">
        <v>2859</v>
      </c>
      <c r="T579" s="1430" t="s">
        <v>2859</v>
      </c>
      <c r="U579" s="1430" t="s">
        <v>2859</v>
      </c>
      <c r="V579" s="1430" t="s">
        <v>2859</v>
      </c>
      <c r="W579" s="1430" t="s">
        <v>2859</v>
      </c>
      <c r="X579" s="1430" t="s">
        <v>2859</v>
      </c>
      <c r="Y579" s="1430" t="s">
        <v>2859</v>
      </c>
      <c r="Z579" s="1430" t="s">
        <v>2859</v>
      </c>
      <c r="AA579" s="1430">
        <v>85</v>
      </c>
      <c r="AB579" s="1431"/>
      <c r="AC579" s="1432"/>
      <c r="AD579" s="1432"/>
      <c r="AE579" s="1430" t="s">
        <v>2859</v>
      </c>
      <c r="AF579" s="1430" t="s">
        <v>2859</v>
      </c>
      <c r="AG579" s="1437" t="s">
        <v>2859</v>
      </c>
      <c r="AH579" s="1039"/>
    </row>
    <row r="580" spans="2:34" ht="15.75" customHeight="1" x14ac:dyDescent="0.2">
      <c r="B580" s="1239" t="s">
        <v>3237</v>
      </c>
      <c r="C580" s="1429" t="s">
        <v>3199</v>
      </c>
      <c r="D580" s="1430">
        <v>80</v>
      </c>
      <c r="E580" s="1430" t="s">
        <v>2859</v>
      </c>
      <c r="F580" s="1430" t="s">
        <v>2859</v>
      </c>
      <c r="G580" s="1430" t="s">
        <v>2859</v>
      </c>
      <c r="H580" s="1430" t="s">
        <v>2859</v>
      </c>
      <c r="I580" s="1430" t="s">
        <v>2859</v>
      </c>
      <c r="J580" s="1430" t="s">
        <v>2859</v>
      </c>
      <c r="K580" s="1430" t="s">
        <v>2859</v>
      </c>
      <c r="L580" s="1430" t="s">
        <v>2859</v>
      </c>
      <c r="M580" s="1430" t="s">
        <v>2859</v>
      </c>
      <c r="N580" s="1430" t="s">
        <v>2859</v>
      </c>
      <c r="O580" s="1430" t="s">
        <v>2859</v>
      </c>
      <c r="P580" s="1430" t="s">
        <v>2859</v>
      </c>
      <c r="Q580" s="1430" t="s">
        <v>2859</v>
      </c>
      <c r="R580" s="1430" t="s">
        <v>2859</v>
      </c>
      <c r="S580" s="1430" t="s">
        <v>2859</v>
      </c>
      <c r="T580" s="1430" t="s">
        <v>2859</v>
      </c>
      <c r="U580" s="1430" t="s">
        <v>2859</v>
      </c>
      <c r="V580" s="1430" t="s">
        <v>2859</v>
      </c>
      <c r="W580" s="1430" t="s">
        <v>2859</v>
      </c>
      <c r="X580" s="1430" t="s">
        <v>2859</v>
      </c>
      <c r="Y580" s="1430" t="s">
        <v>2859</v>
      </c>
      <c r="Z580" s="1430" t="s">
        <v>2859</v>
      </c>
      <c r="AA580" s="1430">
        <v>80</v>
      </c>
      <c r="AB580" s="1431"/>
      <c r="AC580" s="1432"/>
      <c r="AD580" s="1432"/>
      <c r="AE580" s="1430" t="s">
        <v>2859</v>
      </c>
      <c r="AF580" s="1430" t="s">
        <v>2859</v>
      </c>
      <c r="AG580" s="1437" t="s">
        <v>2859</v>
      </c>
      <c r="AH580" s="1039"/>
    </row>
    <row r="581" spans="2:34" ht="15.75" customHeight="1" x14ac:dyDescent="0.2">
      <c r="B581" s="1239" t="s">
        <v>3238</v>
      </c>
      <c r="C581" s="1429" t="s">
        <v>3199</v>
      </c>
      <c r="D581" s="1430">
        <v>76</v>
      </c>
      <c r="E581" s="1430" t="s">
        <v>2859</v>
      </c>
      <c r="F581" s="1430" t="s">
        <v>2859</v>
      </c>
      <c r="G581" s="1430" t="s">
        <v>2859</v>
      </c>
      <c r="H581" s="1430" t="s">
        <v>2859</v>
      </c>
      <c r="I581" s="1430" t="s">
        <v>2859</v>
      </c>
      <c r="J581" s="1430" t="s">
        <v>2859</v>
      </c>
      <c r="K581" s="1430" t="s">
        <v>2859</v>
      </c>
      <c r="L581" s="1430" t="s">
        <v>2859</v>
      </c>
      <c r="M581" s="1430" t="s">
        <v>2859</v>
      </c>
      <c r="N581" s="1430" t="s">
        <v>2859</v>
      </c>
      <c r="O581" s="1430" t="s">
        <v>2859</v>
      </c>
      <c r="P581" s="1430" t="s">
        <v>2859</v>
      </c>
      <c r="Q581" s="1430" t="s">
        <v>2859</v>
      </c>
      <c r="R581" s="1430" t="s">
        <v>2859</v>
      </c>
      <c r="S581" s="1430" t="s">
        <v>2859</v>
      </c>
      <c r="T581" s="1430" t="s">
        <v>2859</v>
      </c>
      <c r="U581" s="1430" t="s">
        <v>2859</v>
      </c>
      <c r="V581" s="1430" t="s">
        <v>2859</v>
      </c>
      <c r="W581" s="1430" t="s">
        <v>2859</v>
      </c>
      <c r="X581" s="1430" t="s">
        <v>2859</v>
      </c>
      <c r="Y581" s="1430" t="s">
        <v>2859</v>
      </c>
      <c r="Z581" s="1430" t="s">
        <v>2859</v>
      </c>
      <c r="AA581" s="1430">
        <v>76</v>
      </c>
      <c r="AB581" s="1431"/>
      <c r="AC581" s="1432"/>
      <c r="AD581" s="1432"/>
      <c r="AE581" s="1430" t="s">
        <v>2859</v>
      </c>
      <c r="AF581" s="1430" t="s">
        <v>2859</v>
      </c>
      <c r="AG581" s="1437" t="s">
        <v>2859</v>
      </c>
      <c r="AH581" s="1039"/>
    </row>
    <row r="582" spans="2:34" ht="15.75" customHeight="1" thickBot="1" x14ac:dyDescent="0.25">
      <c r="B582" s="1247" t="s">
        <v>3239</v>
      </c>
      <c r="C582" s="1438" t="s">
        <v>3199</v>
      </c>
      <c r="D582" s="1439">
        <v>71</v>
      </c>
      <c r="E582" s="1439" t="s">
        <v>2859</v>
      </c>
      <c r="F582" s="1439" t="s">
        <v>2859</v>
      </c>
      <c r="G582" s="1439" t="s">
        <v>2859</v>
      </c>
      <c r="H582" s="1439" t="s">
        <v>2859</v>
      </c>
      <c r="I582" s="1439" t="s">
        <v>2859</v>
      </c>
      <c r="J582" s="1439" t="s">
        <v>2859</v>
      </c>
      <c r="K582" s="1439" t="s">
        <v>2859</v>
      </c>
      <c r="L582" s="1439" t="s">
        <v>2859</v>
      </c>
      <c r="M582" s="1439" t="s">
        <v>2859</v>
      </c>
      <c r="N582" s="1439" t="s">
        <v>2859</v>
      </c>
      <c r="O582" s="1439" t="s">
        <v>2859</v>
      </c>
      <c r="P582" s="1439" t="s">
        <v>2859</v>
      </c>
      <c r="Q582" s="1439" t="s">
        <v>2859</v>
      </c>
      <c r="R582" s="1439" t="s">
        <v>2859</v>
      </c>
      <c r="S582" s="1439" t="s">
        <v>2859</v>
      </c>
      <c r="T582" s="1439" t="s">
        <v>2859</v>
      </c>
      <c r="U582" s="1439" t="s">
        <v>2859</v>
      </c>
      <c r="V582" s="1439" t="s">
        <v>2859</v>
      </c>
      <c r="W582" s="1439" t="s">
        <v>2859</v>
      </c>
      <c r="X582" s="1439" t="s">
        <v>2859</v>
      </c>
      <c r="Y582" s="1439" t="s">
        <v>2859</v>
      </c>
      <c r="Z582" s="1439" t="s">
        <v>2859</v>
      </c>
      <c r="AA582" s="1439">
        <v>71</v>
      </c>
      <c r="AB582" s="1440"/>
      <c r="AC582" s="1441"/>
      <c r="AD582" s="1441"/>
      <c r="AE582" s="1439" t="s">
        <v>2859</v>
      </c>
      <c r="AF582" s="1439" t="s">
        <v>2859</v>
      </c>
      <c r="AG582" s="1442" t="s">
        <v>2859</v>
      </c>
      <c r="AH582" s="1039"/>
    </row>
    <row r="583" spans="2:34" ht="15.75" customHeight="1" x14ac:dyDescent="0.2">
      <c r="B583" s="1040"/>
      <c r="C583" s="1041"/>
      <c r="D583" s="1041">
        <v>1.0000000000000001E-33</v>
      </c>
      <c r="E583" s="1041"/>
      <c r="F583" s="1041"/>
      <c r="G583" s="1041"/>
      <c r="H583" s="1041"/>
      <c r="I583" s="1041"/>
      <c r="J583" s="1041"/>
      <c r="K583" s="1041"/>
      <c r="L583" s="1041"/>
      <c r="M583" s="1041"/>
      <c r="N583" s="1041">
        <v>1.0000000000000001E-33</v>
      </c>
      <c r="O583" s="1041"/>
      <c r="P583" s="1041"/>
      <c r="Q583" s="1041"/>
      <c r="R583" s="1041"/>
      <c r="S583" s="1041"/>
      <c r="T583" s="1041"/>
      <c r="U583" s="1041"/>
      <c r="V583" s="1041">
        <v>1.0000000000000001E-33</v>
      </c>
      <c r="W583" s="1041"/>
      <c r="X583" s="1041"/>
      <c r="Y583" s="1041"/>
      <c r="Z583" s="1041"/>
      <c r="AA583" s="1041"/>
      <c r="AB583" s="1041"/>
      <c r="AC583" s="1041"/>
      <c r="AD583" s="1041"/>
      <c r="AE583" s="1041"/>
      <c r="AF583" s="1041"/>
      <c r="AG583" s="1041"/>
      <c r="AH583" s="1031"/>
    </row>
    <row r="584" spans="2:34" ht="15.75" customHeight="1" x14ac:dyDescent="0.2">
      <c r="B584" s="1042" t="s">
        <v>2816</v>
      </c>
      <c r="C584" s="1975" t="s">
        <v>2887</v>
      </c>
      <c r="D584" s="1975"/>
      <c r="E584" s="1975"/>
      <c r="F584" s="1975"/>
      <c r="G584" s="1391"/>
      <c r="H584" s="1391"/>
      <c r="I584" s="1391"/>
      <c r="J584" s="1391"/>
      <c r="K584" s="1391"/>
      <c r="L584" s="1391"/>
      <c r="M584" s="1391"/>
      <c r="N584" s="1391"/>
      <c r="O584" s="1391"/>
      <c r="P584" s="1391"/>
      <c r="Q584" s="1391"/>
      <c r="R584" s="1391"/>
      <c r="S584" s="1391"/>
      <c r="T584" s="1391"/>
      <c r="U584" s="1391"/>
      <c r="V584" s="1391"/>
      <c r="W584" s="1391"/>
      <c r="X584" s="1391"/>
      <c r="Y584" s="1391"/>
      <c r="Z584" s="1391"/>
      <c r="AA584" s="1391"/>
      <c r="AB584" s="1391"/>
      <c r="AC584" s="1391"/>
      <c r="AD584" s="1391"/>
      <c r="AE584" s="1391"/>
      <c r="AF584" s="1391"/>
      <c r="AG584" s="1391"/>
      <c r="AH584" s="982"/>
    </row>
    <row r="585" spans="2:34" ht="15.75" customHeight="1" x14ac:dyDescent="0.2">
      <c r="B585" s="1042" t="s">
        <v>2818</v>
      </c>
      <c r="C585" s="1975" t="s">
        <v>2887</v>
      </c>
      <c r="D585" s="1975"/>
      <c r="E585" s="1975"/>
      <c r="F585" s="1975"/>
      <c r="G585" s="1391"/>
      <c r="H585" s="1391"/>
      <c r="I585" s="1391"/>
      <c r="J585" s="1391"/>
      <c r="K585" s="1391"/>
      <c r="L585" s="1391"/>
      <c r="M585" s="1391"/>
      <c r="N585" s="1391"/>
      <c r="O585" s="1391"/>
      <c r="P585" s="1391"/>
      <c r="Q585" s="1391"/>
      <c r="R585" s="1391"/>
      <c r="S585" s="1391"/>
      <c r="T585" s="1391"/>
      <c r="U585" s="1391"/>
      <c r="V585" s="1391"/>
      <c r="W585" s="1391"/>
      <c r="X585" s="1391"/>
      <c r="Y585" s="1391"/>
      <c r="Z585" s="1391"/>
      <c r="AA585" s="1391"/>
      <c r="AB585" s="1391"/>
      <c r="AC585" s="1391"/>
      <c r="AD585" s="1391"/>
      <c r="AE585" s="1391"/>
      <c r="AF585" s="1391"/>
      <c r="AG585" s="1391"/>
      <c r="AH585" s="1207"/>
    </row>
    <row r="586" spans="2:34" ht="15.75" customHeight="1" thickBot="1" x14ac:dyDescent="0.25">
      <c r="B586" s="1043"/>
      <c r="C586" s="1926"/>
      <c r="D586" s="1926"/>
      <c r="E586" s="1926"/>
      <c r="F586" s="1926"/>
      <c r="G586" s="1927"/>
      <c r="H586" s="1927"/>
      <c r="I586" s="1927"/>
      <c r="J586" s="1927"/>
      <c r="K586" s="1927"/>
      <c r="L586" s="1927"/>
      <c r="M586" s="1927"/>
      <c r="N586" s="1927"/>
      <c r="O586" s="1927"/>
      <c r="P586" s="1927"/>
      <c r="Q586" s="1927"/>
      <c r="R586" s="1927"/>
      <c r="S586" s="1927"/>
      <c r="T586" s="1927"/>
      <c r="U586" s="1927"/>
      <c r="V586" s="1927"/>
      <c r="W586" s="1927"/>
      <c r="X586" s="1927"/>
      <c r="Y586" s="1927"/>
      <c r="Z586" s="1927"/>
      <c r="AA586" s="1927"/>
      <c r="AB586" s="1927"/>
      <c r="AC586" s="1927"/>
      <c r="AD586" s="1927"/>
      <c r="AE586" s="1927"/>
      <c r="AF586" s="1927"/>
      <c r="AG586" s="1927"/>
      <c r="AH586" s="1032"/>
    </row>
    <row r="587" spans="2:34" ht="15.75" customHeight="1" thickBot="1" x14ac:dyDescent="0.25">
      <c r="B587" s="1187"/>
      <c r="C587" s="1186"/>
      <c r="D587" s="1186"/>
      <c r="E587" s="1186"/>
      <c r="F587" s="1186"/>
      <c r="G587" s="1186"/>
      <c r="H587" s="1186"/>
      <c r="I587" s="1186"/>
      <c r="J587" s="1186"/>
      <c r="K587" s="1186"/>
      <c r="L587" s="1186"/>
      <c r="M587" s="1186"/>
    </row>
    <row r="588" spans="2:34" ht="15.75" customHeight="1" x14ac:dyDescent="0.2">
      <c r="B588" s="1900" t="s">
        <v>2783</v>
      </c>
      <c r="C588" s="1901"/>
      <c r="D588" s="1901"/>
      <c r="E588" s="1901"/>
      <c r="F588" s="1901"/>
      <c r="G588" s="1901"/>
      <c r="H588" s="1901"/>
      <c r="I588" s="1901"/>
      <c r="J588" s="1901"/>
      <c r="K588" s="1901"/>
      <c r="L588" s="1901"/>
      <c r="M588" s="1901"/>
      <c r="N588" s="1901"/>
      <c r="O588" s="1901"/>
      <c r="P588" s="1901"/>
      <c r="Q588" s="1901"/>
      <c r="R588" s="1901"/>
      <c r="S588" s="1901"/>
      <c r="T588" s="1901"/>
      <c r="U588" s="1901"/>
      <c r="V588" s="1901"/>
      <c r="W588" s="1901"/>
      <c r="X588" s="1901"/>
      <c r="Y588" s="1901"/>
      <c r="Z588" s="1901"/>
      <c r="AA588" s="1901"/>
      <c r="AB588" s="1901"/>
      <c r="AC588" s="1901"/>
      <c r="AD588" s="1901"/>
      <c r="AE588" s="1901"/>
      <c r="AF588" s="1901"/>
      <c r="AG588" s="1901"/>
      <c r="AH588" s="1902"/>
    </row>
    <row r="589" spans="2:34" ht="15.75" customHeight="1" x14ac:dyDescent="0.2">
      <c r="B589" s="1038"/>
      <c r="C589" s="978"/>
      <c r="D589" s="700"/>
      <c r="E589" s="700"/>
      <c r="F589" s="431"/>
      <c r="G589" s="431"/>
      <c r="H589" s="431"/>
      <c r="I589" s="431"/>
      <c r="J589" s="431"/>
      <c r="K589" s="431"/>
      <c r="L589" s="431"/>
      <c r="M589" s="431"/>
      <c r="N589" s="431"/>
      <c r="O589" s="431"/>
      <c r="P589" s="431"/>
      <c r="Q589" s="431"/>
      <c r="R589" s="431"/>
      <c r="S589" s="431"/>
      <c r="T589" s="431"/>
      <c r="U589" s="431"/>
      <c r="V589" s="431"/>
      <c r="W589" s="431"/>
      <c r="X589" s="431"/>
      <c r="Y589" s="431"/>
      <c r="Z589" s="431"/>
      <c r="AA589" s="431"/>
      <c r="AB589" s="431"/>
      <c r="AC589" s="431"/>
      <c r="AD589" s="431"/>
      <c r="AE589" s="431"/>
      <c r="AF589" s="431"/>
      <c r="AG589" s="431"/>
      <c r="AH589" s="1039"/>
    </row>
    <row r="590" spans="2:34" ht="15.75" customHeight="1" x14ac:dyDescent="0.2">
      <c r="B590" s="981" t="s">
        <v>2784</v>
      </c>
      <c r="C590" s="1037" t="s">
        <v>3240</v>
      </c>
      <c r="D590" s="1037"/>
      <c r="E590" s="431"/>
      <c r="F590" s="431"/>
      <c r="G590" s="431"/>
      <c r="H590" s="431"/>
      <c r="I590" s="431"/>
      <c r="J590" s="431"/>
      <c r="K590" s="431"/>
      <c r="L590" s="431"/>
      <c r="M590" s="431"/>
      <c r="N590" s="431"/>
      <c r="O590" s="431"/>
      <c r="P590" s="431"/>
      <c r="Q590" s="431"/>
      <c r="R590" s="431"/>
      <c r="S590" s="431"/>
      <c r="T590" s="431"/>
      <c r="U590" s="431"/>
      <c r="V590" s="431"/>
      <c r="W590" s="431"/>
      <c r="X590" s="431"/>
      <c r="Y590" s="431"/>
      <c r="Z590" s="431"/>
      <c r="AA590" s="431"/>
      <c r="AB590" s="431"/>
      <c r="AC590" s="431"/>
      <c r="AD590" s="431"/>
      <c r="AE590" s="431"/>
      <c r="AF590" s="431"/>
      <c r="AG590" s="431"/>
      <c r="AH590" s="1039"/>
    </row>
    <row r="591" spans="2:34" ht="15.75" customHeight="1" thickBot="1" x14ac:dyDescent="0.25">
      <c r="B591" s="981" t="s">
        <v>2786</v>
      </c>
      <c r="C591" s="1903">
        <v>41685</v>
      </c>
      <c r="D591" s="1904"/>
      <c r="E591" s="1904"/>
      <c r="F591" s="431"/>
      <c r="G591" s="431"/>
      <c r="H591" s="431"/>
      <c r="I591" s="431"/>
      <c r="J591" s="431"/>
      <c r="K591" s="431"/>
      <c r="L591" s="431"/>
      <c r="M591" s="431"/>
      <c r="N591" s="431"/>
      <c r="O591" s="431"/>
      <c r="P591" s="431"/>
      <c r="Q591" s="431"/>
      <c r="R591" s="431"/>
      <c r="S591" s="431"/>
      <c r="T591" s="431"/>
      <c r="U591" s="431"/>
      <c r="V591" s="431"/>
      <c r="W591" s="431"/>
      <c r="X591" s="431"/>
      <c r="Y591" s="431"/>
      <c r="Z591" s="431"/>
      <c r="AA591" s="431"/>
      <c r="AB591" s="431"/>
      <c r="AC591" s="431"/>
      <c r="AD591" s="431"/>
      <c r="AE591" s="431"/>
      <c r="AF591" s="431"/>
      <c r="AG591" s="431"/>
      <c r="AH591" s="1039"/>
    </row>
    <row r="592" spans="2:34" ht="15.75" customHeight="1" thickBot="1" x14ac:dyDescent="0.25">
      <c r="B592" s="1038" t="s">
        <v>2787</v>
      </c>
      <c r="C592" s="1905" t="s">
        <v>3241</v>
      </c>
      <c r="D592" s="1906"/>
      <c r="E592" s="1906"/>
      <c r="F592" s="1906"/>
      <c r="G592" s="1906"/>
      <c r="H592" s="1906"/>
      <c r="I592" s="1906"/>
      <c r="J592" s="1906"/>
      <c r="K592" s="1906"/>
      <c r="L592" s="1906"/>
      <c r="M592" s="1906"/>
      <c r="N592" s="1906"/>
      <c r="O592" s="1906"/>
      <c r="P592" s="1906"/>
      <c r="Q592" s="1906"/>
      <c r="R592" s="1906"/>
      <c r="S592" s="1906"/>
      <c r="T592" s="1906"/>
      <c r="U592" s="1906"/>
      <c r="V592" s="1906"/>
      <c r="W592" s="1906"/>
      <c r="X592" s="1906"/>
      <c r="Y592" s="1906"/>
      <c r="Z592" s="1907"/>
      <c r="AA592" s="431"/>
      <c r="AB592" s="431"/>
      <c r="AC592" s="431"/>
      <c r="AD592" s="431"/>
      <c r="AE592" s="431"/>
      <c r="AF592" s="431"/>
      <c r="AG592" s="431"/>
      <c r="AH592" s="1039"/>
    </row>
    <row r="593" spans="2:34" ht="15.75" customHeight="1" thickBot="1" x14ac:dyDescent="0.25">
      <c r="B593" s="1038"/>
      <c r="C593" s="979"/>
      <c r="D593" s="979"/>
      <c r="E593" s="1392"/>
      <c r="F593" s="1392"/>
      <c r="G593" s="1392"/>
      <c r="H593" s="1392"/>
      <c r="I593" s="1392"/>
      <c r="J593" s="1392"/>
      <c r="K593" s="1392"/>
      <c r="L593" s="1392"/>
      <c r="M593" s="1392"/>
      <c r="N593" s="1392"/>
      <c r="O593" s="1392"/>
      <c r="P593" s="1392"/>
      <c r="Q593" s="1392"/>
      <c r="R593" s="1392"/>
      <c r="S593" s="1392"/>
      <c r="T593" s="1392"/>
      <c r="U593" s="1392"/>
      <c r="V593" s="1392"/>
      <c r="W593" s="1392"/>
      <c r="X593" s="1392"/>
      <c r="Y593" s="1392"/>
      <c r="Z593" s="1392"/>
      <c r="AA593" s="431"/>
      <c r="AB593" s="431"/>
      <c r="AC593" s="431"/>
      <c r="AD593" s="431"/>
      <c r="AE593" s="431"/>
      <c r="AF593" s="431"/>
      <c r="AG593" s="431"/>
      <c r="AH593" s="1039"/>
    </row>
    <row r="594" spans="2:34" ht="15.75" customHeight="1" thickBot="1" x14ac:dyDescent="0.25">
      <c r="B594" s="1908" t="s">
        <v>2788</v>
      </c>
      <c r="C594" s="1928" t="s">
        <v>2789</v>
      </c>
      <c r="D594" s="1908" t="s">
        <v>2790</v>
      </c>
      <c r="E594" s="1910" t="s">
        <v>2791</v>
      </c>
      <c r="F594" s="1911"/>
      <c r="G594" s="1911"/>
      <c r="H594" s="1911"/>
      <c r="I594" s="1911"/>
      <c r="J594" s="1911"/>
      <c r="K594" s="1911"/>
      <c r="L594" s="1911"/>
      <c r="M594" s="1911"/>
      <c r="N594" s="1911"/>
      <c r="O594" s="1911"/>
      <c r="P594" s="1911"/>
      <c r="Q594" s="1911"/>
      <c r="R594" s="1912"/>
      <c r="S594" s="1913" t="s">
        <v>2792</v>
      </c>
      <c r="T594" s="1914"/>
      <c r="U594" s="1914"/>
      <c r="V594" s="1914"/>
      <c r="W594" s="1914"/>
      <c r="X594" s="1914"/>
      <c r="Y594" s="1914"/>
      <c r="Z594" s="1915"/>
      <c r="AA594" s="1910" t="s">
        <v>2793</v>
      </c>
      <c r="AB594" s="1911"/>
      <c r="AC594" s="1911"/>
      <c r="AD594" s="1912"/>
      <c r="AE594" s="1916" t="s">
        <v>2794</v>
      </c>
      <c r="AF594" s="1917"/>
      <c r="AG594" s="1918"/>
      <c r="AH594" s="1039"/>
    </row>
    <row r="595" spans="2:34" ht="15.75" customHeight="1" thickBot="1" x14ac:dyDescent="0.25">
      <c r="B595" s="1909"/>
      <c r="C595" s="1929"/>
      <c r="D595" s="1909"/>
      <c r="E595" s="1908" t="s">
        <v>2795</v>
      </c>
      <c r="F595" s="1922" t="s">
        <v>2796</v>
      </c>
      <c r="G595" s="1922" t="s">
        <v>2797</v>
      </c>
      <c r="H595" s="1913" t="s">
        <v>2798</v>
      </c>
      <c r="I595" s="1915"/>
      <c r="J595" s="1913" t="s">
        <v>2799</v>
      </c>
      <c r="K595" s="1915"/>
      <c r="L595" s="1913" t="s">
        <v>2800</v>
      </c>
      <c r="M595" s="1915"/>
      <c r="N595" s="1924" t="s">
        <v>2801</v>
      </c>
      <c r="O595" s="1925"/>
      <c r="P595" s="1914" t="s">
        <v>2802</v>
      </c>
      <c r="Q595" s="1914"/>
      <c r="R595" s="1915"/>
      <c r="S595" s="1922" t="s">
        <v>2798</v>
      </c>
      <c r="T595" s="1922" t="s">
        <v>2799</v>
      </c>
      <c r="U595" s="1922" t="s">
        <v>2800</v>
      </c>
      <c r="V595" s="1914" t="s">
        <v>2801</v>
      </c>
      <c r="W595" s="1914"/>
      <c r="X595" s="1913" t="s">
        <v>2802</v>
      </c>
      <c r="Y595" s="1914"/>
      <c r="Z595" s="1915"/>
      <c r="AA595" s="1908" t="s">
        <v>2795</v>
      </c>
      <c r="AB595" s="1908" t="s">
        <v>2803</v>
      </c>
      <c r="AC595" s="1908" t="s">
        <v>2804</v>
      </c>
      <c r="AD595" s="1908" t="s">
        <v>2805</v>
      </c>
      <c r="AE595" s="1919"/>
      <c r="AF595" s="1920"/>
      <c r="AG595" s="1921"/>
      <c r="AH595" s="1039"/>
    </row>
    <row r="596" spans="2:34" ht="15.75" customHeight="1" thickBot="1" x14ac:dyDescent="0.25">
      <c r="B596" s="1909"/>
      <c r="C596" s="1929"/>
      <c r="D596" s="1909"/>
      <c r="E596" s="1909"/>
      <c r="F596" s="1923"/>
      <c r="G596" s="1923"/>
      <c r="H596" s="1389" t="s">
        <v>2806</v>
      </c>
      <c r="I596" s="1389" t="s">
        <v>2807</v>
      </c>
      <c r="J596" s="1389" t="s">
        <v>2806</v>
      </c>
      <c r="K596" s="1389" t="s">
        <v>2807</v>
      </c>
      <c r="L596" s="1389" t="s">
        <v>2806</v>
      </c>
      <c r="M596" s="1389" t="s">
        <v>2807</v>
      </c>
      <c r="N596" s="1388" t="s">
        <v>295</v>
      </c>
      <c r="O596" s="1085" t="s">
        <v>2808</v>
      </c>
      <c r="P596" s="1086" t="s">
        <v>2809</v>
      </c>
      <c r="Q596" s="1088" t="s">
        <v>2810</v>
      </c>
      <c r="R596" s="1085" t="s">
        <v>2811</v>
      </c>
      <c r="S596" s="1923"/>
      <c r="T596" s="1923"/>
      <c r="U596" s="1923"/>
      <c r="V596" s="1390" t="s">
        <v>295</v>
      </c>
      <c r="W596" s="1087" t="s">
        <v>2808</v>
      </c>
      <c r="X596" s="1085" t="s">
        <v>2809</v>
      </c>
      <c r="Y596" s="1088" t="s">
        <v>2810</v>
      </c>
      <c r="Z596" s="1085" t="s">
        <v>2811</v>
      </c>
      <c r="AA596" s="1909"/>
      <c r="AB596" s="1909"/>
      <c r="AC596" s="1909"/>
      <c r="AD596" s="1909"/>
      <c r="AE596" s="1387" t="s">
        <v>296</v>
      </c>
      <c r="AF596" s="1387" t="s">
        <v>2812</v>
      </c>
      <c r="AG596" s="1387" t="s">
        <v>2813</v>
      </c>
      <c r="AH596" s="1039"/>
    </row>
    <row r="597" spans="2:34" ht="15.75" customHeight="1" x14ac:dyDescent="0.2">
      <c r="B597" s="1125" t="s">
        <v>3242</v>
      </c>
      <c r="C597" s="993">
        <v>12</v>
      </c>
      <c r="D597" s="993">
        <v>12</v>
      </c>
      <c r="E597" s="994">
        <v>200</v>
      </c>
      <c r="F597" s="994">
        <v>50</v>
      </c>
      <c r="G597" s="1382" t="s">
        <v>3205</v>
      </c>
      <c r="H597" s="1382" t="s">
        <v>3198</v>
      </c>
      <c r="I597" s="1382" t="s">
        <v>3205</v>
      </c>
      <c r="J597" s="1382" t="s">
        <v>3198</v>
      </c>
      <c r="K597" s="993" t="s">
        <v>3189</v>
      </c>
      <c r="L597" s="993" t="s">
        <v>3189</v>
      </c>
      <c r="M597" s="1057" t="s">
        <v>3199</v>
      </c>
      <c r="N597" s="993"/>
      <c r="O597" s="1382" t="s">
        <v>3200</v>
      </c>
      <c r="P597" s="993" t="s">
        <v>3200</v>
      </c>
      <c r="Q597" s="1382" t="s">
        <v>3201</v>
      </c>
      <c r="R597" s="993" t="s">
        <v>3189</v>
      </c>
      <c r="S597" s="993" t="s">
        <v>3189</v>
      </c>
      <c r="T597" s="993" t="s">
        <v>3189</v>
      </c>
      <c r="U597" s="993" t="s">
        <v>3189</v>
      </c>
      <c r="V597" s="993" t="s">
        <v>3189</v>
      </c>
      <c r="W597" s="993" t="s">
        <v>3189</v>
      </c>
      <c r="X597" s="993" t="s">
        <v>3189</v>
      </c>
      <c r="Y597" s="993" t="s">
        <v>3189</v>
      </c>
      <c r="Z597" s="993" t="s">
        <v>3189</v>
      </c>
      <c r="AA597" s="993" t="s">
        <v>3189</v>
      </c>
      <c r="AB597" s="993" t="s">
        <v>3189</v>
      </c>
      <c r="AC597" s="993" t="s">
        <v>3189</v>
      </c>
      <c r="AD597" s="993" t="s">
        <v>3189</v>
      </c>
      <c r="AE597" s="993" t="s">
        <v>3189</v>
      </c>
      <c r="AF597" s="993" t="s">
        <v>3189</v>
      </c>
      <c r="AG597" s="993"/>
      <c r="AH597" s="1039"/>
    </row>
    <row r="598" spans="2:34" ht="15.75" customHeight="1" x14ac:dyDescent="0.2">
      <c r="B598" s="1040"/>
      <c r="C598" s="1041"/>
      <c r="D598" s="1041">
        <v>1.0000000000000001E-33</v>
      </c>
      <c r="E598" s="1041"/>
      <c r="F598" s="1041"/>
      <c r="G598" s="1041"/>
      <c r="H598" s="1041"/>
      <c r="I598" s="1041"/>
      <c r="J598" s="1041"/>
      <c r="K598" s="1041"/>
      <c r="L598" s="1041"/>
      <c r="M598" s="1041"/>
      <c r="N598" s="1041">
        <v>1.0000000000000001E-33</v>
      </c>
      <c r="O598" s="1041"/>
      <c r="P598" s="1041"/>
      <c r="Q598" s="1041"/>
      <c r="R598" s="1041"/>
      <c r="S598" s="1041"/>
      <c r="T598" s="1041"/>
      <c r="U598" s="1041"/>
      <c r="V598" s="1041">
        <v>1.0000000000000001E-33</v>
      </c>
      <c r="W598" s="1041"/>
      <c r="X598" s="1041"/>
      <c r="Y598" s="1041"/>
      <c r="Z598" s="1041"/>
      <c r="AA598" s="1041"/>
      <c r="AB598" s="1041"/>
      <c r="AC598" s="1041"/>
      <c r="AD598" s="1041"/>
      <c r="AE598" s="1041"/>
      <c r="AF598" s="1041"/>
      <c r="AG598" s="1041"/>
      <c r="AH598" s="1031"/>
    </row>
    <row r="599" spans="2:34" ht="15.75" customHeight="1" x14ac:dyDescent="0.2">
      <c r="B599" s="1042" t="s">
        <v>2816</v>
      </c>
      <c r="C599" s="1904" t="s">
        <v>3243</v>
      </c>
      <c r="D599" s="1904"/>
      <c r="E599" s="1904"/>
      <c r="F599" s="1904"/>
      <c r="G599" s="1391"/>
      <c r="H599" s="1391"/>
      <c r="I599" s="1391"/>
      <c r="J599" s="1391"/>
      <c r="K599" s="1391"/>
      <c r="L599" s="1391"/>
      <c r="M599" s="1391"/>
      <c r="N599" s="1391"/>
      <c r="O599" s="1391"/>
      <c r="P599" s="1391"/>
      <c r="Q599" s="1391"/>
      <c r="R599" s="1391"/>
      <c r="S599" s="1391"/>
      <c r="T599" s="1391"/>
      <c r="U599" s="1391"/>
      <c r="V599" s="1391"/>
      <c r="W599" s="1391"/>
      <c r="X599" s="1391"/>
      <c r="Y599" s="1391"/>
      <c r="Z599" s="1391"/>
      <c r="AA599" s="1391"/>
      <c r="AB599" s="1391"/>
      <c r="AC599" s="1391"/>
      <c r="AD599" s="1391"/>
      <c r="AE599" s="1391"/>
      <c r="AF599" s="1391"/>
      <c r="AG599" s="1391"/>
      <c r="AH599" s="982"/>
    </row>
    <row r="600" spans="2:34" ht="15.75" customHeight="1" x14ac:dyDescent="0.2">
      <c r="B600" s="1042" t="s">
        <v>2818</v>
      </c>
      <c r="C600" s="1904" t="s">
        <v>3194</v>
      </c>
      <c r="D600" s="1904"/>
      <c r="E600" s="1904"/>
      <c r="F600" s="1904"/>
      <c r="G600" s="1391"/>
      <c r="H600" s="1391"/>
      <c r="I600" s="1391"/>
      <c r="J600" s="1391"/>
      <c r="K600" s="1391"/>
      <c r="L600" s="1391"/>
      <c r="M600" s="1391"/>
      <c r="N600" s="1391"/>
      <c r="O600" s="1391"/>
      <c r="P600" s="1391"/>
      <c r="Q600" s="1391"/>
      <c r="R600" s="1391"/>
      <c r="S600" s="1391"/>
      <c r="T600" s="1391"/>
      <c r="U600" s="1391"/>
      <c r="V600" s="1391"/>
      <c r="W600" s="1391"/>
      <c r="X600" s="1391"/>
      <c r="Y600" s="1391"/>
      <c r="Z600" s="1391"/>
      <c r="AA600" s="1391"/>
      <c r="AB600" s="1391"/>
      <c r="AC600" s="1391"/>
      <c r="AD600" s="1391"/>
      <c r="AE600" s="1391"/>
      <c r="AF600" s="1391"/>
      <c r="AG600" s="1391"/>
      <c r="AH600" s="1207"/>
    </row>
    <row r="601" spans="2:34" ht="15.75" customHeight="1" thickBot="1" x14ac:dyDescent="0.25">
      <c r="B601" s="1043"/>
      <c r="C601" s="1926"/>
      <c r="D601" s="1926"/>
      <c r="E601" s="1926"/>
      <c r="F601" s="1926"/>
      <c r="G601" s="1927"/>
      <c r="H601" s="1927"/>
      <c r="I601" s="1927"/>
      <c r="J601" s="1927"/>
      <c r="K601" s="1927"/>
      <c r="L601" s="1927"/>
      <c r="M601" s="1927"/>
      <c r="N601" s="1927"/>
      <c r="O601" s="1927"/>
      <c r="P601" s="1927"/>
      <c r="Q601" s="1927"/>
      <c r="R601" s="1927"/>
      <c r="S601" s="1927"/>
      <c r="T601" s="1927"/>
      <c r="U601" s="1927"/>
      <c r="V601" s="1927"/>
      <c r="W601" s="1927"/>
      <c r="X601" s="1927"/>
      <c r="Y601" s="1927"/>
      <c r="Z601" s="1927"/>
      <c r="AA601" s="1927"/>
      <c r="AB601" s="1927"/>
      <c r="AC601" s="1927"/>
      <c r="AD601" s="1927"/>
      <c r="AE601" s="1927"/>
      <c r="AF601" s="1927"/>
      <c r="AG601" s="1927"/>
      <c r="AH601" s="1032"/>
    </row>
    <row r="602" spans="2:34" ht="15.75" customHeight="1" thickBot="1" x14ac:dyDescent="0.25">
      <c r="B602" s="1187"/>
      <c r="C602" s="1186"/>
      <c r="D602" s="1186"/>
      <c r="E602" s="1186"/>
      <c r="F602" s="1186"/>
      <c r="G602" s="1186"/>
      <c r="H602" s="1186"/>
      <c r="I602" s="1186"/>
      <c r="J602" s="1186"/>
      <c r="K602" s="1186"/>
      <c r="L602" s="1186"/>
      <c r="M602" s="1186"/>
    </row>
    <row r="603" spans="2:34" ht="15.75" customHeight="1" x14ac:dyDescent="0.2">
      <c r="B603" s="1900" t="s">
        <v>2783</v>
      </c>
      <c r="C603" s="1901"/>
      <c r="D603" s="1901"/>
      <c r="E603" s="1901"/>
      <c r="F603" s="1901"/>
      <c r="G603" s="1901"/>
      <c r="H603" s="1901"/>
      <c r="I603" s="1901"/>
      <c r="J603" s="1901"/>
      <c r="K603" s="1901"/>
      <c r="L603" s="1901"/>
      <c r="M603" s="1901"/>
      <c r="N603" s="1901"/>
      <c r="O603" s="1901"/>
      <c r="P603" s="1901"/>
      <c r="Q603" s="1901"/>
      <c r="R603" s="1901"/>
      <c r="S603" s="1901"/>
      <c r="T603" s="1901"/>
      <c r="U603" s="1901"/>
      <c r="V603" s="1901"/>
      <c r="W603" s="1901"/>
      <c r="X603" s="1901"/>
      <c r="Y603" s="1901"/>
      <c r="Z603" s="1901"/>
      <c r="AA603" s="1901"/>
      <c r="AB603" s="1901"/>
      <c r="AC603" s="1901"/>
      <c r="AD603" s="1901"/>
      <c r="AE603" s="1901"/>
      <c r="AF603" s="1901"/>
      <c r="AG603" s="1901"/>
      <c r="AH603" s="1902"/>
    </row>
    <row r="604" spans="2:34" ht="15.75" customHeight="1" x14ac:dyDescent="0.2">
      <c r="B604" s="1038"/>
      <c r="C604" s="978"/>
      <c r="D604" s="700"/>
      <c r="E604" s="700"/>
      <c r="F604" s="431"/>
      <c r="G604" s="431"/>
      <c r="H604" s="431"/>
      <c r="I604" s="431"/>
      <c r="J604" s="431"/>
      <c r="K604" s="431"/>
      <c r="L604" s="431"/>
      <c r="M604" s="431"/>
      <c r="N604" s="431"/>
      <c r="O604" s="431"/>
      <c r="P604" s="431"/>
      <c r="Q604" s="431"/>
      <c r="R604" s="431"/>
      <c r="S604" s="431"/>
      <c r="T604" s="431"/>
      <c r="U604" s="431"/>
      <c r="V604" s="431"/>
      <c r="W604" s="431"/>
      <c r="X604" s="431"/>
      <c r="Y604" s="431"/>
      <c r="Z604" s="431"/>
      <c r="AA604" s="431"/>
      <c r="AB604" s="431"/>
      <c r="AC604" s="431"/>
      <c r="AD604" s="431"/>
      <c r="AE604" s="431"/>
      <c r="AF604" s="431"/>
      <c r="AG604" s="431"/>
      <c r="AH604" s="1039"/>
    </row>
    <row r="605" spans="2:34" ht="15.75" customHeight="1" x14ac:dyDescent="0.2">
      <c r="B605" s="981" t="s">
        <v>2784</v>
      </c>
      <c r="C605" s="1037" t="s">
        <v>3207</v>
      </c>
      <c r="D605" s="1037"/>
      <c r="E605" s="431"/>
      <c r="F605" s="431"/>
      <c r="G605" s="431"/>
      <c r="H605" s="431"/>
      <c r="I605" s="431"/>
      <c r="J605" s="431"/>
      <c r="K605" s="431"/>
      <c r="L605" s="431"/>
      <c r="M605" s="431"/>
      <c r="N605" s="431"/>
      <c r="O605" s="431"/>
      <c r="P605" s="431"/>
      <c r="Q605" s="431"/>
      <c r="R605" s="431"/>
      <c r="S605" s="431"/>
      <c r="T605" s="431"/>
      <c r="U605" s="431"/>
      <c r="V605" s="431"/>
      <c r="W605" s="431"/>
      <c r="X605" s="431"/>
      <c r="Y605" s="431"/>
      <c r="Z605" s="431"/>
      <c r="AA605" s="431"/>
      <c r="AB605" s="431"/>
      <c r="AC605" s="431"/>
      <c r="AD605" s="431"/>
      <c r="AE605" s="431"/>
      <c r="AF605" s="431"/>
      <c r="AG605" s="431"/>
      <c r="AH605" s="1039"/>
    </row>
    <row r="606" spans="2:34" ht="15.75" customHeight="1" thickBot="1" x14ac:dyDescent="0.25">
      <c r="B606" s="981" t="s">
        <v>2786</v>
      </c>
      <c r="C606" s="1903">
        <v>41685</v>
      </c>
      <c r="D606" s="1904"/>
      <c r="E606" s="1904"/>
      <c r="F606" s="431"/>
      <c r="G606" s="431"/>
      <c r="H606" s="431"/>
      <c r="I606" s="431"/>
      <c r="J606" s="431"/>
      <c r="K606" s="431"/>
      <c r="L606" s="431"/>
      <c r="M606" s="431"/>
      <c r="N606" s="431"/>
      <c r="O606" s="431"/>
      <c r="P606" s="431"/>
      <c r="Q606" s="431"/>
      <c r="R606" s="431"/>
      <c r="S606" s="431"/>
      <c r="T606" s="431"/>
      <c r="U606" s="431"/>
      <c r="V606" s="431"/>
      <c r="W606" s="431"/>
      <c r="X606" s="431"/>
      <c r="Y606" s="431"/>
      <c r="Z606" s="431"/>
      <c r="AA606" s="431"/>
      <c r="AB606" s="431"/>
      <c r="AC606" s="431"/>
      <c r="AD606" s="431"/>
      <c r="AE606" s="431"/>
      <c r="AF606" s="431"/>
      <c r="AG606" s="431"/>
      <c r="AH606" s="1039"/>
    </row>
    <row r="607" spans="2:34" ht="32.25" customHeight="1" thickBot="1" x14ac:dyDescent="0.25">
      <c r="B607" s="1038" t="s">
        <v>2787</v>
      </c>
      <c r="C607" s="1905" t="s">
        <v>3218</v>
      </c>
      <c r="D607" s="1906"/>
      <c r="E607" s="1906"/>
      <c r="F607" s="1906"/>
      <c r="G607" s="1906"/>
      <c r="H607" s="1906"/>
      <c r="I607" s="1906"/>
      <c r="J607" s="1906"/>
      <c r="K607" s="1906"/>
      <c r="L607" s="1906"/>
      <c r="M607" s="1906"/>
      <c r="N607" s="1906"/>
      <c r="O607" s="1906"/>
      <c r="P607" s="1906"/>
      <c r="Q607" s="1906"/>
      <c r="R607" s="1906"/>
      <c r="S607" s="1906"/>
      <c r="T607" s="1906"/>
      <c r="U607" s="1906"/>
      <c r="V607" s="1906"/>
      <c r="W607" s="1906"/>
      <c r="X607" s="1906"/>
      <c r="Y607" s="1906"/>
      <c r="Z607" s="1907"/>
      <c r="AA607" s="431"/>
      <c r="AB607" s="431"/>
      <c r="AC607" s="431"/>
      <c r="AD607" s="431"/>
      <c r="AE607" s="431"/>
      <c r="AF607" s="431"/>
      <c r="AG607" s="431"/>
      <c r="AH607" s="1039"/>
    </row>
    <row r="608" spans="2:34" ht="15.75" customHeight="1" thickBot="1" x14ac:dyDescent="0.25">
      <c r="B608" s="1038"/>
      <c r="C608" s="979"/>
      <c r="D608" s="979"/>
      <c r="E608" s="1392"/>
      <c r="F608" s="1392"/>
      <c r="G608" s="1392"/>
      <c r="H608" s="1392"/>
      <c r="I608" s="1392"/>
      <c r="J608" s="1392"/>
      <c r="K608" s="1392"/>
      <c r="L608" s="1392"/>
      <c r="M608" s="1392"/>
      <c r="N608" s="1392"/>
      <c r="O608" s="1392"/>
      <c r="P608" s="1392"/>
      <c r="Q608" s="1392"/>
      <c r="R608" s="1392"/>
      <c r="S608" s="1392"/>
      <c r="T608" s="1392"/>
      <c r="U608" s="1392"/>
      <c r="V608" s="1392"/>
      <c r="W608" s="1392"/>
      <c r="X608" s="1392"/>
      <c r="Y608" s="1392"/>
      <c r="Z608" s="1392"/>
      <c r="AA608" s="431"/>
      <c r="AB608" s="431"/>
      <c r="AC608" s="431"/>
      <c r="AD608" s="431"/>
      <c r="AE608" s="431"/>
      <c r="AF608" s="431"/>
      <c r="AG608" s="431"/>
      <c r="AH608" s="1039"/>
    </row>
    <row r="609" spans="2:34" ht="15.75" customHeight="1" thickBot="1" x14ac:dyDescent="0.25">
      <c r="B609" s="1908" t="s">
        <v>2788</v>
      </c>
      <c r="C609" s="1928" t="s">
        <v>2789</v>
      </c>
      <c r="D609" s="1908" t="s">
        <v>2790</v>
      </c>
      <c r="E609" s="1910" t="s">
        <v>2791</v>
      </c>
      <c r="F609" s="1911"/>
      <c r="G609" s="1911"/>
      <c r="H609" s="1911"/>
      <c r="I609" s="1911"/>
      <c r="J609" s="1911"/>
      <c r="K609" s="1911"/>
      <c r="L609" s="1911"/>
      <c r="M609" s="1911"/>
      <c r="N609" s="1911"/>
      <c r="O609" s="1911"/>
      <c r="P609" s="1911"/>
      <c r="Q609" s="1911"/>
      <c r="R609" s="1912"/>
      <c r="S609" s="1913" t="s">
        <v>2792</v>
      </c>
      <c r="T609" s="1914"/>
      <c r="U609" s="1914"/>
      <c r="V609" s="1914"/>
      <c r="W609" s="1914"/>
      <c r="X609" s="1914"/>
      <c r="Y609" s="1914"/>
      <c r="Z609" s="1915"/>
      <c r="AA609" s="1910" t="s">
        <v>2793</v>
      </c>
      <c r="AB609" s="1911"/>
      <c r="AC609" s="1911"/>
      <c r="AD609" s="1912"/>
      <c r="AE609" s="1916" t="s">
        <v>2794</v>
      </c>
      <c r="AF609" s="1917"/>
      <c r="AG609" s="1918"/>
      <c r="AH609" s="1039"/>
    </row>
    <row r="610" spans="2:34" ht="15.75" customHeight="1" thickBot="1" x14ac:dyDescent="0.25">
      <c r="B610" s="1909"/>
      <c r="C610" s="1929"/>
      <c r="D610" s="1909"/>
      <c r="E610" s="1908" t="s">
        <v>2795</v>
      </c>
      <c r="F610" s="1922" t="s">
        <v>2796</v>
      </c>
      <c r="G610" s="1922" t="s">
        <v>2797</v>
      </c>
      <c r="H610" s="1913" t="s">
        <v>2798</v>
      </c>
      <c r="I610" s="1915"/>
      <c r="J610" s="1913" t="s">
        <v>2799</v>
      </c>
      <c r="K610" s="1915"/>
      <c r="L610" s="1913" t="s">
        <v>2800</v>
      </c>
      <c r="M610" s="1915"/>
      <c r="N610" s="1924" t="s">
        <v>2801</v>
      </c>
      <c r="O610" s="1925"/>
      <c r="P610" s="1914" t="s">
        <v>2802</v>
      </c>
      <c r="Q610" s="1914"/>
      <c r="R610" s="1915"/>
      <c r="S610" s="1922" t="s">
        <v>2798</v>
      </c>
      <c r="T610" s="1922" t="s">
        <v>2799</v>
      </c>
      <c r="U610" s="1922" t="s">
        <v>2800</v>
      </c>
      <c r="V610" s="1914" t="s">
        <v>2801</v>
      </c>
      <c r="W610" s="1914"/>
      <c r="X610" s="1913" t="s">
        <v>2802</v>
      </c>
      <c r="Y610" s="1914"/>
      <c r="Z610" s="1915"/>
      <c r="AA610" s="1908" t="s">
        <v>2795</v>
      </c>
      <c r="AB610" s="1908" t="s">
        <v>2803</v>
      </c>
      <c r="AC610" s="1908" t="s">
        <v>2804</v>
      </c>
      <c r="AD610" s="1908" t="s">
        <v>2805</v>
      </c>
      <c r="AE610" s="1919"/>
      <c r="AF610" s="1920"/>
      <c r="AG610" s="1921"/>
      <c r="AH610" s="1039"/>
    </row>
    <row r="611" spans="2:34" ht="15.75" customHeight="1" thickBot="1" x14ac:dyDescent="0.25">
      <c r="B611" s="1909"/>
      <c r="C611" s="1929"/>
      <c r="D611" s="1909"/>
      <c r="E611" s="1909"/>
      <c r="F611" s="1923"/>
      <c r="G611" s="1923"/>
      <c r="H611" s="1389" t="s">
        <v>2806</v>
      </c>
      <c r="I611" s="1389" t="s">
        <v>2807</v>
      </c>
      <c r="J611" s="1389" t="s">
        <v>2806</v>
      </c>
      <c r="K611" s="1389" t="s">
        <v>2807</v>
      </c>
      <c r="L611" s="1389" t="s">
        <v>2806</v>
      </c>
      <c r="M611" s="1389" t="s">
        <v>2807</v>
      </c>
      <c r="N611" s="1388" t="s">
        <v>295</v>
      </c>
      <c r="O611" s="1085" t="s">
        <v>2808</v>
      </c>
      <c r="P611" s="1086" t="s">
        <v>2809</v>
      </c>
      <c r="Q611" s="1088" t="s">
        <v>2810</v>
      </c>
      <c r="R611" s="1085" t="s">
        <v>2811</v>
      </c>
      <c r="S611" s="1923"/>
      <c r="T611" s="1923"/>
      <c r="U611" s="1923"/>
      <c r="V611" s="1390" t="s">
        <v>295</v>
      </c>
      <c r="W611" s="1087" t="s">
        <v>2808</v>
      </c>
      <c r="X611" s="1085" t="s">
        <v>2809</v>
      </c>
      <c r="Y611" s="1088" t="s">
        <v>2810</v>
      </c>
      <c r="Z611" s="1085" t="s">
        <v>2811</v>
      </c>
      <c r="AA611" s="1909"/>
      <c r="AB611" s="1909"/>
      <c r="AC611" s="1909"/>
      <c r="AD611" s="1909"/>
      <c r="AE611" s="1387" t="s">
        <v>296</v>
      </c>
      <c r="AF611" s="1387" t="s">
        <v>2812</v>
      </c>
      <c r="AG611" s="1387" t="s">
        <v>2813</v>
      </c>
      <c r="AH611" s="1039"/>
    </row>
    <row r="612" spans="2:34" ht="15.75" customHeight="1" x14ac:dyDescent="0.2">
      <c r="B612" s="1231" t="s">
        <v>3222</v>
      </c>
      <c r="C612" s="1418">
        <v>92</v>
      </c>
      <c r="D612" s="1419" t="s">
        <v>3219</v>
      </c>
      <c r="E612" s="1419" t="s">
        <v>2859</v>
      </c>
      <c r="F612" s="1419" t="s">
        <v>2859</v>
      </c>
      <c r="G612" s="1419" t="s">
        <v>2859</v>
      </c>
      <c r="H612" s="1419" t="s">
        <v>2859</v>
      </c>
      <c r="I612" s="1419" t="s">
        <v>2859</v>
      </c>
      <c r="J612" s="1419" t="s">
        <v>2859</v>
      </c>
      <c r="K612" s="1419" t="s">
        <v>2859</v>
      </c>
      <c r="L612" s="1419" t="s">
        <v>2859</v>
      </c>
      <c r="M612" s="1419" t="s">
        <v>2859</v>
      </c>
      <c r="N612" s="1419" t="s">
        <v>2859</v>
      </c>
      <c r="O612" s="1419" t="s">
        <v>2859</v>
      </c>
      <c r="P612" s="1419" t="s">
        <v>2859</v>
      </c>
      <c r="Q612" s="1419" t="s">
        <v>2859</v>
      </c>
      <c r="R612" s="1419" t="s">
        <v>2859</v>
      </c>
      <c r="S612" s="1419" t="s">
        <v>2859</v>
      </c>
      <c r="T612" s="1419" t="s">
        <v>2859</v>
      </c>
      <c r="U612" s="1419" t="s">
        <v>2859</v>
      </c>
      <c r="V612" s="1419" t="s">
        <v>2859</v>
      </c>
      <c r="W612" s="1419" t="s">
        <v>2859</v>
      </c>
      <c r="X612" s="1419" t="s">
        <v>2859</v>
      </c>
      <c r="Y612" s="1419" t="s">
        <v>2859</v>
      </c>
      <c r="Z612" s="1419" t="s">
        <v>2859</v>
      </c>
      <c r="AA612" s="1419" t="s">
        <v>3219</v>
      </c>
      <c r="AB612" s="1420" t="s">
        <v>3190</v>
      </c>
      <c r="AC612" s="1420" t="s">
        <v>3190</v>
      </c>
      <c r="AD612" s="1420" t="s">
        <v>3190</v>
      </c>
      <c r="AE612" s="1419" t="s">
        <v>2859</v>
      </c>
      <c r="AF612" s="1419" t="s">
        <v>2859</v>
      </c>
      <c r="AG612" s="1421" t="s">
        <v>2859</v>
      </c>
      <c r="AH612" s="1039"/>
    </row>
    <row r="613" spans="2:34" ht="15.75" customHeight="1" thickBot="1" x14ac:dyDescent="0.25">
      <c r="B613" s="1427" t="s">
        <v>3223</v>
      </c>
      <c r="C613" s="1415">
        <v>92</v>
      </c>
      <c r="D613" s="1416" t="s">
        <v>3220</v>
      </c>
      <c r="E613" s="1416" t="s">
        <v>2859</v>
      </c>
      <c r="F613" s="1416" t="s">
        <v>2859</v>
      </c>
      <c r="G613" s="1416" t="s">
        <v>2859</v>
      </c>
      <c r="H613" s="1416" t="s">
        <v>2859</v>
      </c>
      <c r="I613" s="1416" t="s">
        <v>2859</v>
      </c>
      <c r="J613" s="1416" t="s">
        <v>2859</v>
      </c>
      <c r="K613" s="1416" t="s">
        <v>2859</v>
      </c>
      <c r="L613" s="1416" t="s">
        <v>2859</v>
      </c>
      <c r="M613" s="1416" t="s">
        <v>2859</v>
      </c>
      <c r="N613" s="1416" t="s">
        <v>2859</v>
      </c>
      <c r="O613" s="1416" t="s">
        <v>2859</v>
      </c>
      <c r="P613" s="1416" t="s">
        <v>2859</v>
      </c>
      <c r="Q613" s="1416" t="s">
        <v>2859</v>
      </c>
      <c r="R613" s="1416" t="s">
        <v>2859</v>
      </c>
      <c r="S613" s="1416" t="s">
        <v>2859</v>
      </c>
      <c r="T613" s="1416" t="s">
        <v>2859</v>
      </c>
      <c r="U613" s="1416" t="s">
        <v>2859</v>
      </c>
      <c r="V613" s="1416" t="s">
        <v>2859</v>
      </c>
      <c r="W613" s="1416" t="s">
        <v>2859</v>
      </c>
      <c r="X613" s="1416" t="s">
        <v>2859</v>
      </c>
      <c r="Y613" s="1416" t="s">
        <v>2859</v>
      </c>
      <c r="Z613" s="1416" t="s">
        <v>2859</v>
      </c>
      <c r="AA613" s="1416" t="s">
        <v>3220</v>
      </c>
      <c r="AB613" s="1417" t="s">
        <v>3190</v>
      </c>
      <c r="AC613" s="1417" t="s">
        <v>3190</v>
      </c>
      <c r="AD613" s="1417" t="s">
        <v>3190</v>
      </c>
      <c r="AE613" s="1416" t="s">
        <v>2859</v>
      </c>
      <c r="AF613" s="1416" t="s">
        <v>2859</v>
      </c>
      <c r="AG613" s="1422" t="s">
        <v>2859</v>
      </c>
      <c r="AH613" s="1039"/>
    </row>
    <row r="614" spans="2:34" ht="15.75" customHeight="1" thickBot="1" x14ac:dyDescent="0.25">
      <c r="B614" s="1428" t="s">
        <v>3224</v>
      </c>
      <c r="C614" s="1423">
        <v>92</v>
      </c>
      <c r="D614" s="1424" t="s">
        <v>3221</v>
      </c>
      <c r="E614" s="1424" t="s">
        <v>2859</v>
      </c>
      <c r="F614" s="1424" t="s">
        <v>2859</v>
      </c>
      <c r="G614" s="1424" t="s">
        <v>2859</v>
      </c>
      <c r="H614" s="1424" t="s">
        <v>2859</v>
      </c>
      <c r="I614" s="1424" t="s">
        <v>2859</v>
      </c>
      <c r="J614" s="1424" t="s">
        <v>2859</v>
      </c>
      <c r="K614" s="1424" t="s">
        <v>2859</v>
      </c>
      <c r="L614" s="1424" t="s">
        <v>2859</v>
      </c>
      <c r="M614" s="1424" t="s">
        <v>2859</v>
      </c>
      <c r="N614" s="1424" t="s">
        <v>2859</v>
      </c>
      <c r="O614" s="1424" t="s">
        <v>2859</v>
      </c>
      <c r="P614" s="1424" t="s">
        <v>2859</v>
      </c>
      <c r="Q614" s="1424" t="s">
        <v>2859</v>
      </c>
      <c r="R614" s="1424" t="s">
        <v>2859</v>
      </c>
      <c r="S614" s="1424" t="s">
        <v>2859</v>
      </c>
      <c r="T614" s="1424" t="s">
        <v>2859</v>
      </c>
      <c r="U614" s="1424" t="s">
        <v>2859</v>
      </c>
      <c r="V614" s="1424" t="s">
        <v>2859</v>
      </c>
      <c r="W614" s="1424" t="s">
        <v>2859</v>
      </c>
      <c r="X614" s="1424" t="s">
        <v>2859</v>
      </c>
      <c r="Y614" s="1424" t="s">
        <v>2859</v>
      </c>
      <c r="Z614" s="1424" t="s">
        <v>2859</v>
      </c>
      <c r="AA614" s="1424" t="s">
        <v>3221</v>
      </c>
      <c r="AB614" s="1425" t="s">
        <v>3190</v>
      </c>
      <c r="AC614" s="1425" t="s">
        <v>3190</v>
      </c>
      <c r="AD614" s="1425" t="s">
        <v>3190</v>
      </c>
      <c r="AE614" s="1424" t="s">
        <v>2859</v>
      </c>
      <c r="AF614" s="1424" t="s">
        <v>2859</v>
      </c>
      <c r="AG614" s="1426" t="s">
        <v>2859</v>
      </c>
      <c r="AH614" s="1039"/>
    </row>
    <row r="615" spans="2:34" ht="15.75" customHeight="1" x14ac:dyDescent="0.2">
      <c r="B615" s="1040"/>
      <c r="C615" s="1041"/>
      <c r="D615" s="1041">
        <v>1.0000000000000001E-33</v>
      </c>
      <c r="E615" s="1041"/>
      <c r="F615" s="1041"/>
      <c r="G615" s="1041"/>
      <c r="H615" s="1041"/>
      <c r="I615" s="1041"/>
      <c r="J615" s="1041"/>
      <c r="K615" s="1041"/>
      <c r="L615" s="1041"/>
      <c r="M615" s="1041"/>
      <c r="N615" s="1041">
        <v>1.0000000000000001E-33</v>
      </c>
      <c r="O615" s="1041"/>
      <c r="P615" s="1041"/>
      <c r="Q615" s="1041"/>
      <c r="R615" s="1041"/>
      <c r="S615" s="1041"/>
      <c r="T615" s="1041"/>
      <c r="U615" s="1041"/>
      <c r="V615" s="1041">
        <v>1.0000000000000001E-33</v>
      </c>
      <c r="W615" s="1041"/>
      <c r="X615" s="1041"/>
      <c r="Y615" s="1041"/>
      <c r="Z615" s="1041"/>
      <c r="AA615" s="1041"/>
      <c r="AB615" s="1041"/>
      <c r="AC615" s="1041"/>
      <c r="AD615" s="1041"/>
      <c r="AE615" s="1041"/>
      <c r="AF615" s="1041"/>
      <c r="AG615" s="1041"/>
      <c r="AH615" s="1031"/>
    </row>
    <row r="616" spans="2:34" ht="15.75" customHeight="1" x14ac:dyDescent="0.2">
      <c r="B616" s="1042" t="s">
        <v>2816</v>
      </c>
      <c r="C616" s="1975" t="s">
        <v>2887</v>
      </c>
      <c r="D616" s="1975"/>
      <c r="E616" s="1975"/>
      <c r="F616" s="1975"/>
      <c r="G616" s="1391"/>
      <c r="H616" s="1391"/>
      <c r="I616" s="1391"/>
      <c r="J616" s="1391"/>
      <c r="K616" s="1391"/>
      <c r="L616" s="1391"/>
      <c r="M616" s="1391"/>
      <c r="N616" s="1391"/>
      <c r="O616" s="1391"/>
      <c r="P616" s="1391"/>
      <c r="Q616" s="1391"/>
      <c r="R616" s="1391"/>
      <c r="S616" s="1391"/>
      <c r="T616" s="1391"/>
      <c r="U616" s="1391"/>
      <c r="V616" s="1391"/>
      <c r="W616" s="1391"/>
      <c r="X616" s="1391"/>
      <c r="Y616" s="1391"/>
      <c r="Z616" s="1391"/>
      <c r="AA616" s="1391"/>
      <c r="AB616" s="1391"/>
      <c r="AC616" s="1391"/>
      <c r="AD616" s="1391"/>
      <c r="AE616" s="1391"/>
      <c r="AF616" s="1391"/>
      <c r="AG616" s="1391"/>
      <c r="AH616" s="982"/>
    </row>
    <row r="617" spans="2:34" ht="15.75" customHeight="1" x14ac:dyDescent="0.2">
      <c r="B617" s="1042" t="s">
        <v>2818</v>
      </c>
      <c r="C617" s="1975" t="s">
        <v>2887</v>
      </c>
      <c r="D617" s="1975"/>
      <c r="E617" s="1975"/>
      <c r="F617" s="1975"/>
      <c r="G617" s="1391"/>
      <c r="H617" s="1391"/>
      <c r="I617" s="1391"/>
      <c r="J617" s="1391"/>
      <c r="K617" s="1391"/>
      <c r="L617" s="1391"/>
      <c r="M617" s="1391"/>
      <c r="N617" s="1391"/>
      <c r="O617" s="1391"/>
      <c r="P617" s="1391"/>
      <c r="Q617" s="1391"/>
      <c r="R617" s="1391"/>
      <c r="S617" s="1391"/>
      <c r="T617" s="1391"/>
      <c r="U617" s="1391"/>
      <c r="V617" s="1391"/>
      <c r="W617" s="1391"/>
      <c r="X617" s="1391"/>
      <c r="Y617" s="1391"/>
      <c r="Z617" s="1391"/>
      <c r="AA617" s="1391"/>
      <c r="AB617" s="1391"/>
      <c r="AC617" s="1391"/>
      <c r="AD617" s="1391"/>
      <c r="AE617" s="1391"/>
      <c r="AF617" s="1391"/>
      <c r="AG617" s="1391"/>
      <c r="AH617" s="1207"/>
    </row>
    <row r="618" spans="2:34" ht="15.75" customHeight="1" thickBot="1" x14ac:dyDescent="0.25">
      <c r="B618" s="1043"/>
      <c r="C618" s="1926"/>
      <c r="D618" s="1926"/>
      <c r="E618" s="1926"/>
      <c r="F618" s="1926"/>
      <c r="G618" s="1927"/>
      <c r="H618" s="1927"/>
      <c r="I618" s="1927"/>
      <c r="J618" s="1927"/>
      <c r="K618" s="1927"/>
      <c r="L618" s="1927"/>
      <c r="M618" s="1927"/>
      <c r="N618" s="1927"/>
      <c r="O618" s="1927"/>
      <c r="P618" s="1927"/>
      <c r="Q618" s="1927"/>
      <c r="R618" s="1927"/>
      <c r="S618" s="1927"/>
      <c r="T618" s="1927"/>
      <c r="U618" s="1927"/>
      <c r="V618" s="1927"/>
      <c r="W618" s="1927"/>
      <c r="X618" s="1927"/>
      <c r="Y618" s="1927"/>
      <c r="Z618" s="1927"/>
      <c r="AA618" s="1927"/>
      <c r="AB618" s="1927"/>
      <c r="AC618" s="1927"/>
      <c r="AD618" s="1927"/>
      <c r="AE618" s="1927"/>
      <c r="AF618" s="1927"/>
      <c r="AG618" s="1927"/>
      <c r="AH618" s="1032"/>
    </row>
    <row r="619" spans="2:34" ht="15.75" customHeight="1" x14ac:dyDescent="0.2">
      <c r="B619" s="1187"/>
      <c r="C619" s="1186"/>
      <c r="D619" s="1186"/>
      <c r="E619" s="1186"/>
      <c r="F619" s="1186"/>
      <c r="G619" s="1186"/>
      <c r="H619" s="1186"/>
      <c r="I619" s="1186"/>
      <c r="J619" s="1186"/>
      <c r="K619" s="1186"/>
      <c r="L619" s="1186"/>
      <c r="M619" s="1186"/>
    </row>
    <row r="620" spans="2:34" ht="15.75" customHeight="1" thickBot="1" x14ac:dyDescent="0.25">
      <c r="B620" s="1187"/>
      <c r="C620" s="1186"/>
      <c r="D620" s="1186"/>
      <c r="E620" s="1186"/>
      <c r="F620" s="1186"/>
      <c r="G620" s="1186"/>
      <c r="H620" s="1186"/>
      <c r="I620" s="1186"/>
      <c r="J620" s="1186"/>
      <c r="K620" s="1186"/>
      <c r="L620" s="1186"/>
      <c r="M620" s="1186"/>
    </row>
    <row r="621" spans="2:34" ht="15.75" customHeight="1" x14ac:dyDescent="0.2">
      <c r="B621" s="1900" t="s">
        <v>2783</v>
      </c>
      <c r="C621" s="1901"/>
      <c r="D621" s="1901"/>
      <c r="E621" s="1901"/>
      <c r="F621" s="1901"/>
      <c r="G621" s="1901"/>
      <c r="H621" s="1901"/>
      <c r="I621" s="1901"/>
      <c r="J621" s="1901"/>
      <c r="K621" s="1901"/>
      <c r="L621" s="1901"/>
      <c r="M621" s="1901"/>
      <c r="N621" s="1901"/>
      <c r="O621" s="1901"/>
      <c r="P621" s="1901"/>
      <c r="Q621" s="1901"/>
      <c r="R621" s="1901"/>
      <c r="S621" s="1901"/>
      <c r="T621" s="1901"/>
      <c r="U621" s="1901"/>
      <c r="V621" s="1901"/>
      <c r="W621" s="1901"/>
      <c r="X621" s="1901"/>
      <c r="Y621" s="1901"/>
      <c r="Z621" s="1901"/>
      <c r="AA621" s="1901"/>
      <c r="AB621" s="1901"/>
      <c r="AC621" s="1901"/>
      <c r="AD621" s="1901"/>
      <c r="AE621" s="1901"/>
      <c r="AF621" s="1901"/>
      <c r="AG621" s="1901"/>
      <c r="AH621" s="1902"/>
    </row>
    <row r="622" spans="2:34" ht="15.75" customHeight="1" x14ac:dyDescent="0.2">
      <c r="B622" s="1038"/>
      <c r="C622" s="978"/>
      <c r="D622" s="700"/>
      <c r="E622" s="700"/>
      <c r="F622" s="431"/>
      <c r="G622" s="431"/>
      <c r="H622" s="431"/>
      <c r="I622" s="431"/>
      <c r="J622" s="431"/>
      <c r="K622" s="431"/>
      <c r="L622" s="431"/>
      <c r="M622" s="431"/>
      <c r="N622" s="431"/>
      <c r="O622" s="431"/>
      <c r="P622" s="431"/>
      <c r="Q622" s="431"/>
      <c r="R622" s="431"/>
      <c r="S622" s="431"/>
      <c r="T622" s="431"/>
      <c r="U622" s="431"/>
      <c r="V622" s="431"/>
      <c r="W622" s="431"/>
      <c r="X622" s="431"/>
      <c r="Y622" s="431"/>
      <c r="Z622" s="431"/>
      <c r="AA622" s="431"/>
      <c r="AB622" s="431"/>
      <c r="AC622" s="431"/>
      <c r="AD622" s="431"/>
      <c r="AE622" s="431"/>
      <c r="AF622" s="431"/>
      <c r="AG622" s="431"/>
      <c r="AH622" s="1039"/>
    </row>
    <row r="623" spans="2:34" ht="15.75" customHeight="1" x14ac:dyDescent="0.2">
      <c r="B623" s="981" t="s">
        <v>2784</v>
      </c>
      <c r="C623" s="1037" t="s">
        <v>3207</v>
      </c>
      <c r="D623" s="1037"/>
      <c r="E623" s="431"/>
      <c r="F623" s="431"/>
      <c r="G623" s="431"/>
      <c r="H623" s="431"/>
      <c r="I623" s="431"/>
      <c r="J623" s="431"/>
      <c r="K623" s="431"/>
      <c r="L623" s="431"/>
      <c r="M623" s="431"/>
      <c r="N623" s="431"/>
      <c r="O623" s="431"/>
      <c r="P623" s="431"/>
      <c r="Q623" s="431"/>
      <c r="R623" s="431"/>
      <c r="S623" s="431"/>
      <c r="T623" s="431"/>
      <c r="U623" s="431"/>
      <c r="V623" s="431"/>
      <c r="W623" s="431"/>
      <c r="X623" s="431"/>
      <c r="Y623" s="431"/>
      <c r="Z623" s="431"/>
      <c r="AA623" s="431"/>
      <c r="AB623" s="431"/>
      <c r="AC623" s="431"/>
      <c r="AD623" s="431"/>
      <c r="AE623" s="431"/>
      <c r="AF623" s="431"/>
      <c r="AG623" s="431"/>
      <c r="AH623" s="1039"/>
    </row>
    <row r="624" spans="2:34" ht="15.75" customHeight="1" thickBot="1" x14ac:dyDescent="0.25">
      <c r="B624" s="981" t="s">
        <v>2786</v>
      </c>
      <c r="C624" s="1903">
        <v>41685</v>
      </c>
      <c r="D624" s="1904"/>
      <c r="E624" s="1904"/>
      <c r="F624" s="431"/>
      <c r="G624" s="431"/>
      <c r="H624" s="431"/>
      <c r="I624" s="431"/>
      <c r="J624" s="431"/>
      <c r="K624" s="431"/>
      <c r="L624" s="431"/>
      <c r="M624" s="431"/>
      <c r="N624" s="431"/>
      <c r="O624" s="431"/>
      <c r="P624" s="431"/>
      <c r="Q624" s="431"/>
      <c r="R624" s="431"/>
      <c r="S624" s="431"/>
      <c r="T624" s="431"/>
      <c r="U624" s="431"/>
      <c r="V624" s="431"/>
      <c r="W624" s="431"/>
      <c r="X624" s="431"/>
      <c r="Y624" s="431"/>
      <c r="Z624" s="431"/>
      <c r="AA624" s="431"/>
      <c r="AB624" s="431"/>
      <c r="AC624" s="431"/>
      <c r="AD624" s="431"/>
      <c r="AE624" s="431"/>
      <c r="AF624" s="431"/>
      <c r="AG624" s="431"/>
      <c r="AH624" s="1039"/>
    </row>
    <row r="625" spans="2:34" ht="19.5" customHeight="1" thickBot="1" x14ac:dyDescent="0.25">
      <c r="B625" s="1038" t="s">
        <v>2787</v>
      </c>
      <c r="C625" s="1905" t="s">
        <v>3208</v>
      </c>
      <c r="D625" s="1906"/>
      <c r="E625" s="1906"/>
      <c r="F625" s="1906"/>
      <c r="G625" s="1906"/>
      <c r="H625" s="1906"/>
      <c r="I625" s="1906"/>
      <c r="J625" s="1906"/>
      <c r="K625" s="1906"/>
      <c r="L625" s="1906"/>
      <c r="M625" s="1906"/>
      <c r="N625" s="1906"/>
      <c r="O625" s="1906"/>
      <c r="P625" s="1906"/>
      <c r="Q625" s="1906"/>
      <c r="R625" s="1906"/>
      <c r="S625" s="1906"/>
      <c r="T625" s="1906"/>
      <c r="U625" s="1906"/>
      <c r="V625" s="1906"/>
      <c r="W625" s="1906"/>
      <c r="X625" s="1906"/>
      <c r="Y625" s="1906"/>
      <c r="Z625" s="1907"/>
      <c r="AA625" s="431"/>
      <c r="AB625" s="431"/>
      <c r="AC625" s="431"/>
      <c r="AD625" s="431"/>
      <c r="AE625" s="431"/>
      <c r="AF625" s="431"/>
      <c r="AG625" s="431"/>
      <c r="AH625" s="1039"/>
    </row>
    <row r="626" spans="2:34" ht="15.75" customHeight="1" thickBot="1" x14ac:dyDescent="0.25">
      <c r="B626" s="1038"/>
      <c r="C626" s="979"/>
      <c r="D626" s="979"/>
      <c r="E626" s="1392"/>
      <c r="F626" s="1392"/>
      <c r="G626" s="1392"/>
      <c r="H626" s="1392"/>
      <c r="I626" s="1392"/>
      <c r="J626" s="1392"/>
      <c r="K626" s="1392"/>
      <c r="L626" s="1392"/>
      <c r="M626" s="1392"/>
      <c r="N626" s="1392"/>
      <c r="O626" s="1392"/>
      <c r="P626" s="1392"/>
      <c r="Q626" s="1392"/>
      <c r="R626" s="1392"/>
      <c r="S626" s="1392"/>
      <c r="T626" s="1392"/>
      <c r="U626" s="1392"/>
      <c r="V626" s="1392"/>
      <c r="W626" s="1392"/>
      <c r="X626" s="1392"/>
      <c r="Y626" s="1392"/>
      <c r="Z626" s="1392"/>
      <c r="AA626" s="431"/>
      <c r="AB626" s="431"/>
      <c r="AC626" s="431"/>
      <c r="AD626" s="431"/>
      <c r="AE626" s="431"/>
      <c r="AF626" s="431"/>
      <c r="AG626" s="431"/>
      <c r="AH626" s="1039"/>
    </row>
    <row r="627" spans="2:34" ht="36" customHeight="1" thickBot="1" x14ac:dyDescent="0.25">
      <c r="B627" s="1908" t="s">
        <v>2788</v>
      </c>
      <c r="C627" s="1928" t="s">
        <v>2789</v>
      </c>
      <c r="D627" s="1908" t="s">
        <v>2790</v>
      </c>
      <c r="E627" s="1910" t="s">
        <v>2791</v>
      </c>
      <c r="F627" s="1911"/>
      <c r="G627" s="1911"/>
      <c r="H627" s="1911"/>
      <c r="I627" s="1911"/>
      <c r="J627" s="1911"/>
      <c r="K627" s="1911"/>
      <c r="L627" s="1911"/>
      <c r="M627" s="1911"/>
      <c r="N627" s="1911"/>
      <c r="O627" s="1911"/>
      <c r="P627" s="1911"/>
      <c r="Q627" s="1911"/>
      <c r="R627" s="1912"/>
      <c r="S627" s="1913" t="s">
        <v>2792</v>
      </c>
      <c r="T627" s="1914"/>
      <c r="U627" s="1914"/>
      <c r="V627" s="1914"/>
      <c r="W627" s="1914"/>
      <c r="X627" s="1914"/>
      <c r="Y627" s="1914"/>
      <c r="Z627" s="1915"/>
      <c r="AA627" s="1910" t="s">
        <v>2793</v>
      </c>
      <c r="AB627" s="1911"/>
      <c r="AC627" s="1911"/>
      <c r="AD627" s="1912"/>
      <c r="AE627" s="1916" t="s">
        <v>2794</v>
      </c>
      <c r="AF627" s="1917"/>
      <c r="AG627" s="1918"/>
      <c r="AH627" s="1039"/>
    </row>
    <row r="628" spans="2:34" ht="15.75" customHeight="1" thickBot="1" x14ac:dyDescent="0.25">
      <c r="B628" s="1909"/>
      <c r="C628" s="1929"/>
      <c r="D628" s="1909"/>
      <c r="E628" s="1908" t="s">
        <v>2795</v>
      </c>
      <c r="F628" s="1922" t="s">
        <v>2796</v>
      </c>
      <c r="G628" s="1922" t="s">
        <v>2797</v>
      </c>
      <c r="H628" s="1913" t="s">
        <v>2798</v>
      </c>
      <c r="I628" s="1915"/>
      <c r="J628" s="1913" t="s">
        <v>2799</v>
      </c>
      <c r="K628" s="1915"/>
      <c r="L628" s="1913" t="s">
        <v>2800</v>
      </c>
      <c r="M628" s="1915"/>
      <c r="N628" s="1913" t="s">
        <v>2801</v>
      </c>
      <c r="O628" s="1915"/>
      <c r="P628" s="1913" t="s">
        <v>2802</v>
      </c>
      <c r="Q628" s="1914"/>
      <c r="R628" s="1915"/>
      <c r="S628" s="1922" t="s">
        <v>2798</v>
      </c>
      <c r="T628" s="1922" t="s">
        <v>2799</v>
      </c>
      <c r="U628" s="1922" t="s">
        <v>2800</v>
      </c>
      <c r="V628" s="1913" t="s">
        <v>2801</v>
      </c>
      <c r="W628" s="1915"/>
      <c r="X628" s="1913" t="s">
        <v>2802</v>
      </c>
      <c r="Y628" s="1914"/>
      <c r="Z628" s="1915"/>
      <c r="AA628" s="1908" t="s">
        <v>2795</v>
      </c>
      <c r="AB628" s="1908" t="s">
        <v>2803</v>
      </c>
      <c r="AC628" s="1908" t="s">
        <v>2804</v>
      </c>
      <c r="AD628" s="1908" t="s">
        <v>2805</v>
      </c>
      <c r="AE628" s="1919"/>
      <c r="AF628" s="1920"/>
      <c r="AG628" s="1921"/>
      <c r="AH628" s="1039"/>
    </row>
    <row r="629" spans="2:34" ht="15.75" customHeight="1" thickBot="1" x14ac:dyDescent="0.25">
      <c r="B629" s="1909"/>
      <c r="C629" s="1929"/>
      <c r="D629" s="1909"/>
      <c r="E629" s="1909"/>
      <c r="F629" s="1923"/>
      <c r="G629" s="1923"/>
      <c r="H629" s="1389" t="s">
        <v>2806</v>
      </c>
      <c r="I629" s="1389" t="s">
        <v>2807</v>
      </c>
      <c r="J629" s="1389" t="s">
        <v>2806</v>
      </c>
      <c r="K629" s="1389" t="s">
        <v>2807</v>
      </c>
      <c r="L629" s="1389" t="s">
        <v>2806</v>
      </c>
      <c r="M629" s="1389" t="s">
        <v>2807</v>
      </c>
      <c r="N629" s="1388" t="s">
        <v>295</v>
      </c>
      <c r="O629" s="1085" t="s">
        <v>2808</v>
      </c>
      <c r="P629" s="1086" t="s">
        <v>2809</v>
      </c>
      <c r="Q629" s="1088" t="s">
        <v>2810</v>
      </c>
      <c r="R629" s="1085" t="s">
        <v>2811</v>
      </c>
      <c r="S629" s="1923"/>
      <c r="T629" s="1923"/>
      <c r="U629" s="1923"/>
      <c r="V629" s="1390" t="s">
        <v>295</v>
      </c>
      <c r="W629" s="1087" t="s">
        <v>2808</v>
      </c>
      <c r="X629" s="1085" t="s">
        <v>2809</v>
      </c>
      <c r="Y629" s="1088" t="s">
        <v>2810</v>
      </c>
      <c r="Z629" s="1085" t="s">
        <v>2811</v>
      </c>
      <c r="AA629" s="1909"/>
      <c r="AB629" s="1909"/>
      <c r="AC629" s="1909"/>
      <c r="AD629" s="1909"/>
      <c r="AE629" s="1387" t="s">
        <v>296</v>
      </c>
      <c r="AF629" s="1387" t="s">
        <v>2812</v>
      </c>
      <c r="AG629" s="1387" t="s">
        <v>2813</v>
      </c>
      <c r="AH629" s="1039"/>
    </row>
    <row r="630" spans="2:34" ht="15.75" customHeight="1" x14ac:dyDescent="0.2">
      <c r="B630" s="1231" t="s">
        <v>3209</v>
      </c>
      <c r="C630" s="1399">
        <v>87</v>
      </c>
      <c r="D630" s="1400" t="s">
        <v>3210</v>
      </c>
      <c r="E630" s="1400" t="s">
        <v>3210</v>
      </c>
      <c r="F630" s="1401">
        <v>210</v>
      </c>
      <c r="G630" s="1401">
        <v>100</v>
      </c>
      <c r="H630" s="1402" t="s">
        <v>3205</v>
      </c>
      <c r="I630" s="1402" t="s">
        <v>3198</v>
      </c>
      <c r="J630" s="1402" t="s">
        <v>3205</v>
      </c>
      <c r="K630" s="1402" t="s">
        <v>3198</v>
      </c>
      <c r="L630" s="1399" t="s">
        <v>3189</v>
      </c>
      <c r="M630" s="1399" t="s">
        <v>3189</v>
      </c>
      <c r="N630" s="1399" t="s">
        <v>3199</v>
      </c>
      <c r="O630" s="1399"/>
      <c r="P630" s="1402" t="s">
        <v>3200</v>
      </c>
      <c r="Q630" s="1402" t="s">
        <v>3200</v>
      </c>
      <c r="R630" s="1402" t="s">
        <v>3211</v>
      </c>
      <c r="S630" s="1403"/>
      <c r="T630" s="1403"/>
      <c r="U630" s="1403"/>
      <c r="V630" s="1404"/>
      <c r="W630" s="1403"/>
      <c r="X630" s="1403"/>
      <c r="Y630" s="1403"/>
      <c r="Z630" s="1403"/>
      <c r="AA630" s="1400"/>
      <c r="AB630" s="1401"/>
      <c r="AC630" s="1403"/>
      <c r="AD630" s="1403"/>
      <c r="AE630" s="1404"/>
      <c r="AF630" s="1399"/>
      <c r="AG630" s="1405"/>
      <c r="AH630" s="1039"/>
    </row>
    <row r="631" spans="2:34" ht="15.75" customHeight="1" x14ac:dyDescent="0.2">
      <c r="B631" s="1239" t="s">
        <v>3212</v>
      </c>
      <c r="C631" s="1393">
        <v>88</v>
      </c>
      <c r="D631" s="1394" t="s">
        <v>3213</v>
      </c>
      <c r="E631" s="1394" t="s">
        <v>3213</v>
      </c>
      <c r="F631" s="1395">
        <v>120</v>
      </c>
      <c r="G631" s="1395">
        <v>80</v>
      </c>
      <c r="H631" s="1396" t="s">
        <v>3214</v>
      </c>
      <c r="I631" s="1396" t="s">
        <v>3215</v>
      </c>
      <c r="J631" s="1396" t="s">
        <v>3214</v>
      </c>
      <c r="K631" s="1396" t="s">
        <v>3215</v>
      </c>
      <c r="L631" s="1393" t="s">
        <v>3189</v>
      </c>
      <c r="M631" s="1393" t="s">
        <v>3189</v>
      </c>
      <c r="N631" s="1393"/>
      <c r="O631" s="1393"/>
      <c r="P631" s="1396" t="s">
        <v>3200</v>
      </c>
      <c r="Q631" s="1396" t="s">
        <v>3200</v>
      </c>
      <c r="R631" s="1396" t="s">
        <v>3211</v>
      </c>
      <c r="S631" s="1397"/>
      <c r="T631" s="1397"/>
      <c r="U631" s="1397"/>
      <c r="V631" s="1398"/>
      <c r="W631" s="1397"/>
      <c r="X631" s="1397"/>
      <c r="Y631" s="1397"/>
      <c r="Z631" s="1397"/>
      <c r="AA631" s="1394"/>
      <c r="AB631" s="1395"/>
      <c r="AC631" s="1397"/>
      <c r="AD631" s="1397"/>
      <c r="AE631" s="1398"/>
      <c r="AF631" s="1393"/>
      <c r="AG631" s="1406"/>
      <c r="AH631" s="1039"/>
    </row>
    <row r="632" spans="2:34" ht="15.75" customHeight="1" thickBot="1" x14ac:dyDescent="0.25">
      <c r="B632" s="1414" t="s">
        <v>3216</v>
      </c>
      <c r="C632" s="1407">
        <v>89</v>
      </c>
      <c r="D632" s="1408" t="s">
        <v>3217</v>
      </c>
      <c r="E632" s="1408" t="s">
        <v>3217</v>
      </c>
      <c r="F632" s="1409">
        <v>375</v>
      </c>
      <c r="G632" s="1409">
        <v>0</v>
      </c>
      <c r="H632" s="1410" t="s">
        <v>3197</v>
      </c>
      <c r="I632" s="1410" t="s">
        <v>3198</v>
      </c>
      <c r="J632" s="1410" t="s">
        <v>3197</v>
      </c>
      <c r="K632" s="1410" t="s">
        <v>3198</v>
      </c>
      <c r="L632" s="1407" t="s">
        <v>3189</v>
      </c>
      <c r="M632" s="1407" t="s">
        <v>3189</v>
      </c>
      <c r="N632" s="1407"/>
      <c r="O632" s="1407"/>
      <c r="P632" s="1410" t="s">
        <v>3200</v>
      </c>
      <c r="Q632" s="1410" t="s">
        <v>3200</v>
      </c>
      <c r="R632" s="1410" t="s">
        <v>3201</v>
      </c>
      <c r="S632" s="1411"/>
      <c r="T632" s="1411"/>
      <c r="U632" s="1411"/>
      <c r="V632" s="1412"/>
      <c r="W632" s="1411"/>
      <c r="X632" s="1411"/>
      <c r="Y632" s="1411"/>
      <c r="Z632" s="1411"/>
      <c r="AA632" s="1408"/>
      <c r="AB632" s="1409"/>
      <c r="AC632" s="1411"/>
      <c r="AD632" s="1411"/>
      <c r="AE632" s="1412"/>
      <c r="AF632" s="1407"/>
      <c r="AG632" s="1413"/>
      <c r="AH632" s="1039"/>
    </row>
    <row r="633" spans="2:34" ht="15.75" customHeight="1" x14ac:dyDescent="0.2">
      <c r="B633" s="1040"/>
      <c r="C633" s="1041"/>
      <c r="D633" s="1041">
        <v>1.0000000000000001E-33</v>
      </c>
      <c r="E633" s="1041"/>
      <c r="F633" s="1041"/>
      <c r="G633" s="1041"/>
      <c r="H633" s="1041"/>
      <c r="I633" s="1041"/>
      <c r="J633" s="1041"/>
      <c r="K633" s="1041"/>
      <c r="L633" s="1041"/>
      <c r="M633" s="1041"/>
      <c r="N633" s="1041">
        <v>1.0000000000000001E-33</v>
      </c>
      <c r="O633" s="1041"/>
      <c r="P633" s="1041"/>
      <c r="Q633" s="1041"/>
      <c r="R633" s="1041"/>
      <c r="S633" s="1041"/>
      <c r="T633" s="1041"/>
      <c r="U633" s="1041"/>
      <c r="V633" s="1041">
        <v>1.0000000000000001E-33</v>
      </c>
      <c r="W633" s="1041"/>
      <c r="X633" s="1041"/>
      <c r="Y633" s="1041"/>
      <c r="Z633" s="1041"/>
      <c r="AA633" s="1041"/>
      <c r="AB633" s="1041"/>
      <c r="AC633" s="1041"/>
      <c r="AD633" s="1041"/>
      <c r="AE633" s="1041"/>
      <c r="AF633" s="1041"/>
      <c r="AG633" s="1041"/>
      <c r="AH633" s="1031"/>
    </row>
    <row r="634" spans="2:34" ht="15.75" customHeight="1" x14ac:dyDescent="0.2">
      <c r="B634" s="1042" t="s">
        <v>2816</v>
      </c>
      <c r="C634" s="1976" t="s">
        <v>3125</v>
      </c>
      <c r="D634" s="1976"/>
      <c r="E634" s="1976"/>
      <c r="F634" s="1976"/>
      <c r="G634" s="1391"/>
      <c r="H634" s="1391"/>
      <c r="I634" s="1391"/>
      <c r="J634" s="1391"/>
      <c r="K634" s="1391"/>
      <c r="L634" s="1391"/>
      <c r="M634" s="1391"/>
      <c r="N634" s="1391"/>
      <c r="O634" s="1391"/>
      <c r="P634" s="1391"/>
      <c r="Q634" s="1391"/>
      <c r="R634" s="1391"/>
      <c r="S634" s="1391"/>
      <c r="T634" s="1391"/>
      <c r="U634" s="1391"/>
      <c r="V634" s="1391"/>
      <c r="W634" s="1391"/>
      <c r="X634" s="1391"/>
      <c r="Y634" s="1391"/>
      <c r="Z634" s="1391"/>
      <c r="AA634" s="1391"/>
      <c r="AB634" s="1391"/>
      <c r="AC634" s="1391"/>
      <c r="AD634" s="1391"/>
      <c r="AE634" s="1391"/>
      <c r="AF634" s="1391"/>
      <c r="AG634" s="1391"/>
      <c r="AH634" s="982"/>
    </row>
    <row r="635" spans="2:34" ht="15.75" customHeight="1" x14ac:dyDescent="0.2">
      <c r="B635" s="1042" t="s">
        <v>2818</v>
      </c>
      <c r="C635" s="1976" t="s">
        <v>2887</v>
      </c>
      <c r="D635" s="1976"/>
      <c r="E635" s="1976"/>
      <c r="F635" s="1976"/>
      <c r="G635" s="1391"/>
      <c r="H635" s="1391"/>
      <c r="I635" s="1391"/>
      <c r="J635" s="1391"/>
      <c r="K635" s="1391"/>
      <c r="L635" s="1391"/>
      <c r="M635" s="1391"/>
      <c r="N635" s="1391"/>
      <c r="O635" s="1391"/>
      <c r="P635" s="1391"/>
      <c r="Q635" s="1391"/>
      <c r="R635" s="1391"/>
      <c r="S635" s="1391"/>
      <c r="T635" s="1391"/>
      <c r="U635" s="1391"/>
      <c r="V635" s="1391"/>
      <c r="W635" s="1391"/>
      <c r="X635" s="1391"/>
      <c r="Y635" s="1391"/>
      <c r="Z635" s="1391"/>
      <c r="AA635" s="1391"/>
      <c r="AB635" s="1391"/>
      <c r="AC635" s="1391"/>
      <c r="AD635" s="1391"/>
      <c r="AE635" s="1391"/>
      <c r="AF635" s="1391"/>
      <c r="AG635" s="1391"/>
      <c r="AH635" s="982"/>
    </row>
    <row r="636" spans="2:34" ht="15.75" customHeight="1" thickBot="1" x14ac:dyDescent="0.25">
      <c r="B636" s="1043"/>
      <c r="C636" s="1926"/>
      <c r="D636" s="1926"/>
      <c r="E636" s="1926"/>
      <c r="F636" s="1926"/>
      <c r="G636" s="1927"/>
      <c r="H636" s="1927"/>
      <c r="I636" s="1927"/>
      <c r="J636" s="1927"/>
      <c r="K636" s="1927"/>
      <c r="L636" s="1927"/>
      <c r="M636" s="1927"/>
      <c r="N636" s="1927"/>
      <c r="O636" s="1927"/>
      <c r="P636" s="1927"/>
      <c r="Q636" s="1927"/>
      <c r="R636" s="1927"/>
      <c r="S636" s="1927"/>
      <c r="T636" s="1927"/>
      <c r="U636" s="1927"/>
      <c r="V636" s="1927"/>
      <c r="W636" s="1927"/>
      <c r="X636" s="1927"/>
      <c r="Y636" s="1927"/>
      <c r="Z636" s="1927"/>
      <c r="AA636" s="1927"/>
      <c r="AB636" s="1927"/>
      <c r="AC636" s="1927"/>
      <c r="AD636" s="1927"/>
      <c r="AE636" s="1927"/>
      <c r="AF636" s="1927"/>
      <c r="AG636" s="1927"/>
      <c r="AH636" s="1032"/>
    </row>
    <row r="637" spans="2:34" ht="15.75" customHeight="1" x14ac:dyDescent="0.2">
      <c r="B637" s="1187"/>
      <c r="C637" s="1186"/>
      <c r="D637" s="1186"/>
      <c r="E637" s="1186"/>
      <c r="F637" s="1186"/>
      <c r="G637" s="1186"/>
      <c r="H637" s="1186"/>
      <c r="I637" s="1186"/>
      <c r="J637" s="1186"/>
      <c r="K637" s="1186"/>
      <c r="L637" s="1186"/>
      <c r="M637" s="1186"/>
    </row>
    <row r="638" spans="2:34" ht="15.75" customHeight="1" thickBot="1" x14ac:dyDescent="0.25">
      <c r="B638" s="1187"/>
      <c r="C638" s="1186"/>
      <c r="D638" s="1186"/>
      <c r="E638" s="1186"/>
      <c r="F638" s="1186"/>
      <c r="G638" s="1186"/>
      <c r="H638" s="1186"/>
      <c r="I638" s="1186"/>
      <c r="J638" s="1186"/>
      <c r="K638" s="1186"/>
      <c r="L638" s="1186"/>
      <c r="M638" s="1186"/>
    </row>
    <row r="639" spans="2:34" ht="15.75" customHeight="1" x14ac:dyDescent="0.2">
      <c r="B639" s="1900" t="s">
        <v>2783</v>
      </c>
      <c r="C639" s="1901"/>
      <c r="D639" s="1901"/>
      <c r="E639" s="1901"/>
      <c r="F639" s="1901"/>
      <c r="G639" s="1901"/>
      <c r="H639" s="1901"/>
      <c r="I639" s="1901"/>
      <c r="J639" s="1901"/>
      <c r="K639" s="1901"/>
      <c r="L639" s="1901"/>
      <c r="M639" s="1901"/>
      <c r="N639" s="1901"/>
      <c r="O639" s="1901"/>
      <c r="P639" s="1901"/>
      <c r="Q639" s="1901"/>
      <c r="R639" s="1901"/>
      <c r="S639" s="1901"/>
      <c r="T639" s="1901"/>
      <c r="U639" s="1901"/>
      <c r="V639" s="1901"/>
      <c r="W639" s="1901"/>
      <c r="X639" s="1901"/>
      <c r="Y639" s="1901"/>
      <c r="Z639" s="1901"/>
      <c r="AA639" s="1901"/>
      <c r="AB639" s="1901"/>
      <c r="AC639" s="1901"/>
      <c r="AD639" s="1901"/>
      <c r="AE639" s="1901"/>
      <c r="AF639" s="1901"/>
      <c r="AG639" s="1901"/>
      <c r="AH639" s="1902"/>
    </row>
    <row r="640" spans="2:34" ht="15.75" customHeight="1" x14ac:dyDescent="0.2">
      <c r="B640" s="1038"/>
      <c r="C640" s="978"/>
      <c r="D640" s="700"/>
      <c r="E640" s="700"/>
      <c r="F640" s="431"/>
      <c r="G640" s="431"/>
      <c r="H640" s="431"/>
      <c r="I640" s="431"/>
      <c r="J640" s="431"/>
      <c r="K640" s="431"/>
      <c r="L640" s="431"/>
      <c r="M640" s="431"/>
      <c r="N640" s="431"/>
      <c r="O640" s="431"/>
      <c r="P640" s="431"/>
      <c r="Q640" s="431"/>
      <c r="R640" s="431"/>
      <c r="S640" s="431"/>
      <c r="T640" s="431"/>
      <c r="U640" s="431"/>
      <c r="V640" s="431"/>
      <c r="W640" s="431"/>
      <c r="X640" s="431"/>
      <c r="Y640" s="431"/>
      <c r="Z640" s="431"/>
      <c r="AA640" s="431"/>
      <c r="AB640" s="431"/>
      <c r="AC640" s="431"/>
      <c r="AD640" s="431"/>
      <c r="AE640" s="431"/>
      <c r="AF640" s="431"/>
      <c r="AG640" s="431"/>
      <c r="AH640" s="1039"/>
    </row>
    <row r="641" spans="2:34" ht="15.75" customHeight="1" x14ac:dyDescent="0.2">
      <c r="B641" s="981" t="s">
        <v>2784</v>
      </c>
      <c r="C641" s="1037" t="s">
        <v>3202</v>
      </c>
      <c r="D641" s="1037"/>
      <c r="E641" s="431"/>
      <c r="F641" s="431"/>
      <c r="G641" s="431"/>
      <c r="H641" s="431"/>
      <c r="I641" s="431"/>
      <c r="J641" s="431"/>
      <c r="K641" s="431"/>
      <c r="L641" s="431"/>
      <c r="M641" s="431"/>
      <c r="N641" s="431"/>
      <c r="O641" s="431"/>
      <c r="P641" s="431"/>
      <c r="Q641" s="431"/>
      <c r="R641" s="431"/>
      <c r="S641" s="431"/>
      <c r="T641" s="431"/>
      <c r="U641" s="431"/>
      <c r="V641" s="431"/>
      <c r="W641" s="431"/>
      <c r="X641" s="431"/>
      <c r="Y641" s="431"/>
      <c r="Z641" s="431"/>
      <c r="AA641" s="431"/>
      <c r="AB641" s="431"/>
      <c r="AC641" s="431"/>
      <c r="AD641" s="431"/>
      <c r="AE641" s="431"/>
      <c r="AF641" s="431"/>
      <c r="AG641" s="431"/>
      <c r="AH641" s="1039"/>
    </row>
    <row r="642" spans="2:34" ht="15.75" customHeight="1" thickBot="1" x14ac:dyDescent="0.25">
      <c r="B642" s="981" t="s">
        <v>2786</v>
      </c>
      <c r="C642" s="1903" t="s">
        <v>3196</v>
      </c>
      <c r="D642" s="1904"/>
      <c r="E642" s="1904"/>
      <c r="F642" s="431"/>
      <c r="G642" s="431"/>
      <c r="H642" s="431"/>
      <c r="I642" s="431"/>
      <c r="J642" s="431"/>
      <c r="K642" s="431"/>
      <c r="L642" s="431"/>
      <c r="M642" s="431"/>
      <c r="N642" s="431"/>
      <c r="O642" s="431"/>
      <c r="P642" s="431"/>
      <c r="Q642" s="431"/>
      <c r="R642" s="431"/>
      <c r="S642" s="431"/>
      <c r="T642" s="431"/>
      <c r="U642" s="431"/>
      <c r="V642" s="431"/>
      <c r="W642" s="431"/>
      <c r="X642" s="431"/>
      <c r="Y642" s="431"/>
      <c r="Z642" s="431"/>
      <c r="AA642" s="431"/>
      <c r="AB642" s="431"/>
      <c r="AC642" s="431"/>
      <c r="AD642" s="431"/>
      <c r="AE642" s="431"/>
      <c r="AF642" s="431"/>
      <c r="AG642" s="431"/>
      <c r="AH642" s="1039"/>
    </row>
    <row r="643" spans="2:34" ht="24.75" customHeight="1" thickBot="1" x14ac:dyDescent="0.25">
      <c r="B643" s="1038" t="s">
        <v>2787</v>
      </c>
      <c r="C643" s="1905" t="s">
        <v>3203</v>
      </c>
      <c r="D643" s="1906"/>
      <c r="E643" s="1906"/>
      <c r="F643" s="1906"/>
      <c r="G643" s="1906"/>
      <c r="H643" s="1906"/>
      <c r="I643" s="1906"/>
      <c r="J643" s="1906"/>
      <c r="K643" s="1906"/>
      <c r="L643" s="1906"/>
      <c r="M643" s="1906"/>
      <c r="N643" s="1906"/>
      <c r="O643" s="1906"/>
      <c r="P643" s="1906"/>
      <c r="Q643" s="1906"/>
      <c r="R643" s="1906"/>
      <c r="S643" s="1906"/>
      <c r="T643" s="1906"/>
      <c r="U643" s="1906"/>
      <c r="V643" s="1906"/>
      <c r="W643" s="1906"/>
      <c r="X643" s="1906"/>
      <c r="Y643" s="1906"/>
      <c r="Z643" s="1907"/>
      <c r="AA643" s="431"/>
      <c r="AB643" s="431"/>
      <c r="AC643" s="431"/>
      <c r="AD643" s="431"/>
      <c r="AE643" s="431"/>
      <c r="AF643" s="431"/>
      <c r="AG643" s="431"/>
      <c r="AH643" s="1039"/>
    </row>
    <row r="644" spans="2:34" ht="15.75" customHeight="1" thickBot="1" x14ac:dyDescent="0.25">
      <c r="B644" s="1038"/>
      <c r="C644" s="979"/>
      <c r="D644" s="979"/>
      <c r="E644" s="1380"/>
      <c r="F644" s="1380"/>
      <c r="G644" s="1380"/>
      <c r="H644" s="1380"/>
      <c r="I644" s="1380"/>
      <c r="J644" s="1380"/>
      <c r="K644" s="1380"/>
      <c r="L644" s="1380"/>
      <c r="M644" s="1380"/>
      <c r="N644" s="1380"/>
      <c r="O644" s="1380"/>
      <c r="P644" s="1380"/>
      <c r="Q644" s="1380"/>
      <c r="R644" s="1380"/>
      <c r="S644" s="1380"/>
      <c r="T644" s="1380"/>
      <c r="U644" s="1380"/>
      <c r="V644" s="1380"/>
      <c r="W644" s="1380"/>
      <c r="X644" s="1380"/>
      <c r="Y644" s="1380"/>
      <c r="Z644" s="1380"/>
      <c r="AA644" s="431"/>
      <c r="AB644" s="431"/>
      <c r="AC644" s="431"/>
      <c r="AD644" s="431"/>
      <c r="AE644" s="431"/>
      <c r="AF644" s="431"/>
      <c r="AG644" s="431"/>
      <c r="AH644" s="1039"/>
    </row>
    <row r="645" spans="2:34" ht="15.75" customHeight="1" thickBot="1" x14ac:dyDescent="0.25">
      <c r="B645" s="1908" t="s">
        <v>2788</v>
      </c>
      <c r="C645" s="1928" t="s">
        <v>2789</v>
      </c>
      <c r="D645" s="1908" t="s">
        <v>2790</v>
      </c>
      <c r="E645" s="1910" t="s">
        <v>2791</v>
      </c>
      <c r="F645" s="1911"/>
      <c r="G645" s="1911"/>
      <c r="H645" s="1911"/>
      <c r="I645" s="1911"/>
      <c r="J645" s="1911"/>
      <c r="K645" s="1911"/>
      <c r="L645" s="1911"/>
      <c r="M645" s="1911"/>
      <c r="N645" s="1911"/>
      <c r="O645" s="1911"/>
      <c r="P645" s="1911"/>
      <c r="Q645" s="1911"/>
      <c r="R645" s="1912"/>
      <c r="S645" s="1913" t="s">
        <v>2792</v>
      </c>
      <c r="T645" s="1914"/>
      <c r="U645" s="1914"/>
      <c r="V645" s="1914"/>
      <c r="W645" s="1914"/>
      <c r="X645" s="1914"/>
      <c r="Y645" s="1914"/>
      <c r="Z645" s="1915"/>
      <c r="AA645" s="1910" t="s">
        <v>2793</v>
      </c>
      <c r="AB645" s="1911"/>
      <c r="AC645" s="1911"/>
      <c r="AD645" s="1912"/>
      <c r="AE645" s="1916" t="s">
        <v>2794</v>
      </c>
      <c r="AF645" s="1917"/>
      <c r="AG645" s="1918"/>
      <c r="AH645" s="1039"/>
    </row>
    <row r="646" spans="2:34" ht="15.75" customHeight="1" thickBot="1" x14ac:dyDescent="0.25">
      <c r="B646" s="1909"/>
      <c r="C646" s="1929"/>
      <c r="D646" s="1909"/>
      <c r="E646" s="1908" t="s">
        <v>2795</v>
      </c>
      <c r="F646" s="1922" t="s">
        <v>2796</v>
      </c>
      <c r="G646" s="1922" t="s">
        <v>2797</v>
      </c>
      <c r="H646" s="1913" t="s">
        <v>2798</v>
      </c>
      <c r="I646" s="1915"/>
      <c r="J646" s="1913" t="s">
        <v>2799</v>
      </c>
      <c r="K646" s="1915"/>
      <c r="L646" s="1913" t="s">
        <v>2800</v>
      </c>
      <c r="M646" s="1915"/>
      <c r="N646" s="1924" t="s">
        <v>2801</v>
      </c>
      <c r="O646" s="1925"/>
      <c r="P646" s="1914" t="s">
        <v>2802</v>
      </c>
      <c r="Q646" s="1914"/>
      <c r="R646" s="1915"/>
      <c r="S646" s="1922" t="s">
        <v>2798</v>
      </c>
      <c r="T646" s="1922" t="s">
        <v>2799</v>
      </c>
      <c r="U646" s="1922" t="s">
        <v>2800</v>
      </c>
      <c r="V646" s="1914" t="s">
        <v>2801</v>
      </c>
      <c r="W646" s="1914"/>
      <c r="X646" s="1913" t="s">
        <v>2802</v>
      </c>
      <c r="Y646" s="1914"/>
      <c r="Z646" s="1915"/>
      <c r="AA646" s="1908" t="s">
        <v>2795</v>
      </c>
      <c r="AB646" s="1908" t="s">
        <v>2803</v>
      </c>
      <c r="AC646" s="1908" t="s">
        <v>2804</v>
      </c>
      <c r="AD646" s="1908" t="s">
        <v>2805</v>
      </c>
      <c r="AE646" s="1919"/>
      <c r="AF646" s="1920"/>
      <c r="AG646" s="1921"/>
      <c r="AH646" s="1039"/>
    </row>
    <row r="647" spans="2:34" ht="15.75" customHeight="1" thickBot="1" x14ac:dyDescent="0.25">
      <c r="B647" s="1909"/>
      <c r="C647" s="1929"/>
      <c r="D647" s="1909"/>
      <c r="E647" s="1909"/>
      <c r="F647" s="1923"/>
      <c r="G647" s="1923"/>
      <c r="H647" s="1378" t="s">
        <v>2806</v>
      </c>
      <c r="I647" s="1378" t="s">
        <v>2807</v>
      </c>
      <c r="J647" s="1378" t="s">
        <v>2806</v>
      </c>
      <c r="K647" s="1378" t="s">
        <v>2807</v>
      </c>
      <c r="L647" s="1378" t="s">
        <v>2806</v>
      </c>
      <c r="M647" s="1378" t="s">
        <v>2807</v>
      </c>
      <c r="N647" s="1377" t="s">
        <v>295</v>
      </c>
      <c r="O647" s="1085" t="s">
        <v>2808</v>
      </c>
      <c r="P647" s="1086" t="s">
        <v>2809</v>
      </c>
      <c r="Q647" s="1088" t="s">
        <v>2810</v>
      </c>
      <c r="R647" s="1085" t="s">
        <v>2811</v>
      </c>
      <c r="S647" s="1923"/>
      <c r="T647" s="1923"/>
      <c r="U647" s="1923"/>
      <c r="V647" s="1379" t="s">
        <v>295</v>
      </c>
      <c r="W647" s="1087" t="s">
        <v>2808</v>
      </c>
      <c r="X647" s="1085" t="s">
        <v>2809</v>
      </c>
      <c r="Y647" s="1088" t="s">
        <v>2810</v>
      </c>
      <c r="Z647" s="1085" t="s">
        <v>2811</v>
      </c>
      <c r="AA647" s="1909"/>
      <c r="AB647" s="1909"/>
      <c r="AC647" s="1909"/>
      <c r="AD647" s="1909"/>
      <c r="AE647" s="1376" t="s">
        <v>296</v>
      </c>
      <c r="AF647" s="1376" t="s">
        <v>2812</v>
      </c>
      <c r="AG647" s="1376" t="s">
        <v>2813</v>
      </c>
      <c r="AH647" s="1039"/>
    </row>
    <row r="648" spans="2:34" ht="15.75" customHeight="1" x14ac:dyDescent="0.2">
      <c r="B648" s="1125" t="s">
        <v>3204</v>
      </c>
      <c r="C648" s="1110">
        <v>85</v>
      </c>
      <c r="D648" s="993">
        <v>2</v>
      </c>
      <c r="E648" s="993">
        <v>2</v>
      </c>
      <c r="F648" s="994">
        <v>150</v>
      </c>
      <c r="G648" s="994">
        <v>0</v>
      </c>
      <c r="H648" s="1382" t="s">
        <v>3205</v>
      </c>
      <c r="I648" s="1382" t="s">
        <v>3198</v>
      </c>
      <c r="J648" s="1382" t="s">
        <v>3205</v>
      </c>
      <c r="K648" s="1382" t="s">
        <v>3198</v>
      </c>
      <c r="L648" s="993" t="s">
        <v>3189</v>
      </c>
      <c r="M648" s="993" t="s">
        <v>3189</v>
      </c>
      <c r="N648" s="993" t="s">
        <v>3189</v>
      </c>
      <c r="O648" s="993" t="s">
        <v>3189</v>
      </c>
      <c r="P648" s="1382" t="s">
        <v>3200</v>
      </c>
      <c r="Q648" s="1382" t="s">
        <v>3200</v>
      </c>
      <c r="R648" s="1382" t="s">
        <v>3201</v>
      </c>
      <c r="S648" s="993" t="s">
        <v>3189</v>
      </c>
      <c r="T648" s="993" t="s">
        <v>3189</v>
      </c>
      <c r="U648" s="993" t="s">
        <v>3189</v>
      </c>
      <c r="V648" s="993" t="s">
        <v>3189</v>
      </c>
      <c r="W648" s="993" t="s">
        <v>3189</v>
      </c>
      <c r="X648" s="993" t="s">
        <v>3189</v>
      </c>
      <c r="Y648" s="993" t="s">
        <v>3189</v>
      </c>
      <c r="Z648" s="993" t="s">
        <v>3189</v>
      </c>
      <c r="AA648" s="993" t="s">
        <v>3189</v>
      </c>
      <c r="AB648" s="993" t="s">
        <v>3189</v>
      </c>
      <c r="AC648" s="993" t="s">
        <v>3189</v>
      </c>
      <c r="AD648" s="993" t="s">
        <v>3189</v>
      </c>
      <c r="AE648" s="993" t="s">
        <v>3189</v>
      </c>
      <c r="AF648" s="993" t="s">
        <v>3189</v>
      </c>
      <c r="AG648" s="993" t="s">
        <v>3189</v>
      </c>
      <c r="AH648" s="1039"/>
    </row>
    <row r="649" spans="2:34" ht="15.75" customHeight="1" x14ac:dyDescent="0.2">
      <c r="B649" s="1040"/>
      <c r="C649" s="1041"/>
      <c r="D649" s="1041">
        <v>1.0000000000000001E-33</v>
      </c>
      <c r="E649" s="1041"/>
      <c r="F649" s="1041"/>
      <c r="G649" s="1041"/>
      <c r="H649" s="1041"/>
      <c r="I649" s="1041"/>
      <c r="J649" s="1041"/>
      <c r="K649" s="1041"/>
      <c r="L649" s="1041"/>
      <c r="M649" s="1041"/>
      <c r="N649" s="1041">
        <v>1.0000000000000001E-33</v>
      </c>
      <c r="O649" s="1041"/>
      <c r="P649" s="1041"/>
      <c r="Q649" s="1041"/>
      <c r="R649" s="1041"/>
      <c r="S649" s="1041"/>
      <c r="T649" s="1041"/>
      <c r="U649" s="1041"/>
      <c r="V649" s="1041">
        <v>1.0000000000000001E-33</v>
      </c>
      <c r="W649" s="1041"/>
      <c r="X649" s="1041"/>
      <c r="Y649" s="1041"/>
      <c r="Z649" s="1041"/>
      <c r="AA649" s="1041"/>
      <c r="AB649" s="1041"/>
      <c r="AC649" s="1041"/>
      <c r="AD649" s="1041"/>
      <c r="AE649" s="1041"/>
      <c r="AF649" s="1041"/>
      <c r="AG649" s="1041"/>
      <c r="AH649" s="1031"/>
    </row>
    <row r="650" spans="2:34" ht="15.75" customHeight="1" x14ac:dyDescent="0.2">
      <c r="B650" s="1042" t="s">
        <v>2816</v>
      </c>
      <c r="C650" s="1904" t="s">
        <v>3125</v>
      </c>
      <c r="D650" s="1904"/>
      <c r="E650" s="1904"/>
      <c r="F650" s="1904"/>
      <c r="G650" s="1375"/>
      <c r="H650" s="1375"/>
      <c r="I650" s="1375"/>
      <c r="J650" s="1375"/>
      <c r="K650" s="1375"/>
      <c r="L650" s="1375"/>
      <c r="M650" s="1375"/>
      <c r="N650" s="1375"/>
      <c r="O650" s="1375"/>
      <c r="P650" s="1375"/>
      <c r="Q650" s="1375"/>
      <c r="R650" s="1375"/>
      <c r="S650" s="1375"/>
      <c r="T650" s="1375"/>
      <c r="U650" s="1375"/>
      <c r="V650" s="1375"/>
      <c r="W650" s="1375"/>
      <c r="X650" s="1375"/>
      <c r="Y650" s="1375"/>
      <c r="Z650" s="1375"/>
      <c r="AA650" s="1375"/>
      <c r="AB650" s="1375"/>
      <c r="AC650" s="1375"/>
      <c r="AD650" s="1375"/>
      <c r="AE650" s="1375"/>
      <c r="AF650" s="1375"/>
      <c r="AG650" s="1375"/>
      <c r="AH650" s="982"/>
    </row>
    <row r="651" spans="2:34" ht="15.75" customHeight="1" x14ac:dyDescent="0.2">
      <c r="B651" s="1042" t="s">
        <v>2818</v>
      </c>
      <c r="C651" s="1904" t="s">
        <v>2887</v>
      </c>
      <c r="D651" s="1904"/>
      <c r="E651" s="1904"/>
      <c r="F651" s="1904"/>
      <c r="G651" s="1375"/>
      <c r="H651" s="1375"/>
      <c r="I651" s="1375"/>
      <c r="J651" s="1375"/>
      <c r="K651" s="1375"/>
      <c r="L651" s="1375"/>
      <c r="M651" s="1375"/>
      <c r="N651" s="1375"/>
      <c r="O651" s="1375"/>
      <c r="P651" s="1375"/>
      <c r="Q651" s="1375"/>
      <c r="R651" s="1375"/>
      <c r="S651" s="1375"/>
      <c r="T651" s="1375"/>
      <c r="U651" s="1375"/>
      <c r="V651" s="1375"/>
      <c r="W651" s="1375"/>
      <c r="X651" s="1375"/>
      <c r="Y651" s="1375"/>
      <c r="Z651" s="1375"/>
      <c r="AA651" s="1375"/>
      <c r="AB651" s="1375"/>
      <c r="AC651" s="1375"/>
      <c r="AD651" s="1375"/>
      <c r="AE651" s="1375"/>
      <c r="AF651" s="1375"/>
      <c r="AG651" s="1375"/>
      <c r="AH651" s="1207"/>
    </row>
    <row r="652" spans="2:34" ht="15.75" customHeight="1" thickBot="1" x14ac:dyDescent="0.25">
      <c r="B652" s="1043"/>
      <c r="C652" s="1926"/>
      <c r="D652" s="1926"/>
      <c r="E652" s="1926"/>
      <c r="F652" s="1926"/>
      <c r="G652" s="1927"/>
      <c r="H652" s="1927"/>
      <c r="I652" s="1927"/>
      <c r="J652" s="1927"/>
      <c r="K652" s="1927"/>
      <c r="L652" s="1927"/>
      <c r="M652" s="1927"/>
      <c r="N652" s="1927"/>
      <c r="O652" s="1927"/>
      <c r="P652" s="1927"/>
      <c r="Q652" s="1927"/>
      <c r="R652" s="1927"/>
      <c r="S652" s="1927"/>
      <c r="T652" s="1927"/>
      <c r="U652" s="1927"/>
      <c r="V652" s="1927"/>
      <c r="W652" s="1927"/>
      <c r="X652" s="1927"/>
      <c r="Y652" s="1927"/>
      <c r="Z652" s="1927"/>
      <c r="AA652" s="1927"/>
      <c r="AB652" s="1927"/>
      <c r="AC652" s="1927"/>
      <c r="AD652" s="1927"/>
      <c r="AE652" s="1927"/>
      <c r="AF652" s="1927"/>
      <c r="AG652" s="1927"/>
      <c r="AH652" s="1032"/>
    </row>
    <row r="653" spans="2:34" ht="15.75" customHeight="1" x14ac:dyDescent="0.2">
      <c r="B653" s="1187"/>
      <c r="C653" s="1186"/>
      <c r="D653" s="1186"/>
      <c r="E653" s="1186"/>
      <c r="F653" s="1186"/>
      <c r="G653" s="1186"/>
      <c r="H653" s="1186"/>
      <c r="I653" s="1186"/>
      <c r="J653" s="1186"/>
      <c r="K653" s="1186"/>
      <c r="L653" s="1186"/>
      <c r="M653" s="1186"/>
    </row>
    <row r="654" spans="2:34" ht="15.75" customHeight="1" thickBot="1" x14ac:dyDescent="0.25">
      <c r="B654" s="1187"/>
      <c r="C654" s="1186"/>
      <c r="D654" s="1186"/>
      <c r="E654" s="1186"/>
      <c r="F654" s="1186"/>
      <c r="G654" s="1186"/>
      <c r="H654" s="1186"/>
      <c r="I654" s="1186"/>
      <c r="J654" s="1186"/>
      <c r="K654" s="1186"/>
      <c r="L654" s="1186"/>
      <c r="M654" s="1186"/>
    </row>
    <row r="655" spans="2:34" ht="18.75" customHeight="1" x14ac:dyDescent="0.2">
      <c r="B655" s="1900" t="s">
        <v>2783</v>
      </c>
      <c r="C655" s="1901"/>
      <c r="D655" s="1901"/>
      <c r="E655" s="1901"/>
      <c r="F655" s="1901"/>
      <c r="G655" s="1901"/>
      <c r="H655" s="1901"/>
      <c r="I655" s="1901"/>
      <c r="J655" s="1901"/>
      <c r="K655" s="1901"/>
      <c r="L655" s="1901"/>
      <c r="M655" s="1901"/>
      <c r="N655" s="1901"/>
      <c r="O655" s="1901"/>
      <c r="P655" s="1901"/>
      <c r="Q655" s="1901"/>
      <c r="R655" s="1901"/>
      <c r="S655" s="1901"/>
      <c r="T655" s="1901"/>
      <c r="U655" s="1901"/>
      <c r="V655" s="1901"/>
      <c r="W655" s="1901"/>
      <c r="X655" s="1901"/>
      <c r="Y655" s="1901"/>
      <c r="Z655" s="1901"/>
      <c r="AA655" s="1901"/>
      <c r="AB655" s="1901"/>
      <c r="AC655" s="1901"/>
      <c r="AD655" s="1901"/>
      <c r="AE655" s="1901"/>
      <c r="AF655" s="1901"/>
      <c r="AG655" s="1901"/>
      <c r="AH655" s="1902"/>
    </row>
    <row r="656" spans="2:34" ht="18.75" customHeight="1" x14ac:dyDescent="0.2">
      <c r="B656" s="1038"/>
      <c r="C656" s="978"/>
      <c r="D656" s="700"/>
      <c r="E656" s="700"/>
      <c r="F656" s="431"/>
      <c r="G656" s="431"/>
      <c r="H656" s="431"/>
      <c r="I656" s="431"/>
      <c r="J656" s="431"/>
      <c r="K656" s="431"/>
      <c r="L656" s="431"/>
      <c r="M656" s="431"/>
      <c r="N656" s="431"/>
      <c r="O656" s="431"/>
      <c r="P656" s="431"/>
      <c r="Q656" s="431"/>
      <c r="R656" s="431"/>
      <c r="S656" s="431"/>
      <c r="T656" s="431"/>
      <c r="U656" s="431"/>
      <c r="V656" s="431"/>
      <c r="W656" s="431"/>
      <c r="X656" s="431"/>
      <c r="Y656" s="431"/>
      <c r="Z656" s="431"/>
      <c r="AA656" s="431"/>
      <c r="AB656" s="431"/>
      <c r="AC656" s="431"/>
      <c r="AD656" s="431"/>
      <c r="AE656" s="431"/>
      <c r="AF656" s="431"/>
      <c r="AG656" s="431"/>
      <c r="AH656" s="1039"/>
    </row>
    <row r="657" spans="2:34" ht="18.75" customHeight="1" x14ac:dyDescent="0.2">
      <c r="B657" s="981" t="s">
        <v>2784</v>
      </c>
      <c r="C657" s="1037" t="s">
        <v>3195</v>
      </c>
      <c r="D657" s="1037"/>
      <c r="E657" s="431"/>
      <c r="F657" s="431"/>
      <c r="G657" s="431"/>
      <c r="H657" s="431"/>
      <c r="I657" s="431"/>
      <c r="J657" s="431"/>
      <c r="K657" s="431"/>
      <c r="L657" s="431"/>
      <c r="M657" s="431"/>
      <c r="N657" s="431"/>
      <c r="O657" s="431"/>
      <c r="P657" s="431"/>
      <c r="Q657" s="431"/>
      <c r="R657" s="431"/>
      <c r="S657" s="431"/>
      <c r="T657" s="431"/>
      <c r="U657" s="431"/>
      <c r="V657" s="431"/>
      <c r="W657" s="431"/>
      <c r="X657" s="431"/>
      <c r="Y657" s="431"/>
      <c r="Z657" s="431"/>
      <c r="AA657" s="431"/>
      <c r="AB657" s="431"/>
      <c r="AC657" s="431"/>
      <c r="AD657" s="431"/>
      <c r="AE657" s="431"/>
      <c r="AF657" s="431"/>
      <c r="AG657" s="431"/>
      <c r="AH657" s="1039"/>
    </row>
    <row r="658" spans="2:34" ht="18.75" customHeight="1" thickBot="1" x14ac:dyDescent="0.25">
      <c r="B658" s="981" t="s">
        <v>2786</v>
      </c>
      <c r="C658" s="1903" t="s">
        <v>3196</v>
      </c>
      <c r="D658" s="1904"/>
      <c r="E658" s="1904"/>
      <c r="F658" s="431"/>
      <c r="G658" s="431"/>
      <c r="H658" s="431"/>
      <c r="I658" s="431"/>
      <c r="J658" s="431"/>
      <c r="K658" s="431"/>
      <c r="L658" s="431"/>
      <c r="M658" s="431"/>
      <c r="N658" s="431"/>
      <c r="O658" s="431"/>
      <c r="P658" s="431"/>
      <c r="Q658" s="431"/>
      <c r="R658" s="431"/>
      <c r="S658" s="431"/>
      <c r="T658" s="431"/>
      <c r="U658" s="431"/>
      <c r="V658" s="431"/>
      <c r="W658" s="431"/>
      <c r="X658" s="431"/>
      <c r="Y658" s="431"/>
      <c r="Z658" s="431"/>
      <c r="AA658" s="431"/>
      <c r="AB658" s="431"/>
      <c r="AC658" s="431"/>
      <c r="AD658" s="431"/>
      <c r="AE658" s="431"/>
      <c r="AF658" s="431"/>
      <c r="AG658" s="431"/>
      <c r="AH658" s="1039"/>
    </row>
    <row r="659" spans="2:34" ht="18.75" customHeight="1" thickBot="1" x14ac:dyDescent="0.25">
      <c r="B659" s="1038" t="s">
        <v>2787</v>
      </c>
      <c r="C659" s="1905"/>
      <c r="D659" s="1906"/>
      <c r="E659" s="1906"/>
      <c r="F659" s="1906"/>
      <c r="G659" s="1906"/>
      <c r="H659" s="1906"/>
      <c r="I659" s="1906"/>
      <c r="J659" s="1906"/>
      <c r="K659" s="1906"/>
      <c r="L659" s="1906"/>
      <c r="M659" s="1906"/>
      <c r="N659" s="1906"/>
      <c r="O659" s="1906"/>
      <c r="P659" s="1906"/>
      <c r="Q659" s="1906"/>
      <c r="R659" s="1906"/>
      <c r="S659" s="1906"/>
      <c r="T659" s="1906"/>
      <c r="U659" s="1906"/>
      <c r="V659" s="1906"/>
      <c r="W659" s="1906"/>
      <c r="X659" s="1906"/>
      <c r="Y659" s="1906"/>
      <c r="Z659" s="1907"/>
      <c r="AA659" s="431"/>
      <c r="AB659" s="431"/>
      <c r="AC659" s="431"/>
      <c r="AD659" s="431"/>
      <c r="AE659" s="431"/>
      <c r="AF659" s="431"/>
      <c r="AG659" s="431"/>
      <c r="AH659" s="1039"/>
    </row>
    <row r="660" spans="2:34" ht="18.75" customHeight="1" thickBot="1" x14ac:dyDescent="0.25">
      <c r="B660" s="1038"/>
      <c r="C660" s="979"/>
      <c r="D660" s="979"/>
      <c r="E660" s="1380"/>
      <c r="F660" s="1380"/>
      <c r="G660" s="1380"/>
      <c r="H660" s="1380"/>
      <c r="I660" s="1380"/>
      <c r="J660" s="1380"/>
      <c r="K660" s="1380"/>
      <c r="L660" s="1380"/>
      <c r="M660" s="1380"/>
      <c r="N660" s="1380"/>
      <c r="O660" s="1380"/>
      <c r="P660" s="1380"/>
      <c r="Q660" s="1380"/>
      <c r="R660" s="1380"/>
      <c r="S660" s="1380"/>
      <c r="T660" s="1380"/>
      <c r="U660" s="1380"/>
      <c r="V660" s="1380"/>
      <c r="W660" s="1380"/>
      <c r="X660" s="1380"/>
      <c r="Y660" s="1380"/>
      <c r="Z660" s="1380"/>
      <c r="AA660" s="431"/>
      <c r="AB660" s="431"/>
      <c r="AC660" s="431"/>
      <c r="AD660" s="431"/>
      <c r="AE660" s="431"/>
      <c r="AF660" s="431"/>
      <c r="AG660" s="431"/>
      <c r="AH660" s="1039"/>
    </row>
    <row r="661" spans="2:34" ht="18.75" customHeight="1" thickBot="1" x14ac:dyDescent="0.25">
      <c r="B661" s="1908" t="s">
        <v>2788</v>
      </c>
      <c r="C661" s="1928" t="s">
        <v>2789</v>
      </c>
      <c r="D661" s="1908" t="s">
        <v>2790</v>
      </c>
      <c r="E661" s="1910" t="s">
        <v>2791</v>
      </c>
      <c r="F661" s="1911"/>
      <c r="G661" s="1911"/>
      <c r="H661" s="1911"/>
      <c r="I661" s="1911"/>
      <c r="J661" s="1911"/>
      <c r="K661" s="1911"/>
      <c r="L661" s="1911"/>
      <c r="M661" s="1911"/>
      <c r="N661" s="1911"/>
      <c r="O661" s="1911"/>
      <c r="P661" s="1911"/>
      <c r="Q661" s="1911"/>
      <c r="R661" s="1912"/>
      <c r="S661" s="1913" t="s">
        <v>2792</v>
      </c>
      <c r="T661" s="1914"/>
      <c r="U661" s="1914"/>
      <c r="V661" s="1914"/>
      <c r="W661" s="1914"/>
      <c r="X661" s="1914"/>
      <c r="Y661" s="1914"/>
      <c r="Z661" s="1915"/>
      <c r="AA661" s="1910" t="s">
        <v>2793</v>
      </c>
      <c r="AB661" s="1911"/>
      <c r="AC661" s="1911"/>
      <c r="AD661" s="1912"/>
      <c r="AE661" s="1916" t="s">
        <v>2794</v>
      </c>
      <c r="AF661" s="1917"/>
      <c r="AG661" s="1918"/>
      <c r="AH661" s="1039"/>
    </row>
    <row r="662" spans="2:34" ht="18.75" customHeight="1" thickBot="1" x14ac:dyDescent="0.25">
      <c r="B662" s="1909"/>
      <c r="C662" s="1929"/>
      <c r="D662" s="1909"/>
      <c r="E662" s="1908" t="s">
        <v>2795</v>
      </c>
      <c r="F662" s="1922" t="s">
        <v>2796</v>
      </c>
      <c r="G662" s="1922" t="s">
        <v>2797</v>
      </c>
      <c r="H662" s="1913" t="s">
        <v>2798</v>
      </c>
      <c r="I662" s="1915"/>
      <c r="J662" s="1913" t="s">
        <v>2799</v>
      </c>
      <c r="K662" s="1915"/>
      <c r="L662" s="1913" t="s">
        <v>2800</v>
      </c>
      <c r="M662" s="1915"/>
      <c r="N662" s="1924" t="s">
        <v>2801</v>
      </c>
      <c r="O662" s="1925"/>
      <c r="P662" s="1914" t="s">
        <v>2802</v>
      </c>
      <c r="Q662" s="1914"/>
      <c r="R662" s="1915"/>
      <c r="S662" s="1922" t="s">
        <v>2798</v>
      </c>
      <c r="T662" s="1922" t="s">
        <v>2799</v>
      </c>
      <c r="U662" s="1922" t="s">
        <v>2800</v>
      </c>
      <c r="V662" s="1914" t="s">
        <v>2801</v>
      </c>
      <c r="W662" s="1914"/>
      <c r="X662" s="1913" t="s">
        <v>2802</v>
      </c>
      <c r="Y662" s="1914"/>
      <c r="Z662" s="1915"/>
      <c r="AA662" s="1908" t="s">
        <v>2795</v>
      </c>
      <c r="AB662" s="1908" t="s">
        <v>2803</v>
      </c>
      <c r="AC662" s="1908" t="s">
        <v>2804</v>
      </c>
      <c r="AD662" s="1908" t="s">
        <v>2805</v>
      </c>
      <c r="AE662" s="1919"/>
      <c r="AF662" s="1920"/>
      <c r="AG662" s="1921"/>
      <c r="AH662" s="1039"/>
    </row>
    <row r="663" spans="2:34" ht="18.75" customHeight="1" thickBot="1" x14ac:dyDescent="0.25">
      <c r="B663" s="1909"/>
      <c r="C663" s="1929"/>
      <c r="D663" s="1909"/>
      <c r="E663" s="1909"/>
      <c r="F663" s="1923"/>
      <c r="G663" s="1923"/>
      <c r="H663" s="1378" t="s">
        <v>2806</v>
      </c>
      <c r="I663" s="1378" t="s">
        <v>2807</v>
      </c>
      <c r="J663" s="1378" t="s">
        <v>2806</v>
      </c>
      <c r="K663" s="1378" t="s">
        <v>2807</v>
      </c>
      <c r="L663" s="1378" t="s">
        <v>2806</v>
      </c>
      <c r="M663" s="1378" t="s">
        <v>2807</v>
      </c>
      <c r="N663" s="1377" t="s">
        <v>295</v>
      </c>
      <c r="O663" s="1085" t="s">
        <v>2808</v>
      </c>
      <c r="P663" s="1086" t="s">
        <v>2809</v>
      </c>
      <c r="Q663" s="1088" t="s">
        <v>2810</v>
      </c>
      <c r="R663" s="1085" t="s">
        <v>2811</v>
      </c>
      <c r="S663" s="1923"/>
      <c r="T663" s="1923"/>
      <c r="U663" s="1923"/>
      <c r="V663" s="1379" t="s">
        <v>295</v>
      </c>
      <c r="W663" s="1087" t="s">
        <v>2808</v>
      </c>
      <c r="X663" s="1085" t="s">
        <v>2809</v>
      </c>
      <c r="Y663" s="1088" t="s">
        <v>2810</v>
      </c>
      <c r="Z663" s="1085" t="s">
        <v>2811</v>
      </c>
      <c r="AA663" s="1909"/>
      <c r="AB663" s="1909"/>
      <c r="AC663" s="1909"/>
      <c r="AD663" s="1909"/>
      <c r="AE663" s="1376" t="s">
        <v>296</v>
      </c>
      <c r="AF663" s="1376" t="s">
        <v>2812</v>
      </c>
      <c r="AG663" s="1376" t="s">
        <v>2813</v>
      </c>
      <c r="AH663" s="1039"/>
    </row>
    <row r="664" spans="2:34" ht="18.75" customHeight="1" thickBot="1" x14ac:dyDescent="0.25">
      <c r="B664" s="1383" t="s">
        <v>481</v>
      </c>
      <c r="C664" s="1072">
        <v>85</v>
      </c>
      <c r="D664" s="1226">
        <v>3</v>
      </c>
      <c r="E664" s="1226">
        <v>3</v>
      </c>
      <c r="F664" s="1384">
        <v>375</v>
      </c>
      <c r="G664" s="1226">
        <v>0</v>
      </c>
      <c r="H664" s="1385" t="s">
        <v>3197</v>
      </c>
      <c r="I664" s="1385" t="s">
        <v>3198</v>
      </c>
      <c r="J664" s="1385" t="s">
        <v>3197</v>
      </c>
      <c r="K664" s="1385" t="s">
        <v>3198</v>
      </c>
      <c r="L664" s="1226" t="s">
        <v>3189</v>
      </c>
      <c r="M664" s="1226" t="s">
        <v>3189</v>
      </c>
      <c r="N664" s="1386" t="s">
        <v>3199</v>
      </c>
      <c r="O664" s="1226"/>
      <c r="P664" s="1385" t="s">
        <v>3200</v>
      </c>
      <c r="Q664" s="1385" t="s">
        <v>3200</v>
      </c>
      <c r="R664" s="1385" t="s">
        <v>3201</v>
      </c>
      <c r="S664" s="1226"/>
      <c r="T664" s="1226"/>
      <c r="U664" s="1226"/>
      <c r="V664" s="1226"/>
      <c r="W664" s="1226"/>
      <c r="X664" s="1226"/>
      <c r="Y664" s="1226"/>
      <c r="Z664" s="1226"/>
      <c r="AA664" s="1226"/>
      <c r="AB664" s="1226"/>
      <c r="AC664" s="1226"/>
      <c r="AD664" s="1226"/>
      <c r="AE664" s="1226"/>
      <c r="AF664" s="1226"/>
      <c r="AG664" s="1226"/>
      <c r="AH664" s="1039"/>
    </row>
    <row r="665" spans="2:34" ht="14.25" customHeight="1" x14ac:dyDescent="0.2">
      <c r="B665" s="1040"/>
      <c r="C665" s="1041"/>
      <c r="D665" s="1041">
        <v>1.0000000000000001E-33</v>
      </c>
      <c r="E665" s="1041"/>
      <c r="F665" s="1041"/>
      <c r="G665" s="1041"/>
      <c r="H665" s="1041"/>
      <c r="I665" s="1041"/>
      <c r="J665" s="1041"/>
      <c r="K665" s="1041"/>
      <c r="L665" s="1041"/>
      <c r="M665" s="1041"/>
      <c r="N665" s="1041">
        <v>1.0000000000000001E-33</v>
      </c>
      <c r="O665" s="1041"/>
      <c r="P665" s="1041"/>
      <c r="Q665" s="1041"/>
      <c r="R665" s="1041"/>
      <c r="S665" s="1041"/>
      <c r="T665" s="1041"/>
      <c r="U665" s="1041"/>
      <c r="V665" s="1041">
        <v>1.0000000000000001E-33</v>
      </c>
      <c r="W665" s="1041"/>
      <c r="X665" s="1041"/>
      <c r="Y665" s="1041"/>
      <c r="Z665" s="1041"/>
      <c r="AA665" s="1041"/>
      <c r="AB665" s="1041"/>
      <c r="AC665" s="1041"/>
      <c r="AD665" s="1041"/>
      <c r="AE665" s="1041"/>
      <c r="AF665" s="1041"/>
      <c r="AG665" s="1041"/>
      <c r="AH665" s="1031"/>
    </row>
    <row r="666" spans="2:34" ht="14.25" customHeight="1" x14ac:dyDescent="0.2">
      <c r="B666" s="1042" t="s">
        <v>2816</v>
      </c>
      <c r="C666" s="1904" t="s">
        <v>3125</v>
      </c>
      <c r="D666" s="1904"/>
      <c r="E666" s="1904"/>
      <c r="F666" s="1904"/>
      <c r="G666" s="1375"/>
      <c r="H666" s="1375"/>
      <c r="I666" s="1375"/>
      <c r="J666" s="1375"/>
      <c r="K666" s="1375"/>
      <c r="L666" s="1375"/>
      <c r="M666" s="1375"/>
      <c r="N666" s="1375"/>
      <c r="O666" s="1375"/>
      <c r="P666" s="1375"/>
      <c r="Q666" s="1375"/>
      <c r="R666" s="1375"/>
      <c r="S666" s="1375"/>
      <c r="T666" s="1375"/>
      <c r="U666" s="1375"/>
      <c r="V666" s="1375"/>
      <c r="W666" s="1375"/>
      <c r="X666" s="1375"/>
      <c r="Y666" s="1375"/>
      <c r="Z666" s="1375"/>
      <c r="AA666" s="1375"/>
      <c r="AB666" s="1375"/>
      <c r="AC666" s="1375"/>
      <c r="AD666" s="1375"/>
      <c r="AE666" s="1375"/>
      <c r="AF666" s="1375"/>
      <c r="AG666" s="1375"/>
      <c r="AH666" s="982"/>
    </row>
    <row r="667" spans="2:34" ht="14.25" customHeight="1" x14ac:dyDescent="0.2">
      <c r="B667" s="1042" t="s">
        <v>2818</v>
      </c>
      <c r="C667" s="1904" t="s">
        <v>2887</v>
      </c>
      <c r="D667" s="1904"/>
      <c r="E667" s="1904"/>
      <c r="F667" s="1904"/>
      <c r="G667" s="1375"/>
      <c r="H667" s="1375"/>
      <c r="I667" s="1375"/>
      <c r="J667" s="1375"/>
      <c r="K667" s="1375"/>
      <c r="L667" s="1375"/>
      <c r="M667" s="1375"/>
      <c r="N667" s="1375"/>
      <c r="O667" s="1375"/>
      <c r="P667" s="1375"/>
      <c r="Q667" s="1375"/>
      <c r="R667" s="1375"/>
      <c r="S667" s="1375"/>
      <c r="T667" s="1375"/>
      <c r="U667" s="1375"/>
      <c r="V667" s="1375"/>
      <c r="W667" s="1375"/>
      <c r="X667" s="1375"/>
      <c r="Y667" s="1375"/>
      <c r="Z667" s="1375"/>
      <c r="AA667" s="1375"/>
      <c r="AB667" s="1375"/>
      <c r="AC667" s="1375"/>
      <c r="AD667" s="1375"/>
      <c r="AE667" s="1375"/>
      <c r="AF667" s="1375"/>
      <c r="AG667" s="1375"/>
      <c r="AH667" s="1207"/>
    </row>
    <row r="668" spans="2:34" ht="14.25" customHeight="1" thickBot="1" x14ac:dyDescent="0.25">
      <c r="B668" s="1043"/>
      <c r="C668" s="1926"/>
      <c r="D668" s="1926"/>
      <c r="E668" s="1926"/>
      <c r="F668" s="1926"/>
      <c r="G668" s="1927"/>
      <c r="H668" s="1927"/>
      <c r="I668" s="1927"/>
      <c r="J668" s="1927"/>
      <c r="K668" s="1927"/>
      <c r="L668" s="1927"/>
      <c r="M668" s="1927"/>
      <c r="N668" s="1927"/>
      <c r="O668" s="1927"/>
      <c r="P668" s="1927"/>
      <c r="Q668" s="1927"/>
      <c r="R668" s="1927"/>
      <c r="S668" s="1927"/>
      <c r="T668" s="1927"/>
      <c r="U668" s="1927"/>
      <c r="V668" s="1927"/>
      <c r="W668" s="1927"/>
      <c r="X668" s="1927"/>
      <c r="Y668" s="1927"/>
      <c r="Z668" s="1927"/>
      <c r="AA668" s="1927"/>
      <c r="AB668" s="1927"/>
      <c r="AC668" s="1927"/>
      <c r="AD668" s="1927"/>
      <c r="AE668" s="1927"/>
      <c r="AF668" s="1927"/>
      <c r="AG668" s="1927"/>
      <c r="AH668" s="1032"/>
    </row>
    <row r="669" spans="2:34" ht="14.25" customHeight="1" x14ac:dyDescent="0.2">
      <c r="B669" s="1187"/>
      <c r="C669" s="1186"/>
      <c r="D669" s="1186"/>
      <c r="E669" s="1186"/>
      <c r="F669" s="1186"/>
      <c r="G669" s="1186"/>
      <c r="H669" s="1186"/>
      <c r="I669" s="1186"/>
      <c r="J669" s="1186"/>
      <c r="K669" s="1186"/>
      <c r="L669" s="1186"/>
      <c r="M669" s="1186"/>
    </row>
    <row r="670" spans="2:34" ht="14.25" customHeight="1" thickBot="1" x14ac:dyDescent="0.25">
      <c r="B670" s="1187"/>
      <c r="C670" s="1186"/>
      <c r="D670" s="1186"/>
      <c r="E670" s="1186"/>
      <c r="F670" s="1186"/>
      <c r="G670" s="1186"/>
      <c r="H670" s="1186"/>
      <c r="I670" s="1186"/>
      <c r="J670" s="1186"/>
      <c r="K670" s="1186"/>
      <c r="L670" s="1186"/>
      <c r="M670" s="1186"/>
    </row>
    <row r="671" spans="2:34" ht="14.25" customHeight="1" x14ac:dyDescent="0.2">
      <c r="B671" s="1900" t="s">
        <v>2783</v>
      </c>
      <c r="C671" s="1901"/>
      <c r="D671" s="1901"/>
      <c r="E671" s="1901"/>
      <c r="F671" s="1901"/>
      <c r="G671" s="1901"/>
      <c r="H671" s="1901"/>
      <c r="I671" s="1901"/>
      <c r="J671" s="1901"/>
      <c r="K671" s="1901"/>
      <c r="L671" s="1901"/>
      <c r="M671" s="1901"/>
      <c r="N671" s="1901"/>
      <c r="O671" s="1901"/>
      <c r="P671" s="1901"/>
      <c r="Q671" s="1901"/>
      <c r="R671" s="1901"/>
      <c r="S671" s="1901"/>
      <c r="T671" s="1901"/>
      <c r="U671" s="1901"/>
      <c r="V671" s="1901"/>
      <c r="W671" s="1901"/>
      <c r="X671" s="1901"/>
      <c r="Y671" s="1901"/>
      <c r="Z671" s="1901"/>
      <c r="AA671" s="1901"/>
      <c r="AB671" s="1901"/>
      <c r="AC671" s="1901"/>
      <c r="AD671" s="1901"/>
      <c r="AE671" s="1901"/>
      <c r="AF671" s="1901"/>
      <c r="AG671" s="1901"/>
      <c r="AH671" s="1902"/>
    </row>
    <row r="672" spans="2:34" ht="14.25" customHeight="1" x14ac:dyDescent="0.2">
      <c r="B672" s="1038"/>
      <c r="C672" s="978"/>
      <c r="D672" s="700"/>
      <c r="E672" s="700"/>
      <c r="F672" s="431"/>
      <c r="G672" s="431"/>
      <c r="H672" s="431"/>
      <c r="I672" s="431"/>
      <c r="J672" s="431"/>
      <c r="K672" s="431"/>
      <c r="L672" s="431"/>
      <c r="M672" s="431"/>
      <c r="N672" s="431"/>
      <c r="O672" s="431"/>
      <c r="P672" s="431"/>
      <c r="Q672" s="431"/>
      <c r="R672" s="431"/>
      <c r="S672" s="431"/>
      <c r="T672" s="431"/>
      <c r="U672" s="431"/>
      <c r="V672" s="431"/>
      <c r="W672" s="431"/>
      <c r="X672" s="431"/>
      <c r="Y672" s="431"/>
      <c r="Z672" s="431"/>
      <c r="AA672" s="431"/>
      <c r="AB672" s="431"/>
      <c r="AC672" s="431"/>
      <c r="AD672" s="431"/>
      <c r="AE672" s="431"/>
      <c r="AF672" s="431"/>
      <c r="AG672" s="431"/>
      <c r="AH672" s="1039"/>
    </row>
    <row r="673" spans="2:34" ht="14.25" customHeight="1" x14ac:dyDescent="0.2">
      <c r="B673" s="981" t="s">
        <v>2784</v>
      </c>
      <c r="C673" s="1037" t="s">
        <v>3183</v>
      </c>
      <c r="D673" s="1037"/>
      <c r="E673" s="431"/>
      <c r="F673" s="431"/>
      <c r="G673" s="431"/>
      <c r="H673" s="431"/>
      <c r="I673" s="431"/>
      <c r="J673" s="431"/>
      <c r="K673" s="431"/>
      <c r="L673" s="431"/>
      <c r="M673" s="431"/>
      <c r="N673" s="431"/>
      <c r="O673" s="431"/>
      <c r="P673" s="431"/>
      <c r="Q673" s="431"/>
      <c r="R673" s="431"/>
      <c r="S673" s="431"/>
      <c r="T673" s="431"/>
      <c r="U673" s="431"/>
      <c r="V673" s="431"/>
      <c r="W673" s="431"/>
      <c r="X673" s="431"/>
      <c r="Y673" s="431"/>
      <c r="Z673" s="431"/>
      <c r="AA673" s="431"/>
      <c r="AB673" s="431"/>
      <c r="AC673" s="431"/>
      <c r="AD673" s="431"/>
      <c r="AE673" s="431"/>
      <c r="AF673" s="431"/>
      <c r="AG673" s="431"/>
      <c r="AH673" s="1039"/>
    </row>
    <row r="674" spans="2:34" ht="14.25" customHeight="1" thickBot="1" x14ac:dyDescent="0.25">
      <c r="B674" s="981" t="s">
        <v>2786</v>
      </c>
      <c r="C674" s="1978" t="s">
        <v>3184</v>
      </c>
      <c r="D674" s="1979"/>
      <c r="E674" s="1979"/>
      <c r="F674" s="431"/>
      <c r="G674" s="431"/>
      <c r="H674" s="431"/>
      <c r="I674" s="431"/>
      <c r="J674" s="431"/>
      <c r="K674" s="431"/>
      <c r="L674" s="431"/>
      <c r="M674" s="431"/>
      <c r="N674" s="431"/>
      <c r="O674" s="431"/>
      <c r="P674" s="431"/>
      <c r="Q674" s="431"/>
      <c r="R674" s="431"/>
      <c r="S674" s="431"/>
      <c r="T674" s="431"/>
      <c r="U674" s="431"/>
      <c r="V674" s="431"/>
      <c r="W674" s="431"/>
      <c r="X674" s="431"/>
      <c r="Y674" s="431"/>
      <c r="Z674" s="431"/>
      <c r="AA674" s="431"/>
      <c r="AB674" s="431"/>
      <c r="AC674" s="431"/>
      <c r="AD674" s="431"/>
      <c r="AE674" s="431"/>
      <c r="AF674" s="431"/>
      <c r="AG674" s="431"/>
      <c r="AH674" s="1039"/>
    </row>
    <row r="675" spans="2:34" ht="48.75" customHeight="1" thickBot="1" x14ac:dyDescent="0.25">
      <c r="B675" s="1038" t="s">
        <v>2787</v>
      </c>
      <c r="C675" s="1905" t="s">
        <v>3185</v>
      </c>
      <c r="D675" s="1906"/>
      <c r="E675" s="1906"/>
      <c r="F675" s="1906"/>
      <c r="G675" s="1906"/>
      <c r="H675" s="1906"/>
      <c r="I675" s="1906"/>
      <c r="J675" s="1906"/>
      <c r="K675" s="1906"/>
      <c r="L675" s="1906"/>
      <c r="M675" s="1906"/>
      <c r="N675" s="1906"/>
      <c r="O675" s="1906"/>
      <c r="P675" s="1906"/>
      <c r="Q675" s="1906"/>
      <c r="R675" s="1906"/>
      <c r="S675" s="1906"/>
      <c r="T675" s="1906"/>
      <c r="U675" s="1906"/>
      <c r="V675" s="1906"/>
      <c r="W675" s="1906"/>
      <c r="X675" s="1906"/>
      <c r="Y675" s="1906"/>
      <c r="Z675" s="1907"/>
      <c r="AA675" s="431"/>
      <c r="AB675" s="431"/>
      <c r="AC675" s="431"/>
      <c r="AD675" s="431"/>
      <c r="AE675" s="431"/>
      <c r="AF675" s="431"/>
      <c r="AG675" s="431"/>
      <c r="AH675" s="1039"/>
    </row>
    <row r="676" spans="2:34" ht="14.25" customHeight="1" thickBot="1" x14ac:dyDescent="0.25">
      <c r="B676" s="1038"/>
      <c r="C676" s="979"/>
      <c r="D676" s="979"/>
      <c r="E676" s="1357"/>
      <c r="F676" s="1357"/>
      <c r="G676" s="1357"/>
      <c r="H676" s="1357"/>
      <c r="I676" s="1357"/>
      <c r="J676" s="1357"/>
      <c r="K676" s="1357"/>
      <c r="L676" s="1357"/>
      <c r="M676" s="1357"/>
      <c r="N676" s="1357"/>
      <c r="O676" s="1357"/>
      <c r="P676" s="1357"/>
      <c r="Q676" s="1357"/>
      <c r="R676" s="1357"/>
      <c r="S676" s="1357"/>
      <c r="T676" s="1357"/>
      <c r="U676" s="1357"/>
      <c r="V676" s="1357"/>
      <c r="W676" s="1357"/>
      <c r="X676" s="1357"/>
      <c r="Y676" s="1357"/>
      <c r="Z676" s="1357"/>
      <c r="AA676" s="431"/>
      <c r="AB676" s="431"/>
      <c r="AC676" s="431"/>
      <c r="AD676" s="431"/>
      <c r="AE676" s="431"/>
      <c r="AF676" s="431"/>
      <c r="AG676" s="431"/>
      <c r="AH676" s="1039"/>
    </row>
    <row r="677" spans="2:34" ht="14.25" customHeight="1" thickBot="1" x14ac:dyDescent="0.25">
      <c r="B677" s="1908" t="s">
        <v>2788</v>
      </c>
      <c r="C677" s="1928" t="s">
        <v>2789</v>
      </c>
      <c r="D677" s="1908" t="s">
        <v>2790</v>
      </c>
      <c r="E677" s="1910" t="s">
        <v>2791</v>
      </c>
      <c r="F677" s="1911"/>
      <c r="G677" s="1911"/>
      <c r="H677" s="1911"/>
      <c r="I677" s="1911"/>
      <c r="J677" s="1911"/>
      <c r="K677" s="1911"/>
      <c r="L677" s="1911"/>
      <c r="M677" s="1911"/>
      <c r="N677" s="1911"/>
      <c r="O677" s="1911"/>
      <c r="P677" s="1911"/>
      <c r="Q677" s="1911"/>
      <c r="R677" s="1912"/>
      <c r="S677" s="1913" t="s">
        <v>2792</v>
      </c>
      <c r="T677" s="1914"/>
      <c r="U677" s="1914"/>
      <c r="V677" s="1914"/>
      <c r="W677" s="1914"/>
      <c r="X677" s="1914"/>
      <c r="Y677" s="1914"/>
      <c r="Z677" s="1915"/>
      <c r="AA677" s="1910" t="s">
        <v>2793</v>
      </c>
      <c r="AB677" s="1911"/>
      <c r="AC677" s="1911"/>
      <c r="AD677" s="1912"/>
      <c r="AE677" s="1916" t="s">
        <v>2794</v>
      </c>
      <c r="AF677" s="1917"/>
      <c r="AG677" s="1918"/>
      <c r="AH677" s="1039"/>
    </row>
    <row r="678" spans="2:34" ht="14.25" customHeight="1" thickBot="1" x14ac:dyDescent="0.25">
      <c r="B678" s="1909"/>
      <c r="C678" s="1929"/>
      <c r="D678" s="1909"/>
      <c r="E678" s="1908" t="s">
        <v>2795</v>
      </c>
      <c r="F678" s="1922" t="s">
        <v>2796</v>
      </c>
      <c r="G678" s="1922" t="s">
        <v>2797</v>
      </c>
      <c r="H678" s="1913" t="s">
        <v>2798</v>
      </c>
      <c r="I678" s="1915"/>
      <c r="J678" s="1913" t="s">
        <v>2799</v>
      </c>
      <c r="K678" s="1915"/>
      <c r="L678" s="1913" t="s">
        <v>2800</v>
      </c>
      <c r="M678" s="1915"/>
      <c r="N678" s="1924" t="s">
        <v>2801</v>
      </c>
      <c r="O678" s="1925"/>
      <c r="P678" s="1914" t="s">
        <v>2802</v>
      </c>
      <c r="Q678" s="1914"/>
      <c r="R678" s="1915"/>
      <c r="S678" s="1922" t="s">
        <v>2798</v>
      </c>
      <c r="T678" s="1922" t="s">
        <v>2799</v>
      </c>
      <c r="U678" s="1922" t="s">
        <v>2800</v>
      </c>
      <c r="V678" s="1914" t="s">
        <v>2801</v>
      </c>
      <c r="W678" s="1914"/>
      <c r="X678" s="1913" t="s">
        <v>2802</v>
      </c>
      <c r="Y678" s="1914"/>
      <c r="Z678" s="1915"/>
      <c r="AA678" s="1908" t="s">
        <v>2795</v>
      </c>
      <c r="AB678" s="1908" t="s">
        <v>2803</v>
      </c>
      <c r="AC678" s="1908" t="s">
        <v>2804</v>
      </c>
      <c r="AD678" s="1908" t="s">
        <v>2805</v>
      </c>
      <c r="AE678" s="1919"/>
      <c r="AF678" s="1920"/>
      <c r="AG678" s="1921"/>
      <c r="AH678" s="1039"/>
    </row>
    <row r="679" spans="2:34" ht="14.25" customHeight="1" thickBot="1" x14ac:dyDescent="0.25">
      <c r="B679" s="1909"/>
      <c r="C679" s="1929"/>
      <c r="D679" s="1909"/>
      <c r="E679" s="1909"/>
      <c r="F679" s="1923"/>
      <c r="G679" s="1923"/>
      <c r="H679" s="1355" t="s">
        <v>2806</v>
      </c>
      <c r="I679" s="1355" t="s">
        <v>2807</v>
      </c>
      <c r="J679" s="1355" t="s">
        <v>2806</v>
      </c>
      <c r="K679" s="1355" t="s">
        <v>2807</v>
      </c>
      <c r="L679" s="1355" t="s">
        <v>2806</v>
      </c>
      <c r="M679" s="1355" t="s">
        <v>2807</v>
      </c>
      <c r="N679" s="1354" t="s">
        <v>295</v>
      </c>
      <c r="O679" s="1085" t="s">
        <v>2808</v>
      </c>
      <c r="P679" s="1086" t="s">
        <v>2809</v>
      </c>
      <c r="Q679" s="1088" t="s">
        <v>2810</v>
      </c>
      <c r="R679" s="1085" t="s">
        <v>2811</v>
      </c>
      <c r="S679" s="1923"/>
      <c r="T679" s="1923"/>
      <c r="U679" s="1923"/>
      <c r="V679" s="1356" t="s">
        <v>295</v>
      </c>
      <c r="W679" s="1087" t="s">
        <v>2808</v>
      </c>
      <c r="X679" s="1085" t="s">
        <v>2809</v>
      </c>
      <c r="Y679" s="1088" t="s">
        <v>2810</v>
      </c>
      <c r="Z679" s="1085" t="s">
        <v>2811</v>
      </c>
      <c r="AA679" s="1909"/>
      <c r="AB679" s="1909"/>
      <c r="AC679" s="1909"/>
      <c r="AD679" s="1909"/>
      <c r="AE679" s="1352" t="s">
        <v>296</v>
      </c>
      <c r="AF679" s="1352" t="s">
        <v>2812</v>
      </c>
      <c r="AG679" s="1352" t="s">
        <v>2813</v>
      </c>
      <c r="AH679" s="1039"/>
    </row>
    <row r="680" spans="2:34" ht="14.25" customHeight="1" x14ac:dyDescent="0.25">
      <c r="B680" s="1125" t="s">
        <v>3186</v>
      </c>
      <c r="C680" s="1095">
        <v>935</v>
      </c>
      <c r="D680" s="1291"/>
      <c r="E680" s="1359">
        <v>6.2</v>
      </c>
      <c r="F680" s="1097">
        <v>150</v>
      </c>
      <c r="G680" s="1097">
        <v>0</v>
      </c>
      <c r="H680" s="1360" t="s">
        <v>3187</v>
      </c>
      <c r="I680" s="1360" t="s">
        <v>3188</v>
      </c>
      <c r="J680" s="1361" t="s">
        <v>3187</v>
      </c>
      <c r="K680" s="1360" t="s">
        <v>3188</v>
      </c>
      <c r="L680" s="1099" t="s">
        <v>3189</v>
      </c>
      <c r="M680" s="1099" t="s">
        <v>3189</v>
      </c>
      <c r="N680" s="1099" t="s">
        <v>3190</v>
      </c>
      <c r="O680" s="1099"/>
      <c r="P680" s="1360" t="s">
        <v>3191</v>
      </c>
      <c r="Q680" s="1360" t="s">
        <v>3191</v>
      </c>
      <c r="R680" s="1360" t="s">
        <v>3187</v>
      </c>
      <c r="S680" s="1099" t="s">
        <v>3189</v>
      </c>
      <c r="T680" s="1099" t="s">
        <v>3189</v>
      </c>
      <c r="U680" s="1099" t="s">
        <v>3189</v>
      </c>
      <c r="V680" s="1099" t="s">
        <v>3189</v>
      </c>
      <c r="W680" s="1099" t="s">
        <v>3189</v>
      </c>
      <c r="X680" s="1099" t="s">
        <v>3189</v>
      </c>
      <c r="Y680" s="1099" t="s">
        <v>3189</v>
      </c>
      <c r="Z680" s="1099" t="s">
        <v>3189</v>
      </c>
      <c r="AA680" s="1099" t="s">
        <v>3189</v>
      </c>
      <c r="AB680" s="1099" t="s">
        <v>3189</v>
      </c>
      <c r="AC680" s="1099" t="s">
        <v>3189</v>
      </c>
      <c r="AD680" s="1099" t="s">
        <v>3189</v>
      </c>
      <c r="AE680" s="1099" t="s">
        <v>3189</v>
      </c>
      <c r="AF680" s="1099" t="s">
        <v>3189</v>
      </c>
      <c r="AG680" s="1100" t="s">
        <v>3189</v>
      </c>
      <c r="AH680" s="1039"/>
    </row>
    <row r="681" spans="2:34" ht="14.25" customHeight="1" thickBot="1" x14ac:dyDescent="0.3">
      <c r="B681" s="1366" t="s">
        <v>3192</v>
      </c>
      <c r="C681" s="1104">
        <v>936</v>
      </c>
      <c r="D681" s="1362"/>
      <c r="E681" s="1363">
        <v>12</v>
      </c>
      <c r="F681" s="1364">
        <v>100</v>
      </c>
      <c r="G681" s="1106">
        <v>0</v>
      </c>
      <c r="H681" s="1364" t="s">
        <v>3187</v>
      </c>
      <c r="I681" s="1364" t="s">
        <v>3188</v>
      </c>
      <c r="J681" s="1365" t="s">
        <v>3187</v>
      </c>
      <c r="K681" s="1364" t="s">
        <v>3188</v>
      </c>
      <c r="L681" s="1108" t="s">
        <v>3189</v>
      </c>
      <c r="M681" s="1108" t="s">
        <v>3189</v>
      </c>
      <c r="N681" s="1108"/>
      <c r="O681" s="1108"/>
      <c r="P681" s="1364" t="s">
        <v>3191</v>
      </c>
      <c r="Q681" s="1364" t="s">
        <v>3191</v>
      </c>
      <c r="R681" s="1364" t="s">
        <v>3187</v>
      </c>
      <c r="S681" s="1108" t="s">
        <v>3189</v>
      </c>
      <c r="T681" s="1108" t="s">
        <v>3189</v>
      </c>
      <c r="U681" s="1108" t="s">
        <v>3189</v>
      </c>
      <c r="V681" s="1108" t="s">
        <v>3189</v>
      </c>
      <c r="W681" s="1108" t="s">
        <v>3189</v>
      </c>
      <c r="X681" s="1108" t="s">
        <v>3189</v>
      </c>
      <c r="Y681" s="1108" t="s">
        <v>3189</v>
      </c>
      <c r="Z681" s="1108" t="s">
        <v>3189</v>
      </c>
      <c r="AA681" s="1108" t="s">
        <v>3189</v>
      </c>
      <c r="AB681" s="1108" t="s">
        <v>3189</v>
      </c>
      <c r="AC681" s="1108" t="s">
        <v>3189</v>
      </c>
      <c r="AD681" s="1108" t="s">
        <v>3189</v>
      </c>
      <c r="AE681" s="1108" t="s">
        <v>3189</v>
      </c>
      <c r="AF681" s="1108" t="s">
        <v>3189</v>
      </c>
      <c r="AG681" s="1109" t="s">
        <v>3189</v>
      </c>
      <c r="AH681" s="982"/>
    </row>
    <row r="682" spans="2:34" ht="14.25" customHeight="1" x14ac:dyDescent="0.2">
      <c r="B682" s="1040"/>
      <c r="C682" s="1041"/>
      <c r="D682" s="1041">
        <v>1.0000000000000001E-33</v>
      </c>
      <c r="E682" s="1041"/>
      <c r="F682" s="1041"/>
      <c r="G682" s="1041"/>
      <c r="H682" s="1041"/>
      <c r="I682" s="1041"/>
      <c r="J682" s="1041"/>
      <c r="K682" s="1041"/>
      <c r="L682" s="1041"/>
      <c r="M682" s="1041"/>
      <c r="N682" s="1041">
        <v>1.0000000000000001E-33</v>
      </c>
      <c r="O682" s="1041"/>
      <c r="P682" s="1041"/>
      <c r="Q682" s="1041"/>
      <c r="R682" s="1041"/>
      <c r="S682" s="1041"/>
      <c r="T682" s="1041"/>
      <c r="U682" s="1041"/>
      <c r="V682" s="1041">
        <v>1.0000000000000001E-33</v>
      </c>
      <c r="W682" s="1041"/>
      <c r="X682" s="1041"/>
      <c r="Y682" s="1041"/>
      <c r="Z682" s="1041"/>
      <c r="AA682" s="1041"/>
      <c r="AB682" s="1041"/>
      <c r="AC682" s="1041"/>
      <c r="AD682" s="1041"/>
      <c r="AE682" s="1041"/>
      <c r="AF682" s="1041"/>
      <c r="AG682" s="1041"/>
      <c r="AH682" s="1031"/>
    </row>
    <row r="683" spans="2:34" ht="14.25" customHeight="1" x14ac:dyDescent="0.2">
      <c r="B683" s="1042" t="s">
        <v>2816</v>
      </c>
      <c r="C683" s="1904" t="s">
        <v>3125</v>
      </c>
      <c r="D683" s="1904"/>
      <c r="E683" s="1904"/>
      <c r="F683" s="1904"/>
      <c r="G683" s="1353"/>
      <c r="H683" s="1353"/>
      <c r="I683" s="1353"/>
      <c r="J683" s="1353"/>
      <c r="K683" s="1353"/>
      <c r="L683" s="1353"/>
      <c r="M683" s="1353"/>
      <c r="N683" s="1353"/>
      <c r="O683" s="1353"/>
      <c r="P683" s="1353"/>
      <c r="Q683" s="1353"/>
      <c r="R683" s="1353"/>
      <c r="S683" s="1353"/>
      <c r="T683" s="1353"/>
      <c r="U683" s="1353"/>
      <c r="V683" s="1353"/>
      <c r="W683" s="1353"/>
      <c r="X683" s="1353"/>
      <c r="Y683" s="1353"/>
      <c r="Z683" s="1353"/>
      <c r="AA683" s="1353"/>
      <c r="AB683" s="1353"/>
      <c r="AC683" s="1353"/>
      <c r="AD683" s="1353"/>
      <c r="AE683" s="1353"/>
      <c r="AF683" s="1353"/>
      <c r="AG683" s="1353"/>
      <c r="AH683" s="982"/>
    </row>
    <row r="684" spans="2:34" ht="14.25" customHeight="1" x14ac:dyDescent="0.2">
      <c r="B684" s="1042" t="s">
        <v>2818</v>
      </c>
      <c r="C684" s="1904" t="s">
        <v>2887</v>
      </c>
      <c r="D684" s="1904"/>
      <c r="E684" s="1904"/>
      <c r="F684" s="1904"/>
      <c r="G684" s="1353"/>
      <c r="H684" s="1353"/>
      <c r="I684" s="1353"/>
      <c r="J684" s="1353"/>
      <c r="K684" s="1353"/>
      <c r="L684" s="1353"/>
      <c r="M684" s="1353"/>
      <c r="N684" s="1353"/>
      <c r="O684" s="1353"/>
      <c r="P684" s="1353"/>
      <c r="Q684" s="1353"/>
      <c r="R684" s="1353"/>
      <c r="S684" s="1353"/>
      <c r="T684" s="1353"/>
      <c r="U684" s="1353"/>
      <c r="V684" s="1353"/>
      <c r="W684" s="1353"/>
      <c r="X684" s="1353"/>
      <c r="Y684" s="1353"/>
      <c r="Z684" s="1353"/>
      <c r="AA684" s="1353"/>
      <c r="AB684" s="1353"/>
      <c r="AC684" s="1353"/>
      <c r="AD684" s="1353"/>
      <c r="AE684" s="1353"/>
      <c r="AF684" s="1353"/>
      <c r="AG684" s="1353"/>
      <c r="AH684" s="1207"/>
    </row>
    <row r="685" spans="2:34" ht="14.25" customHeight="1" thickBot="1" x14ac:dyDescent="0.25">
      <c r="B685" s="1043"/>
      <c r="C685" s="1926"/>
      <c r="D685" s="1926"/>
      <c r="E685" s="1926"/>
      <c r="F685" s="1926"/>
      <c r="G685" s="1927"/>
      <c r="H685" s="1927"/>
      <c r="I685" s="1927"/>
      <c r="J685" s="1927"/>
      <c r="K685" s="1927"/>
      <c r="L685" s="1927"/>
      <c r="M685" s="1927"/>
      <c r="N685" s="1927"/>
      <c r="O685" s="1927"/>
      <c r="P685" s="1927"/>
      <c r="Q685" s="1927"/>
      <c r="R685" s="1927"/>
      <c r="S685" s="1927"/>
      <c r="T685" s="1927"/>
      <c r="U685" s="1927"/>
      <c r="V685" s="1927"/>
      <c r="W685" s="1927"/>
      <c r="X685" s="1927"/>
      <c r="Y685" s="1927"/>
      <c r="Z685" s="1927"/>
      <c r="AA685" s="1927"/>
      <c r="AB685" s="1927"/>
      <c r="AC685" s="1927"/>
      <c r="AD685" s="1927"/>
      <c r="AE685" s="1927"/>
      <c r="AF685" s="1927"/>
      <c r="AG685" s="1927"/>
      <c r="AH685" s="1032"/>
    </row>
    <row r="686" spans="2:34" ht="14.25" customHeight="1" x14ac:dyDescent="0.2">
      <c r="B686" s="1187"/>
      <c r="C686" s="1186"/>
      <c r="D686" s="1186"/>
      <c r="E686" s="1186"/>
      <c r="F686" s="1186"/>
      <c r="G686" s="1186"/>
      <c r="H686" s="1186"/>
      <c r="I686" s="1186"/>
      <c r="J686" s="1186"/>
      <c r="K686" s="1186"/>
      <c r="L686" s="1186"/>
      <c r="M686" s="1186"/>
    </row>
    <row r="687" spans="2:34" ht="14.25" customHeight="1" thickBot="1" x14ac:dyDescent="0.25">
      <c r="B687" s="1187"/>
      <c r="C687" s="1186"/>
      <c r="D687" s="1186"/>
      <c r="E687" s="1186"/>
      <c r="F687" s="1186"/>
      <c r="G687" s="1186"/>
      <c r="H687" s="1186"/>
      <c r="I687" s="1186"/>
      <c r="J687" s="1186"/>
      <c r="K687" s="1186"/>
      <c r="L687" s="1186"/>
      <c r="M687" s="1186"/>
    </row>
    <row r="688" spans="2:34" ht="14.25" customHeight="1" x14ac:dyDescent="0.2">
      <c r="B688" s="1900" t="s">
        <v>2783</v>
      </c>
      <c r="C688" s="1901"/>
      <c r="D688" s="1901"/>
      <c r="E688" s="1901"/>
      <c r="F688" s="1901"/>
      <c r="G688" s="1901"/>
      <c r="H688" s="1901"/>
      <c r="I688" s="1901"/>
      <c r="J688" s="1901"/>
      <c r="K688" s="1901"/>
      <c r="L688" s="1901"/>
      <c r="M688" s="1901"/>
      <c r="N688" s="1901"/>
      <c r="O688" s="1901"/>
      <c r="P688" s="1901"/>
      <c r="Q688" s="1901"/>
      <c r="R688" s="1901"/>
      <c r="S688" s="1901"/>
      <c r="T688" s="1901"/>
      <c r="U688" s="1901"/>
      <c r="V688" s="1901"/>
      <c r="W688" s="1901"/>
      <c r="X688" s="1901"/>
      <c r="Y688" s="1901"/>
      <c r="Z688" s="1901"/>
      <c r="AA688" s="1901"/>
      <c r="AB688" s="1901"/>
      <c r="AC688" s="1901"/>
      <c r="AD688" s="1901"/>
      <c r="AE688" s="1901"/>
      <c r="AF688" s="1901"/>
      <c r="AG688" s="1901"/>
      <c r="AH688" s="1902"/>
    </row>
    <row r="689" spans="2:34" ht="14.25" customHeight="1" x14ac:dyDescent="0.2">
      <c r="B689" s="1038"/>
      <c r="C689" s="978"/>
      <c r="D689" s="700"/>
      <c r="E689" s="700"/>
      <c r="F689" s="431"/>
      <c r="G689" s="431"/>
      <c r="H689" s="431"/>
      <c r="I689" s="431"/>
      <c r="J689" s="431"/>
      <c r="K689" s="431"/>
      <c r="L689" s="431"/>
      <c r="M689" s="431"/>
      <c r="N689" s="431"/>
      <c r="O689" s="431"/>
      <c r="P689" s="431"/>
      <c r="Q689" s="431"/>
      <c r="R689" s="431"/>
      <c r="S689" s="431"/>
      <c r="T689" s="431"/>
      <c r="U689" s="431"/>
      <c r="V689" s="431"/>
      <c r="W689" s="431"/>
      <c r="X689" s="431"/>
      <c r="Y689" s="431"/>
      <c r="Z689" s="431"/>
      <c r="AA689" s="431"/>
      <c r="AB689" s="431"/>
      <c r="AC689" s="431"/>
      <c r="AD689" s="431"/>
      <c r="AE689" s="431"/>
      <c r="AF689" s="431"/>
      <c r="AG689" s="431"/>
      <c r="AH689" s="1039"/>
    </row>
    <row r="690" spans="2:34" ht="14.25" customHeight="1" x14ac:dyDescent="0.2">
      <c r="B690" s="981" t="s">
        <v>2784</v>
      </c>
      <c r="C690" s="1037" t="s">
        <v>3165</v>
      </c>
      <c r="D690" s="1037"/>
      <c r="E690" s="431"/>
      <c r="F690" s="431"/>
      <c r="G690" s="431"/>
      <c r="H690" s="431"/>
      <c r="I690" s="431"/>
      <c r="J690" s="431"/>
      <c r="K690" s="431"/>
      <c r="L690" s="431"/>
      <c r="M690" s="431"/>
      <c r="N690" s="431"/>
      <c r="O690" s="431"/>
      <c r="P690" s="431"/>
      <c r="Q690" s="431"/>
      <c r="R690" s="431"/>
      <c r="S690" s="431"/>
      <c r="T690" s="431"/>
      <c r="U690" s="431"/>
      <c r="V690" s="431"/>
      <c r="W690" s="431"/>
      <c r="X690" s="431"/>
      <c r="Y690" s="431"/>
      <c r="Z690" s="431"/>
      <c r="AA690" s="431"/>
      <c r="AB690" s="431"/>
      <c r="AC690" s="431"/>
      <c r="AD690" s="431"/>
      <c r="AE690" s="431"/>
      <c r="AF690" s="431"/>
      <c r="AG690" s="431"/>
      <c r="AH690" s="1039"/>
    </row>
    <row r="691" spans="2:34" ht="14.25" customHeight="1" thickBot="1" x14ac:dyDescent="0.25">
      <c r="B691" s="981" t="s">
        <v>2786</v>
      </c>
      <c r="C691" s="1978">
        <v>41628</v>
      </c>
      <c r="D691" s="1979"/>
      <c r="E691" s="1979"/>
      <c r="F691" s="431"/>
      <c r="G691" s="431"/>
      <c r="H691" s="431"/>
      <c r="I691" s="431"/>
      <c r="J691" s="431"/>
      <c r="K691" s="431"/>
      <c r="L691" s="431"/>
      <c r="M691" s="431"/>
      <c r="N691" s="431"/>
      <c r="O691" s="431"/>
      <c r="P691" s="431"/>
      <c r="Q691" s="431"/>
      <c r="R691" s="431"/>
      <c r="S691" s="431"/>
      <c r="T691" s="431"/>
      <c r="U691" s="431"/>
      <c r="V691" s="431"/>
      <c r="W691" s="431"/>
      <c r="X691" s="431"/>
      <c r="Y691" s="431"/>
      <c r="Z691" s="431"/>
      <c r="AA691" s="431"/>
      <c r="AB691" s="431"/>
      <c r="AC691" s="431"/>
      <c r="AD691" s="431"/>
      <c r="AE691" s="431"/>
      <c r="AF691" s="431"/>
      <c r="AG691" s="431"/>
      <c r="AH691" s="1039"/>
    </row>
    <row r="692" spans="2:34" ht="33.75" customHeight="1" thickBot="1" x14ac:dyDescent="0.25">
      <c r="B692" s="1038" t="s">
        <v>2787</v>
      </c>
      <c r="C692" s="1905" t="s">
        <v>3166</v>
      </c>
      <c r="D692" s="1906"/>
      <c r="E692" s="1906"/>
      <c r="F692" s="1906"/>
      <c r="G692" s="1906"/>
      <c r="H692" s="1906"/>
      <c r="I692" s="1906"/>
      <c r="J692" s="1906"/>
      <c r="K692" s="1906"/>
      <c r="L692" s="1906"/>
      <c r="M692" s="1906"/>
      <c r="N692" s="1906"/>
      <c r="O692" s="1906"/>
      <c r="P692" s="1906"/>
      <c r="Q692" s="1906"/>
      <c r="R692" s="1906"/>
      <c r="S692" s="1906"/>
      <c r="T692" s="1906"/>
      <c r="U692" s="1906"/>
      <c r="V692" s="1906"/>
      <c r="W692" s="1906"/>
      <c r="X692" s="1906"/>
      <c r="Y692" s="1906"/>
      <c r="Z692" s="1907"/>
      <c r="AA692" s="431"/>
      <c r="AB692" s="431"/>
      <c r="AC692" s="431"/>
      <c r="AD692" s="431"/>
      <c r="AE692" s="431"/>
      <c r="AF692" s="431"/>
      <c r="AG692" s="431"/>
      <c r="AH692" s="1039"/>
    </row>
    <row r="693" spans="2:34" ht="14.25" customHeight="1" thickBot="1" x14ac:dyDescent="0.25">
      <c r="B693" s="1038"/>
      <c r="C693" s="979"/>
      <c r="D693" s="979"/>
      <c r="E693" s="1338"/>
      <c r="F693" s="1338"/>
      <c r="G693" s="1338"/>
      <c r="H693" s="1338"/>
      <c r="I693" s="1338"/>
      <c r="J693" s="1338"/>
      <c r="K693" s="1338"/>
      <c r="L693" s="1338"/>
      <c r="M693" s="1338"/>
      <c r="N693" s="1338"/>
      <c r="O693" s="1338"/>
      <c r="P693" s="1338"/>
      <c r="Q693" s="1338"/>
      <c r="R693" s="1338"/>
      <c r="S693" s="1338"/>
      <c r="T693" s="1338"/>
      <c r="U693" s="1338"/>
      <c r="V693" s="1338"/>
      <c r="W693" s="1338"/>
      <c r="X693" s="1338"/>
      <c r="Y693" s="1338"/>
      <c r="Z693" s="1338"/>
      <c r="AA693" s="431"/>
      <c r="AB693" s="431"/>
      <c r="AC693" s="431"/>
      <c r="AD693" s="431"/>
      <c r="AE693" s="431"/>
      <c r="AF693" s="431"/>
      <c r="AG693" s="431"/>
      <c r="AH693" s="1039"/>
    </row>
    <row r="694" spans="2:34" ht="14.25" customHeight="1" thickBot="1" x14ac:dyDescent="0.25">
      <c r="B694" s="1908" t="s">
        <v>2788</v>
      </c>
      <c r="C694" s="1928" t="s">
        <v>2789</v>
      </c>
      <c r="D694" s="1908" t="s">
        <v>2790</v>
      </c>
      <c r="E694" s="1910" t="s">
        <v>2791</v>
      </c>
      <c r="F694" s="1911"/>
      <c r="G694" s="1911"/>
      <c r="H694" s="1911"/>
      <c r="I694" s="1911"/>
      <c r="J694" s="1911"/>
      <c r="K694" s="1911"/>
      <c r="L694" s="1911"/>
      <c r="M694" s="1911"/>
      <c r="N694" s="1911"/>
      <c r="O694" s="1911"/>
      <c r="P694" s="1911"/>
      <c r="Q694" s="1911"/>
      <c r="R694" s="1912"/>
      <c r="S694" s="1913" t="s">
        <v>2792</v>
      </c>
      <c r="T694" s="1914"/>
      <c r="U694" s="1914"/>
      <c r="V694" s="1914"/>
      <c r="W694" s="1914"/>
      <c r="X694" s="1914"/>
      <c r="Y694" s="1914"/>
      <c r="Z694" s="1915"/>
      <c r="AA694" s="1910" t="s">
        <v>2793</v>
      </c>
      <c r="AB694" s="1911"/>
      <c r="AC694" s="1911"/>
      <c r="AD694" s="1912"/>
      <c r="AE694" s="1916" t="s">
        <v>2794</v>
      </c>
      <c r="AF694" s="1917"/>
      <c r="AG694" s="1918"/>
      <c r="AH694" s="1039"/>
    </row>
    <row r="695" spans="2:34" ht="14.25" customHeight="1" thickBot="1" x14ac:dyDescent="0.25">
      <c r="B695" s="1909"/>
      <c r="C695" s="1929"/>
      <c r="D695" s="1909"/>
      <c r="E695" s="1908" t="s">
        <v>2795</v>
      </c>
      <c r="F695" s="1922" t="s">
        <v>2796</v>
      </c>
      <c r="G695" s="1922" t="s">
        <v>2797</v>
      </c>
      <c r="H695" s="1913" t="s">
        <v>2798</v>
      </c>
      <c r="I695" s="1915"/>
      <c r="J695" s="1913" t="s">
        <v>2799</v>
      </c>
      <c r="K695" s="1915"/>
      <c r="L695" s="1913" t="s">
        <v>2800</v>
      </c>
      <c r="M695" s="1915"/>
      <c r="N695" s="1924" t="s">
        <v>2801</v>
      </c>
      <c r="O695" s="1925"/>
      <c r="P695" s="1914" t="s">
        <v>2802</v>
      </c>
      <c r="Q695" s="1914"/>
      <c r="R695" s="1915"/>
      <c r="S695" s="1922" t="s">
        <v>2798</v>
      </c>
      <c r="T695" s="1922" t="s">
        <v>2799</v>
      </c>
      <c r="U695" s="1922" t="s">
        <v>2800</v>
      </c>
      <c r="V695" s="1914" t="s">
        <v>2801</v>
      </c>
      <c r="W695" s="1914"/>
      <c r="X695" s="1913" t="s">
        <v>2802</v>
      </c>
      <c r="Y695" s="1914"/>
      <c r="Z695" s="1915"/>
      <c r="AA695" s="1908" t="s">
        <v>2795</v>
      </c>
      <c r="AB695" s="1908" t="s">
        <v>2803</v>
      </c>
      <c r="AC695" s="1908" t="s">
        <v>2804</v>
      </c>
      <c r="AD695" s="1908" t="s">
        <v>2805</v>
      </c>
      <c r="AE695" s="1919"/>
      <c r="AF695" s="1920"/>
      <c r="AG695" s="1921"/>
      <c r="AH695" s="1039"/>
    </row>
    <row r="696" spans="2:34" ht="14.25" customHeight="1" thickBot="1" x14ac:dyDescent="0.25">
      <c r="B696" s="1909"/>
      <c r="C696" s="1929"/>
      <c r="D696" s="1909"/>
      <c r="E696" s="1909"/>
      <c r="F696" s="1923"/>
      <c r="G696" s="1923"/>
      <c r="H696" s="1335" t="s">
        <v>2806</v>
      </c>
      <c r="I696" s="1335" t="s">
        <v>2807</v>
      </c>
      <c r="J696" s="1335" t="s">
        <v>2806</v>
      </c>
      <c r="K696" s="1335" t="s">
        <v>2807</v>
      </c>
      <c r="L696" s="1335" t="s">
        <v>2806</v>
      </c>
      <c r="M696" s="1335" t="s">
        <v>2807</v>
      </c>
      <c r="N696" s="1334" t="s">
        <v>295</v>
      </c>
      <c r="O696" s="1085" t="s">
        <v>2808</v>
      </c>
      <c r="P696" s="1086" t="s">
        <v>2809</v>
      </c>
      <c r="Q696" s="1088" t="s">
        <v>2810</v>
      </c>
      <c r="R696" s="1085" t="s">
        <v>2811</v>
      </c>
      <c r="S696" s="1923"/>
      <c r="T696" s="1923"/>
      <c r="U696" s="1923"/>
      <c r="V696" s="1336" t="s">
        <v>295</v>
      </c>
      <c r="W696" s="1087" t="s">
        <v>2808</v>
      </c>
      <c r="X696" s="1085" t="s">
        <v>2809</v>
      </c>
      <c r="Y696" s="1088" t="s">
        <v>2810</v>
      </c>
      <c r="Z696" s="1085" t="s">
        <v>2811</v>
      </c>
      <c r="AA696" s="1909"/>
      <c r="AB696" s="1909"/>
      <c r="AC696" s="1909"/>
      <c r="AD696" s="1909"/>
      <c r="AE696" s="1333" t="s">
        <v>296</v>
      </c>
      <c r="AF696" s="1333" t="s">
        <v>2812</v>
      </c>
      <c r="AG696" s="1333" t="s">
        <v>2813</v>
      </c>
      <c r="AH696" s="1039"/>
    </row>
    <row r="697" spans="2:34" ht="14.25" customHeight="1" thickBot="1" x14ac:dyDescent="0.25">
      <c r="B697" s="1349" t="s">
        <v>3165</v>
      </c>
      <c r="C697" s="1342" t="s">
        <v>3167</v>
      </c>
      <c r="D697" s="1343"/>
      <c r="E697" s="1344">
        <v>6.2</v>
      </c>
      <c r="F697" s="1345">
        <v>150</v>
      </c>
      <c r="G697" s="1345">
        <v>0</v>
      </c>
      <c r="H697" s="1346" t="s">
        <v>3168</v>
      </c>
      <c r="I697" s="1346" t="s">
        <v>3169</v>
      </c>
      <c r="J697" s="1346" t="s">
        <v>3170</v>
      </c>
      <c r="K697" s="1346" t="s">
        <v>3171</v>
      </c>
      <c r="L697" s="1347" t="s">
        <v>2815</v>
      </c>
      <c r="M697" s="1347" t="s">
        <v>2815</v>
      </c>
      <c r="N697" s="1347" t="s">
        <v>2815</v>
      </c>
      <c r="O697" s="1347" t="s">
        <v>2815</v>
      </c>
      <c r="P697" s="1347" t="s">
        <v>2815</v>
      </c>
      <c r="Q697" s="1347" t="s">
        <v>2815</v>
      </c>
      <c r="R697" s="1347" t="s">
        <v>2815</v>
      </c>
      <c r="S697" s="1347" t="s">
        <v>2815</v>
      </c>
      <c r="T697" s="1347" t="s">
        <v>2815</v>
      </c>
      <c r="U697" s="1347" t="s">
        <v>2815</v>
      </c>
      <c r="V697" s="1347" t="s">
        <v>2815</v>
      </c>
      <c r="W697" s="1347" t="s">
        <v>2815</v>
      </c>
      <c r="X697" s="1347" t="s">
        <v>2815</v>
      </c>
      <c r="Y697" s="1347" t="s">
        <v>2815</v>
      </c>
      <c r="Z697" s="1347" t="s">
        <v>2815</v>
      </c>
      <c r="AA697" s="1347" t="s">
        <v>2815</v>
      </c>
      <c r="AB697" s="1347" t="s">
        <v>2815</v>
      </c>
      <c r="AC697" s="1347" t="s">
        <v>2815</v>
      </c>
      <c r="AD697" s="1347" t="s">
        <v>2815</v>
      </c>
      <c r="AE697" s="1347" t="s">
        <v>2815</v>
      </c>
      <c r="AF697" s="1347" t="s">
        <v>2815</v>
      </c>
      <c r="AG697" s="1348" t="s">
        <v>2815</v>
      </c>
      <c r="AH697" s="982"/>
    </row>
    <row r="698" spans="2:34" ht="14.25" customHeight="1" x14ac:dyDescent="0.2">
      <c r="B698" s="1040"/>
      <c r="C698" s="1041"/>
      <c r="D698" s="1041">
        <v>1.0000000000000001E-33</v>
      </c>
      <c r="E698" s="1041"/>
      <c r="F698" s="1041"/>
      <c r="G698" s="1041"/>
      <c r="H698" s="1041"/>
      <c r="I698" s="1041"/>
      <c r="J698" s="1041"/>
      <c r="K698" s="1041"/>
      <c r="L698" s="1041"/>
      <c r="M698" s="1041"/>
      <c r="N698" s="1041">
        <v>1.0000000000000001E-33</v>
      </c>
      <c r="O698" s="1041"/>
      <c r="P698" s="1041"/>
      <c r="Q698" s="1041"/>
      <c r="R698" s="1041"/>
      <c r="S698" s="1041"/>
      <c r="T698" s="1041"/>
      <c r="U698" s="1041"/>
      <c r="V698" s="1041">
        <v>1.0000000000000001E-33</v>
      </c>
      <c r="W698" s="1041"/>
      <c r="X698" s="1041"/>
      <c r="Y698" s="1041"/>
      <c r="Z698" s="1041"/>
      <c r="AA698" s="1041"/>
      <c r="AB698" s="1041"/>
      <c r="AC698" s="1041"/>
      <c r="AD698" s="1041"/>
      <c r="AE698" s="1041"/>
      <c r="AF698" s="1041"/>
      <c r="AG698" s="1041"/>
      <c r="AH698" s="1031"/>
    </row>
    <row r="699" spans="2:34" ht="14.25" customHeight="1" x14ac:dyDescent="0.2">
      <c r="B699" s="1042" t="s">
        <v>2816</v>
      </c>
      <c r="C699" s="1977" t="s">
        <v>3172</v>
      </c>
      <c r="D699" s="1977"/>
      <c r="E699" s="1977"/>
      <c r="F699" s="1977"/>
      <c r="G699" s="1337"/>
      <c r="H699" s="1337"/>
      <c r="I699" s="1337"/>
      <c r="J699" s="1337"/>
      <c r="K699" s="1337"/>
      <c r="L699" s="1337"/>
      <c r="M699" s="1337"/>
      <c r="N699" s="1337"/>
      <c r="O699" s="1337"/>
      <c r="P699" s="1337"/>
      <c r="Q699" s="1337"/>
      <c r="R699" s="1337"/>
      <c r="S699" s="1337"/>
      <c r="T699" s="1337"/>
      <c r="U699" s="1337"/>
      <c r="V699" s="1337"/>
      <c r="W699" s="1337"/>
      <c r="X699" s="1337"/>
      <c r="Y699" s="1337"/>
      <c r="Z699" s="1337"/>
      <c r="AA699" s="1337"/>
      <c r="AB699" s="1337"/>
      <c r="AC699" s="1337"/>
      <c r="AD699" s="1337"/>
      <c r="AE699" s="1337"/>
      <c r="AF699" s="1337"/>
      <c r="AG699" s="1337"/>
      <c r="AH699" s="982"/>
    </row>
    <row r="700" spans="2:34" ht="14.25" customHeight="1" x14ac:dyDescent="0.2">
      <c r="B700" s="1042" t="s">
        <v>2818</v>
      </c>
      <c r="C700" s="1904" t="s">
        <v>3173</v>
      </c>
      <c r="D700" s="1904"/>
      <c r="E700" s="1904"/>
      <c r="F700" s="1904"/>
      <c r="G700" s="1337"/>
      <c r="H700" s="1337"/>
      <c r="I700" s="1337"/>
      <c r="J700" s="1337"/>
      <c r="K700" s="1337"/>
      <c r="L700" s="1337"/>
      <c r="M700" s="1337"/>
      <c r="N700" s="1337"/>
      <c r="O700" s="1337"/>
      <c r="P700" s="1337"/>
      <c r="Q700" s="1337"/>
      <c r="R700" s="1337"/>
      <c r="S700" s="1337"/>
      <c r="T700" s="1337"/>
      <c r="U700" s="1337"/>
      <c r="V700" s="1337"/>
      <c r="W700" s="1337"/>
      <c r="X700" s="1337"/>
      <c r="Y700" s="1337"/>
      <c r="Z700" s="1337"/>
      <c r="AA700" s="1337"/>
      <c r="AB700" s="1337"/>
      <c r="AC700" s="1337"/>
      <c r="AD700" s="1337"/>
      <c r="AE700" s="1337"/>
      <c r="AF700" s="1337"/>
      <c r="AG700" s="1337"/>
      <c r="AH700" s="1207"/>
    </row>
    <row r="701" spans="2:34" ht="14.25" customHeight="1" thickBot="1" x14ac:dyDescent="0.25">
      <c r="B701" s="1043"/>
      <c r="C701" s="1926"/>
      <c r="D701" s="1926"/>
      <c r="E701" s="1926"/>
      <c r="F701" s="1926"/>
      <c r="G701" s="1927"/>
      <c r="H701" s="1927"/>
      <c r="I701" s="1927"/>
      <c r="J701" s="1927"/>
      <c r="K701" s="1927"/>
      <c r="L701" s="1927"/>
      <c r="M701" s="1927"/>
      <c r="N701" s="1927"/>
      <c r="O701" s="1927"/>
      <c r="P701" s="1927"/>
      <c r="Q701" s="1927"/>
      <c r="R701" s="1927"/>
      <c r="S701" s="1927"/>
      <c r="T701" s="1927"/>
      <c r="U701" s="1927"/>
      <c r="V701" s="1927"/>
      <c r="W701" s="1927"/>
      <c r="X701" s="1927"/>
      <c r="Y701" s="1927"/>
      <c r="Z701" s="1927"/>
      <c r="AA701" s="1927"/>
      <c r="AB701" s="1927"/>
      <c r="AC701" s="1927"/>
      <c r="AD701" s="1927"/>
      <c r="AE701" s="1927"/>
      <c r="AF701" s="1927"/>
      <c r="AG701" s="1927"/>
      <c r="AH701" s="1032"/>
    </row>
    <row r="702" spans="2:34" ht="14.25" customHeight="1" x14ac:dyDescent="0.2">
      <c r="B702" s="1358"/>
      <c r="C702" s="1082"/>
      <c r="D702" s="1082"/>
      <c r="E702" s="1082"/>
      <c r="F702" s="1082"/>
      <c r="G702" s="1082"/>
      <c r="H702" s="1082"/>
      <c r="I702" s="1082"/>
      <c r="J702" s="1082"/>
      <c r="K702" s="1082"/>
      <c r="L702" s="1082"/>
      <c r="M702" s="1082"/>
      <c r="N702" s="1082"/>
      <c r="O702" s="1082"/>
      <c r="P702" s="1082"/>
      <c r="Q702" s="1082"/>
      <c r="R702" s="1082"/>
      <c r="S702" s="1082"/>
      <c r="T702" s="1082"/>
      <c r="U702" s="1082"/>
      <c r="V702" s="1082"/>
      <c r="W702" s="1082"/>
      <c r="X702" s="1082"/>
      <c r="Y702" s="1082"/>
      <c r="Z702" s="1082"/>
      <c r="AA702" s="1082"/>
      <c r="AB702" s="1082"/>
      <c r="AC702" s="1082"/>
      <c r="AD702" s="1082"/>
      <c r="AE702" s="1082"/>
      <c r="AF702" s="1082"/>
      <c r="AG702" s="1082"/>
      <c r="AH702" s="1207"/>
    </row>
    <row r="703" spans="2:34" ht="14.25" customHeight="1" thickBot="1" x14ac:dyDescent="0.25">
      <c r="B703" s="1187"/>
      <c r="C703" s="1186"/>
      <c r="D703" s="1186"/>
      <c r="E703" s="1186"/>
      <c r="F703" s="1186"/>
      <c r="G703" s="1186"/>
      <c r="H703" s="1186"/>
      <c r="I703" s="1186"/>
      <c r="J703" s="1186"/>
      <c r="K703" s="1186"/>
      <c r="L703" s="1186"/>
      <c r="M703" s="1186"/>
    </row>
    <row r="704" spans="2:34" ht="14.25" customHeight="1" x14ac:dyDescent="0.2">
      <c r="B704" s="1900" t="s">
        <v>2783</v>
      </c>
      <c r="C704" s="1901"/>
      <c r="D704" s="1901"/>
      <c r="E704" s="1901"/>
      <c r="F704" s="1901"/>
      <c r="G704" s="1901"/>
      <c r="H704" s="1901"/>
      <c r="I704" s="1901"/>
      <c r="J704" s="1901"/>
      <c r="K704" s="1901"/>
      <c r="L704" s="1901"/>
      <c r="M704" s="1901"/>
      <c r="N704" s="1901"/>
      <c r="O704" s="1901"/>
      <c r="P704" s="1901"/>
      <c r="Q704" s="1901"/>
      <c r="R704" s="1901"/>
      <c r="S704" s="1901"/>
      <c r="T704" s="1901"/>
      <c r="U704" s="1901"/>
      <c r="V704" s="1901"/>
      <c r="W704" s="1901"/>
      <c r="X704" s="1901"/>
      <c r="Y704" s="1901"/>
      <c r="Z704" s="1901"/>
      <c r="AA704" s="1901"/>
      <c r="AB704" s="1901"/>
      <c r="AC704" s="1901"/>
      <c r="AD704" s="1901"/>
      <c r="AE704" s="1901"/>
      <c r="AF704" s="1901"/>
      <c r="AG704" s="1901"/>
      <c r="AH704" s="1902"/>
    </row>
    <row r="705" spans="2:34" ht="14.25" customHeight="1" x14ac:dyDescent="0.2">
      <c r="B705" s="1038"/>
      <c r="C705" s="978"/>
      <c r="D705" s="700"/>
      <c r="E705" s="700"/>
      <c r="F705" s="431"/>
      <c r="G705" s="431"/>
      <c r="H705" s="431"/>
      <c r="I705" s="431"/>
      <c r="J705" s="431"/>
      <c r="K705" s="431"/>
      <c r="L705" s="431"/>
      <c r="M705" s="431"/>
      <c r="N705" s="431"/>
      <c r="O705" s="431"/>
      <c r="P705" s="431"/>
      <c r="Q705" s="431"/>
      <c r="R705" s="431"/>
      <c r="S705" s="431"/>
      <c r="T705" s="431"/>
      <c r="U705" s="431"/>
      <c r="V705" s="431"/>
      <c r="W705" s="431"/>
      <c r="X705" s="431"/>
      <c r="Y705" s="431"/>
      <c r="Z705" s="431"/>
      <c r="AA705" s="431"/>
      <c r="AB705" s="431"/>
      <c r="AC705" s="431"/>
      <c r="AD705" s="431"/>
      <c r="AE705" s="431"/>
      <c r="AF705" s="431"/>
      <c r="AG705" s="431"/>
      <c r="AH705" s="1039"/>
    </row>
    <row r="706" spans="2:34" ht="14.25" customHeight="1" x14ac:dyDescent="0.2">
      <c r="B706" s="981" t="s">
        <v>2784</v>
      </c>
      <c r="C706" s="1037" t="s">
        <v>3128</v>
      </c>
      <c r="D706" s="1037"/>
      <c r="E706" s="431"/>
      <c r="F706" s="431"/>
      <c r="G706" s="431"/>
      <c r="H706" s="431"/>
      <c r="I706" s="431"/>
      <c r="J706" s="431"/>
      <c r="K706" s="431"/>
      <c r="L706" s="431"/>
      <c r="M706" s="431"/>
      <c r="N706" s="431"/>
      <c r="O706" s="431"/>
      <c r="P706" s="431"/>
      <c r="Q706" s="431"/>
      <c r="R706" s="431"/>
      <c r="S706" s="431"/>
      <c r="T706" s="431"/>
      <c r="U706" s="431"/>
      <c r="V706" s="431"/>
      <c r="W706" s="431"/>
      <c r="X706" s="431"/>
      <c r="Y706" s="431"/>
      <c r="Z706" s="431"/>
      <c r="AA706" s="431"/>
      <c r="AB706" s="431"/>
      <c r="AC706" s="431"/>
      <c r="AD706" s="431"/>
      <c r="AE706" s="431"/>
      <c r="AF706" s="431"/>
      <c r="AG706" s="431"/>
      <c r="AH706" s="1039"/>
    </row>
    <row r="707" spans="2:34" ht="14.25" customHeight="1" thickBot="1" x14ac:dyDescent="0.25">
      <c r="B707" s="981" t="s">
        <v>2786</v>
      </c>
      <c r="C707" s="1903">
        <v>41579</v>
      </c>
      <c r="D707" s="1904"/>
      <c r="E707" s="1904"/>
      <c r="F707" s="431"/>
      <c r="G707" s="431"/>
      <c r="H707" s="431"/>
      <c r="I707" s="431"/>
      <c r="J707" s="431"/>
      <c r="K707" s="431"/>
      <c r="L707" s="431"/>
      <c r="M707" s="431"/>
      <c r="N707" s="431"/>
      <c r="O707" s="431"/>
      <c r="P707" s="431"/>
      <c r="Q707" s="431"/>
      <c r="R707" s="431"/>
      <c r="S707" s="431"/>
      <c r="T707" s="431"/>
      <c r="U707" s="431"/>
      <c r="V707" s="431"/>
      <c r="W707" s="431"/>
      <c r="X707" s="431"/>
      <c r="Y707" s="431"/>
      <c r="Z707" s="431"/>
      <c r="AA707" s="431"/>
      <c r="AB707" s="431"/>
      <c r="AC707" s="431"/>
      <c r="AD707" s="431"/>
      <c r="AE707" s="431"/>
      <c r="AF707" s="431"/>
      <c r="AG707" s="431"/>
      <c r="AH707" s="1039"/>
    </row>
    <row r="708" spans="2:34" ht="24" customHeight="1" thickBot="1" x14ac:dyDescent="0.25">
      <c r="B708" s="1038" t="s">
        <v>2787</v>
      </c>
      <c r="C708" s="1905" t="s">
        <v>3129</v>
      </c>
      <c r="D708" s="1906"/>
      <c r="E708" s="1906"/>
      <c r="F708" s="1906"/>
      <c r="G708" s="1906"/>
      <c r="H708" s="1906"/>
      <c r="I708" s="1906"/>
      <c r="J708" s="1906"/>
      <c r="K708" s="1906"/>
      <c r="L708" s="1906"/>
      <c r="M708" s="1906"/>
      <c r="N708" s="1906"/>
      <c r="O708" s="1906"/>
      <c r="P708" s="1906"/>
      <c r="Q708" s="1906"/>
      <c r="R708" s="1906"/>
      <c r="S708" s="1906"/>
      <c r="T708" s="1906"/>
      <c r="U708" s="1906"/>
      <c r="V708" s="1906"/>
      <c r="W708" s="1906"/>
      <c r="X708" s="1906"/>
      <c r="Y708" s="1906"/>
      <c r="Z708" s="1907"/>
      <c r="AA708" s="431"/>
      <c r="AB708" s="431"/>
      <c r="AC708" s="431"/>
      <c r="AD708" s="431"/>
      <c r="AE708" s="431"/>
      <c r="AF708" s="431"/>
      <c r="AG708" s="431"/>
      <c r="AH708" s="1039"/>
    </row>
    <row r="709" spans="2:34" ht="14.25" customHeight="1" thickBot="1" x14ac:dyDescent="0.25">
      <c r="B709" s="1038"/>
      <c r="C709" s="979"/>
      <c r="D709" s="979"/>
      <c r="E709" s="1297"/>
      <c r="F709" s="1297"/>
      <c r="G709" s="1297"/>
      <c r="H709" s="1297"/>
      <c r="I709" s="1297"/>
      <c r="J709" s="1297"/>
      <c r="K709" s="1297"/>
      <c r="L709" s="1297"/>
      <c r="M709" s="1297"/>
      <c r="N709" s="1297"/>
      <c r="O709" s="1297"/>
      <c r="P709" s="1297"/>
      <c r="Q709" s="1297"/>
      <c r="R709" s="1297"/>
      <c r="S709" s="1297"/>
      <c r="T709" s="1297"/>
      <c r="U709" s="1297"/>
      <c r="V709" s="1297"/>
      <c r="W709" s="1297"/>
      <c r="X709" s="1297"/>
      <c r="Y709" s="1297"/>
      <c r="Z709" s="1297"/>
      <c r="AA709" s="431"/>
      <c r="AB709" s="431"/>
      <c r="AC709" s="431"/>
      <c r="AD709" s="431"/>
      <c r="AE709" s="431"/>
      <c r="AF709" s="431"/>
      <c r="AG709" s="431"/>
      <c r="AH709" s="1039"/>
    </row>
    <row r="710" spans="2:34" ht="14.25" customHeight="1" thickBot="1" x14ac:dyDescent="0.25">
      <c r="B710" s="1908" t="s">
        <v>2788</v>
      </c>
      <c r="C710" s="1928" t="s">
        <v>2789</v>
      </c>
      <c r="D710" s="1908" t="s">
        <v>2790</v>
      </c>
      <c r="E710" s="1910" t="s">
        <v>2791</v>
      </c>
      <c r="F710" s="1911"/>
      <c r="G710" s="1911"/>
      <c r="H710" s="1911"/>
      <c r="I710" s="1911"/>
      <c r="J710" s="1911"/>
      <c r="K710" s="1911"/>
      <c r="L710" s="1911"/>
      <c r="M710" s="1911"/>
      <c r="N710" s="1911"/>
      <c r="O710" s="1911"/>
      <c r="P710" s="1911"/>
      <c r="Q710" s="1911"/>
      <c r="R710" s="1912"/>
      <c r="S710" s="1913" t="s">
        <v>2792</v>
      </c>
      <c r="T710" s="1914"/>
      <c r="U710" s="1914"/>
      <c r="V710" s="1914"/>
      <c r="W710" s="1914"/>
      <c r="X710" s="1914"/>
      <c r="Y710" s="1914"/>
      <c r="Z710" s="1915"/>
      <c r="AA710" s="1910" t="s">
        <v>2793</v>
      </c>
      <c r="AB710" s="1911"/>
      <c r="AC710" s="1911"/>
      <c r="AD710" s="1912"/>
      <c r="AE710" s="1916" t="s">
        <v>2794</v>
      </c>
      <c r="AF710" s="1917"/>
      <c r="AG710" s="1918"/>
      <c r="AH710" s="1039"/>
    </row>
    <row r="711" spans="2:34" ht="14.25" customHeight="1" thickBot="1" x14ac:dyDescent="0.25">
      <c r="B711" s="1909"/>
      <c r="C711" s="1929"/>
      <c r="D711" s="1909"/>
      <c r="E711" s="1908" t="s">
        <v>2795</v>
      </c>
      <c r="F711" s="1922" t="s">
        <v>2796</v>
      </c>
      <c r="G711" s="1922" t="s">
        <v>2797</v>
      </c>
      <c r="H711" s="1913" t="s">
        <v>2798</v>
      </c>
      <c r="I711" s="1915"/>
      <c r="J711" s="1913" t="s">
        <v>2799</v>
      </c>
      <c r="K711" s="1915"/>
      <c r="L711" s="1913" t="s">
        <v>2800</v>
      </c>
      <c r="M711" s="1915"/>
      <c r="N711" s="1924" t="s">
        <v>2801</v>
      </c>
      <c r="O711" s="1925"/>
      <c r="P711" s="1914" t="s">
        <v>2802</v>
      </c>
      <c r="Q711" s="1914"/>
      <c r="R711" s="1915"/>
      <c r="S711" s="1922" t="s">
        <v>2798</v>
      </c>
      <c r="T711" s="1922" t="s">
        <v>2799</v>
      </c>
      <c r="U711" s="1922" t="s">
        <v>2800</v>
      </c>
      <c r="V711" s="1914" t="s">
        <v>2801</v>
      </c>
      <c r="W711" s="1914"/>
      <c r="X711" s="1913" t="s">
        <v>2802</v>
      </c>
      <c r="Y711" s="1914"/>
      <c r="Z711" s="1915"/>
      <c r="AA711" s="1908" t="s">
        <v>2795</v>
      </c>
      <c r="AB711" s="1908" t="s">
        <v>2803</v>
      </c>
      <c r="AC711" s="1908" t="s">
        <v>2804</v>
      </c>
      <c r="AD711" s="1908" t="s">
        <v>2805</v>
      </c>
      <c r="AE711" s="1919"/>
      <c r="AF711" s="1920"/>
      <c r="AG711" s="1921"/>
      <c r="AH711" s="1039"/>
    </row>
    <row r="712" spans="2:34" ht="14.25" customHeight="1" thickBot="1" x14ac:dyDescent="0.25">
      <c r="B712" s="1909"/>
      <c r="C712" s="1929"/>
      <c r="D712" s="1909"/>
      <c r="E712" s="1909"/>
      <c r="F712" s="1923"/>
      <c r="G712" s="1923"/>
      <c r="H712" s="1296" t="s">
        <v>2806</v>
      </c>
      <c r="I712" s="1296" t="s">
        <v>2807</v>
      </c>
      <c r="J712" s="1296" t="s">
        <v>2806</v>
      </c>
      <c r="K712" s="1296" t="s">
        <v>2807</v>
      </c>
      <c r="L712" s="1296" t="s">
        <v>2806</v>
      </c>
      <c r="M712" s="1296" t="s">
        <v>2807</v>
      </c>
      <c r="N712" s="1294" t="s">
        <v>295</v>
      </c>
      <c r="O712" s="1085" t="s">
        <v>2808</v>
      </c>
      <c r="P712" s="1086" t="s">
        <v>2809</v>
      </c>
      <c r="Q712" s="1088" t="s">
        <v>2810</v>
      </c>
      <c r="R712" s="1085" t="s">
        <v>2811</v>
      </c>
      <c r="S712" s="1923"/>
      <c r="T712" s="1923"/>
      <c r="U712" s="1923"/>
      <c r="V712" s="1295" t="s">
        <v>295</v>
      </c>
      <c r="W712" s="1087" t="s">
        <v>2808</v>
      </c>
      <c r="X712" s="1085" t="s">
        <v>2809</v>
      </c>
      <c r="Y712" s="1088" t="s">
        <v>2810</v>
      </c>
      <c r="Z712" s="1085" t="s">
        <v>2811</v>
      </c>
      <c r="AA712" s="1909"/>
      <c r="AB712" s="1909"/>
      <c r="AC712" s="1909"/>
      <c r="AD712" s="1909"/>
      <c r="AE712" s="1293" t="s">
        <v>296</v>
      </c>
      <c r="AF712" s="1293" t="s">
        <v>2812</v>
      </c>
      <c r="AG712" s="1293" t="s">
        <v>2813</v>
      </c>
      <c r="AH712" s="1039"/>
    </row>
    <row r="713" spans="2:34" ht="14.25" customHeight="1" x14ac:dyDescent="0.2">
      <c r="B713" s="1227" t="s">
        <v>3130</v>
      </c>
      <c r="C713" s="1095">
        <v>0</v>
      </c>
      <c r="D713" s="1096">
        <v>0</v>
      </c>
      <c r="E713" s="1096">
        <v>0</v>
      </c>
      <c r="F713" s="1097">
        <v>0</v>
      </c>
      <c r="G713" s="1097">
        <v>0</v>
      </c>
      <c r="H713" s="1317" t="s">
        <v>3131</v>
      </c>
      <c r="I713" s="1317" t="s">
        <v>3132</v>
      </c>
      <c r="J713" s="1317" t="s">
        <v>3131</v>
      </c>
      <c r="K713" s="1317" t="s">
        <v>3132</v>
      </c>
      <c r="L713" s="1096">
        <v>0</v>
      </c>
      <c r="M713" s="1098">
        <v>0</v>
      </c>
      <c r="N713" s="1318" t="s">
        <v>3109</v>
      </c>
      <c r="O713" s="1319">
        <v>0.29699999999999999</v>
      </c>
      <c r="P713" s="1317" t="s">
        <v>3133</v>
      </c>
      <c r="Q713" s="1317" t="s">
        <v>3133</v>
      </c>
      <c r="R713" s="1317" t="s">
        <v>3134</v>
      </c>
      <c r="S713" s="1098">
        <v>0</v>
      </c>
      <c r="T713" s="1098">
        <v>0</v>
      </c>
      <c r="U713" s="1098">
        <v>0</v>
      </c>
      <c r="V713" s="1113">
        <v>0</v>
      </c>
      <c r="W713" s="1098">
        <v>0</v>
      </c>
      <c r="X713" s="1098">
        <v>0</v>
      </c>
      <c r="Y713" s="1098">
        <v>0</v>
      </c>
      <c r="Z713" s="1098">
        <v>0</v>
      </c>
      <c r="AA713" s="1096">
        <v>0</v>
      </c>
      <c r="AB713" s="1097">
        <v>0</v>
      </c>
      <c r="AC713" s="1098">
        <v>0</v>
      </c>
      <c r="AD713" s="1098">
        <v>0</v>
      </c>
      <c r="AE713" s="1113">
        <v>0</v>
      </c>
      <c r="AF713" s="1095">
        <v>0</v>
      </c>
      <c r="AG713" s="1114">
        <v>0</v>
      </c>
      <c r="AH713" s="1039"/>
    </row>
    <row r="714" spans="2:34" ht="14.25" customHeight="1" x14ac:dyDescent="0.2">
      <c r="B714" s="1228"/>
      <c r="C714" s="1089"/>
      <c r="D714" s="1090"/>
      <c r="E714" s="1090"/>
      <c r="F714" s="1091"/>
      <c r="G714" s="1091"/>
      <c r="H714" s="1092"/>
      <c r="I714" s="1092"/>
      <c r="J714" s="1092"/>
      <c r="K714" s="1092"/>
      <c r="L714" s="1092"/>
      <c r="M714" s="1092"/>
      <c r="N714" s="1320" t="s">
        <v>3112</v>
      </c>
      <c r="O714" s="1321">
        <v>0.39600000000000002</v>
      </c>
      <c r="P714" s="1092"/>
      <c r="Q714" s="1092"/>
      <c r="R714" s="1092"/>
      <c r="S714" s="1092"/>
      <c r="T714" s="1092"/>
      <c r="U714" s="1092"/>
      <c r="V714" s="1112"/>
      <c r="W714" s="1092"/>
      <c r="X714" s="1092"/>
      <c r="Y714" s="1092"/>
      <c r="Z714" s="1092"/>
      <c r="AA714" s="1090"/>
      <c r="AB714" s="1091"/>
      <c r="AC714" s="1092"/>
      <c r="AD714" s="1092"/>
      <c r="AE714" s="1112"/>
      <c r="AF714" s="1089"/>
      <c r="AG714" s="1115"/>
      <c r="AH714" s="1039"/>
    </row>
    <row r="715" spans="2:34" ht="14.25" customHeight="1" x14ac:dyDescent="0.2">
      <c r="B715" s="1228"/>
      <c r="C715" s="1089"/>
      <c r="D715" s="1090"/>
      <c r="E715" s="1090"/>
      <c r="F715" s="1091"/>
      <c r="G715" s="1091"/>
      <c r="H715" s="1092"/>
      <c r="I715" s="1092"/>
      <c r="J715" s="1092"/>
      <c r="K715" s="1092"/>
      <c r="L715" s="1092"/>
      <c r="M715" s="1092"/>
      <c r="N715" s="1320" t="s">
        <v>3113</v>
      </c>
      <c r="O715" s="1321">
        <v>0.20499999999999999</v>
      </c>
      <c r="P715" s="1092"/>
      <c r="Q715" s="1092"/>
      <c r="R715" s="1092"/>
      <c r="S715" s="1092"/>
      <c r="T715" s="1092"/>
      <c r="U715" s="1092"/>
      <c r="V715" s="1112"/>
      <c r="W715" s="1092"/>
      <c r="X715" s="1092"/>
      <c r="Y715" s="1092"/>
      <c r="Z715" s="1092"/>
      <c r="AA715" s="1090"/>
      <c r="AB715" s="1091"/>
      <c r="AC715" s="1092"/>
      <c r="AD715" s="1092"/>
      <c r="AE715" s="1112"/>
      <c r="AF715" s="1089"/>
      <c r="AG715" s="1115"/>
      <c r="AH715" s="1039"/>
    </row>
    <row r="716" spans="2:34" ht="14.25" customHeight="1" x14ac:dyDescent="0.2">
      <c r="B716" s="1228"/>
      <c r="C716" s="1089"/>
      <c r="D716" s="1090"/>
      <c r="E716" s="1090"/>
      <c r="F716" s="1091"/>
      <c r="G716" s="1091"/>
      <c r="H716" s="1092"/>
      <c r="I716" s="1092"/>
      <c r="J716" s="1092"/>
      <c r="K716" s="1092"/>
      <c r="L716" s="1092"/>
      <c r="M716" s="1092"/>
      <c r="N716" s="1320" t="s">
        <v>3114</v>
      </c>
      <c r="O716" s="1321">
        <v>0.19</v>
      </c>
      <c r="P716" s="1092"/>
      <c r="Q716" s="1092"/>
      <c r="R716" s="1092"/>
      <c r="S716" s="1092"/>
      <c r="T716" s="1092"/>
      <c r="U716" s="1092"/>
      <c r="V716" s="1112"/>
      <c r="W716" s="1092"/>
      <c r="X716" s="1092"/>
      <c r="Y716" s="1092"/>
      <c r="Z716" s="1092"/>
      <c r="AA716" s="1090"/>
      <c r="AB716" s="1091"/>
      <c r="AC716" s="1092"/>
      <c r="AD716" s="1092"/>
      <c r="AE716" s="1112"/>
      <c r="AF716" s="1089"/>
      <c r="AG716" s="1115"/>
      <c r="AH716" s="1039"/>
    </row>
    <row r="717" spans="2:34" ht="14.25" customHeight="1" x14ac:dyDescent="0.2">
      <c r="B717" s="1228"/>
      <c r="C717" s="1089"/>
      <c r="D717" s="1090"/>
      <c r="E717" s="1090"/>
      <c r="F717" s="1091"/>
      <c r="G717" s="1091"/>
      <c r="H717" s="1092"/>
      <c r="I717" s="1092"/>
      <c r="J717" s="1092"/>
      <c r="K717" s="1092"/>
      <c r="L717" s="1092"/>
      <c r="M717" s="1092"/>
      <c r="N717" s="1320" t="s">
        <v>3115</v>
      </c>
      <c r="O717" s="1321">
        <v>0.23599999999999999</v>
      </c>
      <c r="P717" s="1092"/>
      <c r="Q717" s="1092"/>
      <c r="R717" s="1092"/>
      <c r="S717" s="1092"/>
      <c r="T717" s="1092"/>
      <c r="U717" s="1092"/>
      <c r="V717" s="1112"/>
      <c r="W717" s="1092"/>
      <c r="X717" s="1092"/>
      <c r="Y717" s="1092"/>
      <c r="Z717" s="1092"/>
      <c r="AA717" s="1090"/>
      <c r="AB717" s="1091"/>
      <c r="AC717" s="1092"/>
      <c r="AD717" s="1092"/>
      <c r="AE717" s="1112"/>
      <c r="AF717" s="1089"/>
      <c r="AG717" s="1115"/>
      <c r="AH717" s="1039"/>
    </row>
    <row r="718" spans="2:34" ht="14.25" customHeight="1" x14ac:dyDescent="0.2">
      <c r="B718" s="1228"/>
      <c r="C718" s="1089"/>
      <c r="D718" s="1090"/>
      <c r="E718" s="1090"/>
      <c r="F718" s="1091"/>
      <c r="G718" s="1090"/>
      <c r="H718" s="1092"/>
      <c r="I718" s="1092"/>
      <c r="J718" s="1092"/>
      <c r="K718" s="1092"/>
      <c r="L718" s="1092"/>
      <c r="M718" s="1092"/>
      <c r="N718" s="1320" t="s">
        <v>3116</v>
      </c>
      <c r="O718" s="1321">
        <v>0.23300000000000001</v>
      </c>
      <c r="P718" s="1092"/>
      <c r="Q718" s="1092"/>
      <c r="R718" s="1092"/>
      <c r="S718" s="1092"/>
      <c r="T718" s="1092"/>
      <c r="U718" s="1092"/>
      <c r="V718" s="1112"/>
      <c r="W718" s="1092"/>
      <c r="X718" s="1092"/>
      <c r="Y718" s="1092"/>
      <c r="Z718" s="1092"/>
      <c r="AA718" s="1090"/>
      <c r="AB718" s="1091"/>
      <c r="AC718" s="1092"/>
      <c r="AD718" s="1092"/>
      <c r="AE718" s="1112"/>
      <c r="AF718" s="1089"/>
      <c r="AG718" s="1115"/>
      <c r="AH718" s="1039"/>
    </row>
    <row r="719" spans="2:34" ht="14.25" customHeight="1" x14ac:dyDescent="0.2">
      <c r="B719" s="1228"/>
      <c r="C719" s="1089"/>
      <c r="D719" s="1090"/>
      <c r="E719" s="1090"/>
      <c r="F719" s="1091"/>
      <c r="G719" s="1091"/>
      <c r="H719" s="1092"/>
      <c r="I719" s="1092"/>
      <c r="J719" s="1092"/>
      <c r="K719" s="1092"/>
      <c r="L719" s="1092"/>
      <c r="M719" s="1092"/>
      <c r="N719" s="1320" t="s">
        <v>3117</v>
      </c>
      <c r="O719" s="1321">
        <v>0.3</v>
      </c>
      <c r="P719" s="1092"/>
      <c r="Q719" s="1092"/>
      <c r="R719" s="1092"/>
      <c r="S719" s="1092"/>
      <c r="T719" s="1092"/>
      <c r="U719" s="1092"/>
      <c r="V719" s="1112"/>
      <c r="W719" s="1092"/>
      <c r="X719" s="1092"/>
      <c r="Y719" s="1092"/>
      <c r="Z719" s="1092"/>
      <c r="AA719" s="1090"/>
      <c r="AB719" s="1091"/>
      <c r="AC719" s="1092"/>
      <c r="AD719" s="1092"/>
      <c r="AE719" s="1112"/>
      <c r="AF719" s="1089"/>
      <c r="AG719" s="1115"/>
      <c r="AH719" s="1039"/>
    </row>
    <row r="720" spans="2:34" ht="14.25" customHeight="1" x14ac:dyDescent="0.2">
      <c r="B720" s="1228"/>
      <c r="C720" s="1089"/>
      <c r="D720" s="1090"/>
      <c r="E720" s="1090"/>
      <c r="F720" s="1091"/>
      <c r="G720" s="1091"/>
      <c r="H720" s="1092"/>
      <c r="I720" s="1092"/>
      <c r="J720" s="1092"/>
      <c r="K720" s="1092"/>
      <c r="L720" s="1092"/>
      <c r="M720" s="1092"/>
      <c r="N720" s="1320" t="s">
        <v>3118</v>
      </c>
      <c r="O720" s="1321">
        <v>0.16</v>
      </c>
      <c r="P720" s="1092"/>
      <c r="Q720" s="1092"/>
      <c r="R720" s="1092"/>
      <c r="S720" s="1092"/>
      <c r="T720" s="1092"/>
      <c r="U720" s="1092"/>
      <c r="V720" s="1112"/>
      <c r="W720" s="1092"/>
      <c r="X720" s="1092"/>
      <c r="Y720" s="1092"/>
      <c r="Z720" s="1092"/>
      <c r="AA720" s="1090"/>
      <c r="AB720" s="1091"/>
      <c r="AC720" s="1092"/>
      <c r="AD720" s="1092"/>
      <c r="AE720" s="1112"/>
      <c r="AF720" s="1089"/>
      <c r="AG720" s="1115"/>
      <c r="AH720" s="1039"/>
    </row>
    <row r="721" spans="2:34" ht="14.25" customHeight="1" x14ac:dyDescent="0.2">
      <c r="B721" s="1228"/>
      <c r="C721" s="1089"/>
      <c r="D721" s="1090"/>
      <c r="E721" s="1090"/>
      <c r="F721" s="1091"/>
      <c r="G721" s="1091"/>
      <c r="H721" s="1092"/>
      <c r="I721" s="1092"/>
      <c r="J721" s="1092"/>
      <c r="K721" s="1092"/>
      <c r="L721" s="1092"/>
      <c r="M721" s="1092"/>
      <c r="N721" s="1320" t="s">
        <v>3119</v>
      </c>
      <c r="O721" s="1321">
        <v>0.23300000000000001</v>
      </c>
      <c r="P721" s="1092"/>
      <c r="Q721" s="1092"/>
      <c r="R721" s="1092"/>
      <c r="S721" s="1092"/>
      <c r="T721" s="1092"/>
      <c r="U721" s="1092"/>
      <c r="V721" s="1112"/>
      <c r="W721" s="1092"/>
      <c r="X721" s="1092"/>
      <c r="Y721" s="1092"/>
      <c r="Z721" s="1092"/>
      <c r="AA721" s="1090"/>
      <c r="AB721" s="1091"/>
      <c r="AC721" s="1092"/>
      <c r="AD721" s="1092"/>
      <c r="AE721" s="1112"/>
      <c r="AF721" s="1089"/>
      <c r="AG721" s="1115"/>
      <c r="AH721" s="1039"/>
    </row>
    <row r="722" spans="2:34" ht="14.25" customHeight="1" x14ac:dyDescent="0.2">
      <c r="B722" s="1228"/>
      <c r="C722" s="1302"/>
      <c r="D722" s="1302"/>
      <c r="E722" s="1090"/>
      <c r="F722" s="1091"/>
      <c r="G722" s="1091"/>
      <c r="H722" s="1092"/>
      <c r="I722" s="1092"/>
      <c r="J722" s="1092"/>
      <c r="K722" s="1092"/>
      <c r="L722" s="1092"/>
      <c r="M722" s="1092"/>
      <c r="N722" s="1320" t="s">
        <v>3120</v>
      </c>
      <c r="O722" s="1321">
        <v>0.35</v>
      </c>
      <c r="P722" s="1092"/>
      <c r="Q722" s="1092"/>
      <c r="R722" s="1092"/>
      <c r="S722" s="1092"/>
      <c r="T722" s="1092"/>
      <c r="U722" s="1092"/>
      <c r="V722" s="1112"/>
      <c r="W722" s="1092"/>
      <c r="X722" s="1092"/>
      <c r="Y722" s="1092"/>
      <c r="Z722" s="1092"/>
      <c r="AA722" s="1090"/>
      <c r="AB722" s="1091"/>
      <c r="AC722" s="1092"/>
      <c r="AD722" s="1092"/>
      <c r="AE722" s="1112"/>
      <c r="AF722" s="1089"/>
      <c r="AG722" s="1115"/>
      <c r="AH722" s="1039"/>
    </row>
    <row r="723" spans="2:34" ht="14.25" customHeight="1" x14ac:dyDescent="0.2">
      <c r="B723" s="1228"/>
      <c r="C723" s="1089"/>
      <c r="D723" s="1090"/>
      <c r="E723" s="1090"/>
      <c r="F723" s="1091"/>
      <c r="G723" s="1091"/>
      <c r="H723" s="1092"/>
      <c r="I723" s="1092"/>
      <c r="J723" s="1092"/>
      <c r="K723" s="1092"/>
      <c r="L723" s="1092"/>
      <c r="M723" s="1092"/>
      <c r="N723" s="1320" t="s">
        <v>3121</v>
      </c>
      <c r="O723" s="1321">
        <v>0.19</v>
      </c>
      <c r="P723" s="1092"/>
      <c r="Q723" s="1092"/>
      <c r="R723" s="1092"/>
      <c r="S723" s="1092"/>
      <c r="T723" s="1092"/>
      <c r="U723" s="1092"/>
      <c r="V723" s="1112"/>
      <c r="W723" s="1092"/>
      <c r="X723" s="1092"/>
      <c r="Y723" s="1092"/>
      <c r="Z723" s="1092"/>
      <c r="AA723" s="1090"/>
      <c r="AB723" s="1091"/>
      <c r="AC723" s="1092"/>
      <c r="AD723" s="1092"/>
      <c r="AE723" s="1112"/>
      <c r="AF723" s="1089"/>
      <c r="AG723" s="1115"/>
      <c r="AH723" s="1039"/>
    </row>
    <row r="724" spans="2:34" ht="14.25" customHeight="1" x14ac:dyDescent="0.2">
      <c r="B724" s="1228"/>
      <c r="C724" s="1089"/>
      <c r="D724" s="1090"/>
      <c r="E724" s="1090"/>
      <c r="F724" s="1091"/>
      <c r="G724" s="1091"/>
      <c r="H724" s="1092"/>
      <c r="I724" s="1092"/>
      <c r="J724" s="1092"/>
      <c r="K724" s="1092"/>
      <c r="L724" s="1092"/>
      <c r="M724" s="1092"/>
      <c r="N724" s="1320" t="s">
        <v>3122</v>
      </c>
      <c r="O724" s="1321">
        <v>0.31</v>
      </c>
      <c r="P724" s="1092"/>
      <c r="Q724" s="1092"/>
      <c r="R724" s="1092"/>
      <c r="S724" s="1092"/>
      <c r="T724" s="1092"/>
      <c r="U724" s="1092"/>
      <c r="V724" s="1112"/>
      <c r="W724" s="1092"/>
      <c r="X724" s="1092"/>
      <c r="Y724" s="1092"/>
      <c r="Z724" s="1092"/>
      <c r="AA724" s="1090"/>
      <c r="AB724" s="1091"/>
      <c r="AC724" s="1092"/>
      <c r="AD724" s="1092"/>
      <c r="AE724" s="1112"/>
      <c r="AF724" s="1089"/>
      <c r="AG724" s="1115"/>
      <c r="AH724" s="1039"/>
    </row>
    <row r="725" spans="2:34" ht="14.25" customHeight="1" x14ac:dyDescent="0.2">
      <c r="B725" s="1228"/>
      <c r="C725" s="1089"/>
      <c r="D725" s="1090"/>
      <c r="E725" s="1090"/>
      <c r="F725" s="1091"/>
      <c r="G725" s="1091"/>
      <c r="H725" s="1092"/>
      <c r="I725" s="1092"/>
      <c r="J725" s="1092"/>
      <c r="K725" s="1092"/>
      <c r="L725" s="1092"/>
      <c r="M725" s="1092"/>
      <c r="N725" s="1320" t="s">
        <v>301</v>
      </c>
      <c r="O725" s="1321">
        <v>0.27</v>
      </c>
      <c r="P725" s="1092"/>
      <c r="Q725" s="1092"/>
      <c r="R725" s="1092"/>
      <c r="S725" s="1092"/>
      <c r="T725" s="1092"/>
      <c r="U725" s="1092"/>
      <c r="V725" s="1112"/>
      <c r="W725" s="1092"/>
      <c r="X725" s="1092"/>
      <c r="Y725" s="1092"/>
      <c r="Z725" s="1092"/>
      <c r="AA725" s="1090"/>
      <c r="AB725" s="1091"/>
      <c r="AC725" s="1092"/>
      <c r="AD725" s="1092"/>
      <c r="AE725" s="1112"/>
      <c r="AF725" s="1089"/>
      <c r="AG725" s="1115"/>
      <c r="AH725" s="1039"/>
    </row>
    <row r="726" spans="2:34" ht="14.25" customHeight="1" x14ac:dyDescent="0.2">
      <c r="B726" s="1228"/>
      <c r="C726" s="1089"/>
      <c r="D726" s="1090"/>
      <c r="E726" s="1090"/>
      <c r="F726" s="1091"/>
      <c r="G726" s="1091"/>
      <c r="H726" s="1092"/>
      <c r="I726" s="1092"/>
      <c r="J726" s="1092"/>
      <c r="K726" s="1092"/>
      <c r="L726" s="1092"/>
      <c r="M726" s="1092"/>
      <c r="N726" s="1320" t="s">
        <v>3123</v>
      </c>
      <c r="O726" s="1321">
        <v>0.31</v>
      </c>
      <c r="P726" s="1092"/>
      <c r="Q726" s="1092"/>
      <c r="R726" s="1092"/>
      <c r="S726" s="1092"/>
      <c r="T726" s="1092"/>
      <c r="U726" s="1092"/>
      <c r="V726" s="1112"/>
      <c r="W726" s="1092"/>
      <c r="X726" s="1092"/>
      <c r="Y726" s="1092"/>
      <c r="Z726" s="1092"/>
      <c r="AA726" s="1090"/>
      <c r="AB726" s="1091"/>
      <c r="AC726" s="1092"/>
      <c r="AD726" s="1092"/>
      <c r="AE726" s="1112"/>
      <c r="AF726" s="1089"/>
      <c r="AG726" s="1115"/>
      <c r="AH726" s="1039"/>
    </row>
    <row r="727" spans="2:34" ht="14.25" customHeight="1" x14ac:dyDescent="0.2">
      <c r="B727" s="1228"/>
      <c r="C727" s="1089"/>
      <c r="D727" s="1090"/>
      <c r="E727" s="1090"/>
      <c r="F727" s="1091"/>
      <c r="G727" s="1091"/>
      <c r="H727" s="1092"/>
      <c r="I727" s="1092"/>
      <c r="J727" s="1092"/>
      <c r="K727" s="1092"/>
      <c r="L727" s="1092"/>
      <c r="M727" s="1092"/>
      <c r="N727" s="1322" t="s">
        <v>3124</v>
      </c>
      <c r="O727" s="1323">
        <v>0.31</v>
      </c>
      <c r="P727" s="1092"/>
      <c r="Q727" s="1092"/>
      <c r="R727" s="1092"/>
      <c r="S727" s="1092"/>
      <c r="T727" s="1092"/>
      <c r="U727" s="1092"/>
      <c r="V727" s="1112"/>
      <c r="W727" s="1092"/>
      <c r="X727" s="1092"/>
      <c r="Y727" s="1092"/>
      <c r="Z727" s="1092"/>
      <c r="AA727" s="1090"/>
      <c r="AB727" s="1091"/>
      <c r="AC727" s="1092"/>
      <c r="AD727" s="1092"/>
      <c r="AE727" s="1112"/>
      <c r="AF727" s="1089"/>
      <c r="AG727" s="1115"/>
      <c r="AH727" s="1039"/>
    </row>
    <row r="728" spans="2:34" ht="14.25" customHeight="1" x14ac:dyDescent="0.2">
      <c r="B728" s="1228"/>
      <c r="C728" s="1089"/>
      <c r="D728" s="1090"/>
      <c r="E728" s="1090"/>
      <c r="F728" s="1091"/>
      <c r="G728" s="1091"/>
      <c r="H728" s="1092"/>
      <c r="I728" s="1092"/>
      <c r="J728" s="1092"/>
      <c r="K728" s="1092"/>
      <c r="L728" s="1092"/>
      <c r="M728" s="1092"/>
      <c r="N728" s="1322" t="s">
        <v>304</v>
      </c>
      <c r="O728" s="1323">
        <v>0.99</v>
      </c>
      <c r="P728" s="1092"/>
      <c r="Q728" s="1092"/>
      <c r="R728" s="1092"/>
      <c r="S728" s="1092"/>
      <c r="T728" s="1092"/>
      <c r="U728" s="1092"/>
      <c r="V728" s="1112"/>
      <c r="W728" s="1092"/>
      <c r="X728" s="1092"/>
      <c r="Y728" s="1092"/>
      <c r="Z728" s="1092"/>
      <c r="AA728" s="1090"/>
      <c r="AB728" s="1091"/>
      <c r="AC728" s="1092"/>
      <c r="AD728" s="1092"/>
      <c r="AE728" s="1112"/>
      <c r="AF728" s="1089"/>
      <c r="AG728" s="1115"/>
      <c r="AH728" s="1039"/>
    </row>
    <row r="729" spans="2:34" ht="14.25" customHeight="1" x14ac:dyDescent="0.2">
      <c r="B729" s="1228"/>
      <c r="C729" s="1089"/>
      <c r="D729" s="1090"/>
      <c r="E729" s="1090"/>
      <c r="F729" s="1091"/>
      <c r="G729" s="1091"/>
      <c r="H729" s="1092"/>
      <c r="I729" s="1092"/>
      <c r="J729" s="1092"/>
      <c r="K729" s="1092"/>
      <c r="L729" s="1092"/>
      <c r="M729" s="1092"/>
      <c r="N729" s="1322" t="s">
        <v>3135</v>
      </c>
      <c r="O729" s="1323">
        <v>0.5</v>
      </c>
      <c r="P729" s="1092"/>
      <c r="Q729" s="1092"/>
      <c r="R729" s="1092"/>
      <c r="S729" s="1092"/>
      <c r="T729" s="1092"/>
      <c r="U729" s="1092"/>
      <c r="V729" s="1112"/>
      <c r="W729" s="1092"/>
      <c r="X729" s="1092"/>
      <c r="Y729" s="1092"/>
      <c r="Z729" s="1092"/>
      <c r="AA729" s="1090"/>
      <c r="AB729" s="1091"/>
      <c r="AC729" s="1092"/>
      <c r="AD729" s="1092"/>
      <c r="AE729" s="1112"/>
      <c r="AF729" s="1089"/>
      <c r="AG729" s="1115"/>
      <c r="AH729" s="1039"/>
    </row>
    <row r="730" spans="2:34" ht="14.25" customHeight="1" x14ac:dyDescent="0.2">
      <c r="B730" s="1228"/>
      <c r="C730" s="1089"/>
      <c r="D730" s="1090"/>
      <c r="E730" s="1090"/>
      <c r="F730" s="1091"/>
      <c r="G730" s="1091"/>
      <c r="H730" s="1092"/>
      <c r="I730" s="1092"/>
      <c r="J730" s="1092"/>
      <c r="K730" s="1092"/>
      <c r="L730" s="1092"/>
      <c r="M730" s="1092"/>
      <c r="N730" s="1322" t="s">
        <v>305</v>
      </c>
      <c r="O730" s="1323">
        <v>0.47</v>
      </c>
      <c r="P730" s="1092"/>
      <c r="Q730" s="1092"/>
      <c r="R730" s="1092"/>
      <c r="S730" s="1092"/>
      <c r="T730" s="1092"/>
      <c r="U730" s="1092"/>
      <c r="V730" s="1112"/>
      <c r="W730" s="1092"/>
      <c r="X730" s="1092"/>
      <c r="Y730" s="1092"/>
      <c r="Z730" s="1092"/>
      <c r="AA730" s="1090"/>
      <c r="AB730" s="1091"/>
      <c r="AC730" s="1092"/>
      <c r="AD730" s="1092"/>
      <c r="AE730" s="1112"/>
      <c r="AF730" s="1089"/>
      <c r="AG730" s="1115"/>
      <c r="AH730" s="1039"/>
    </row>
    <row r="731" spans="2:34" ht="14.25" customHeight="1" x14ac:dyDescent="0.2">
      <c r="B731" s="1228"/>
      <c r="C731" s="1089"/>
      <c r="D731" s="1090"/>
      <c r="E731" s="1090"/>
      <c r="F731" s="1091"/>
      <c r="G731" s="1091"/>
      <c r="H731" s="1092"/>
      <c r="I731" s="1092"/>
      <c r="J731" s="1092"/>
      <c r="K731" s="1092"/>
      <c r="L731" s="1092"/>
      <c r="M731" s="1092"/>
      <c r="N731" s="1322" t="s">
        <v>3011</v>
      </c>
      <c r="O731" s="1323">
        <v>0.5</v>
      </c>
      <c r="P731" s="1092"/>
      <c r="Q731" s="1092"/>
      <c r="R731" s="1092"/>
      <c r="S731" s="1092"/>
      <c r="T731" s="1092"/>
      <c r="U731" s="1092"/>
      <c r="V731" s="1112"/>
      <c r="W731" s="1092"/>
      <c r="X731" s="1092"/>
      <c r="Y731" s="1092"/>
      <c r="Z731" s="1092"/>
      <c r="AA731" s="1090"/>
      <c r="AB731" s="1091"/>
      <c r="AC731" s="1092"/>
      <c r="AD731" s="1092"/>
      <c r="AE731" s="1112"/>
      <c r="AF731" s="1089"/>
      <c r="AG731" s="1115"/>
      <c r="AH731" s="1039"/>
    </row>
    <row r="732" spans="2:34" ht="14.25" customHeight="1" thickBot="1" x14ac:dyDescent="0.25">
      <c r="B732" s="1229"/>
      <c r="C732" s="1104"/>
      <c r="D732" s="1105"/>
      <c r="E732" s="1105"/>
      <c r="F732" s="1106"/>
      <c r="G732" s="1106"/>
      <c r="H732" s="1107"/>
      <c r="I732" s="1107"/>
      <c r="J732" s="1107"/>
      <c r="K732" s="1107"/>
      <c r="L732" s="1107"/>
      <c r="M732" s="1107"/>
      <c r="N732" s="1324" t="s">
        <v>3012</v>
      </c>
      <c r="O732" s="1325">
        <v>6.8</v>
      </c>
      <c r="P732" s="1107"/>
      <c r="Q732" s="1107"/>
      <c r="R732" s="1107"/>
      <c r="S732" s="1107"/>
      <c r="T732" s="1107"/>
      <c r="U732" s="1107"/>
      <c r="V732" s="1117"/>
      <c r="W732" s="1107"/>
      <c r="X732" s="1107"/>
      <c r="Y732" s="1107"/>
      <c r="Z732" s="1107"/>
      <c r="AA732" s="1105"/>
      <c r="AB732" s="1106"/>
      <c r="AC732" s="1107"/>
      <c r="AD732" s="1107"/>
      <c r="AE732" s="1117"/>
      <c r="AF732" s="1104"/>
      <c r="AG732" s="1118"/>
      <c r="AH732" s="1039"/>
    </row>
    <row r="733" spans="2:34" ht="14.25" customHeight="1" x14ac:dyDescent="0.2">
      <c r="B733" s="1040"/>
      <c r="C733" s="1041"/>
      <c r="D733" s="1041">
        <v>1.0000000000000001E-33</v>
      </c>
      <c r="E733" s="1041"/>
      <c r="F733" s="1041"/>
      <c r="G733" s="1041"/>
      <c r="H733" s="1041"/>
      <c r="I733" s="1041"/>
      <c r="J733" s="1041"/>
      <c r="K733" s="1041"/>
      <c r="L733" s="1041"/>
      <c r="M733" s="1041"/>
      <c r="N733" s="1041">
        <v>1.0000000000000001E-33</v>
      </c>
      <c r="O733" s="1041"/>
      <c r="P733" s="1041"/>
      <c r="Q733" s="1041"/>
      <c r="R733" s="1041"/>
      <c r="S733" s="1041"/>
      <c r="T733" s="1041"/>
      <c r="U733" s="1041"/>
      <c r="V733" s="1041">
        <v>1.0000000000000001E-33</v>
      </c>
      <c r="W733" s="1041"/>
      <c r="X733" s="1041"/>
      <c r="Y733" s="1041"/>
      <c r="Z733" s="1041"/>
      <c r="AA733" s="1041"/>
      <c r="AB733" s="1041"/>
      <c r="AC733" s="1041"/>
      <c r="AD733" s="1041"/>
      <c r="AE733" s="1041"/>
      <c r="AF733" s="1041"/>
      <c r="AG733" s="1041"/>
      <c r="AH733" s="1031"/>
    </row>
    <row r="734" spans="2:34" ht="14.25" customHeight="1" x14ac:dyDescent="0.2">
      <c r="B734" s="1042" t="s">
        <v>2816</v>
      </c>
      <c r="C734" s="1904" t="s">
        <v>3125</v>
      </c>
      <c r="D734" s="1904"/>
      <c r="E734" s="1904"/>
      <c r="F734" s="1904"/>
      <c r="G734" s="1298"/>
      <c r="H734" s="1298"/>
      <c r="I734" s="1298"/>
      <c r="J734" s="1298"/>
      <c r="K734" s="1298"/>
      <c r="L734" s="1298"/>
      <c r="M734" s="1298"/>
      <c r="N734" s="1298"/>
      <c r="O734" s="1298"/>
      <c r="P734" s="1298"/>
      <c r="Q734" s="1298"/>
      <c r="R734" s="1298"/>
      <c r="S734" s="1298"/>
      <c r="T734" s="1298"/>
      <c r="U734" s="1298"/>
      <c r="V734" s="1298"/>
      <c r="W734" s="1298"/>
      <c r="X734" s="1298"/>
      <c r="Y734" s="1298"/>
      <c r="Z734" s="1298"/>
      <c r="AA734" s="1298"/>
      <c r="AB734" s="1298"/>
      <c r="AC734" s="1298"/>
      <c r="AD734" s="1298"/>
      <c r="AE734" s="1298"/>
      <c r="AF734" s="1298"/>
      <c r="AG734" s="1298"/>
      <c r="AH734" s="982"/>
    </row>
    <row r="735" spans="2:34" ht="14.25" customHeight="1" x14ac:dyDescent="0.2">
      <c r="B735" s="1042" t="s">
        <v>2818</v>
      </c>
      <c r="C735" s="1904" t="s">
        <v>3136</v>
      </c>
      <c r="D735" s="1904"/>
      <c r="E735" s="1904"/>
      <c r="F735" s="1904"/>
      <c r="G735" s="1298"/>
      <c r="H735" s="1298"/>
      <c r="I735" s="1298"/>
      <c r="J735" s="1298"/>
      <c r="K735" s="1298"/>
      <c r="L735" s="1298"/>
      <c r="M735" s="1298"/>
      <c r="N735" s="1298"/>
      <c r="O735" s="1298"/>
      <c r="P735" s="1298"/>
      <c r="Q735" s="1298"/>
      <c r="R735" s="1298"/>
      <c r="S735" s="1298"/>
      <c r="T735" s="1298"/>
      <c r="U735" s="1298"/>
      <c r="V735" s="1298"/>
      <c r="W735" s="1298"/>
      <c r="X735" s="1298"/>
      <c r="Y735" s="1298"/>
      <c r="Z735" s="1298"/>
      <c r="AA735" s="1298"/>
      <c r="AB735" s="1298"/>
      <c r="AC735" s="1298"/>
      <c r="AD735" s="1298"/>
      <c r="AE735" s="1298"/>
      <c r="AF735" s="1298"/>
      <c r="AG735" s="1298"/>
      <c r="AH735" s="1207"/>
    </row>
    <row r="736" spans="2:34" ht="14.25" customHeight="1" thickBot="1" x14ac:dyDescent="0.25">
      <c r="B736" s="1043"/>
      <c r="C736" s="1926"/>
      <c r="D736" s="1926"/>
      <c r="E736" s="1926"/>
      <c r="F736" s="1926"/>
      <c r="G736" s="1927"/>
      <c r="H736" s="1927"/>
      <c r="I736" s="1927"/>
      <c r="J736" s="1927"/>
      <c r="K736" s="1927"/>
      <c r="L736" s="1927"/>
      <c r="M736" s="1927"/>
      <c r="N736" s="1927"/>
      <c r="O736" s="1927"/>
      <c r="P736" s="1927"/>
      <c r="Q736" s="1927"/>
      <c r="R736" s="1927"/>
      <c r="S736" s="1927"/>
      <c r="T736" s="1927"/>
      <c r="U736" s="1927"/>
      <c r="V736" s="1927"/>
      <c r="W736" s="1927"/>
      <c r="X736" s="1927"/>
      <c r="Y736" s="1927"/>
      <c r="Z736" s="1927"/>
      <c r="AA736" s="1927"/>
      <c r="AB736" s="1927"/>
      <c r="AC736" s="1927"/>
      <c r="AD736" s="1927"/>
      <c r="AE736" s="1927"/>
      <c r="AF736" s="1927"/>
      <c r="AG736" s="1927"/>
      <c r="AH736" s="1032"/>
    </row>
    <row r="737" spans="2:34" ht="14.25" customHeight="1" x14ac:dyDescent="0.2">
      <c r="B737" s="1187"/>
      <c r="C737" s="1186"/>
      <c r="D737" s="1186"/>
      <c r="E737" s="1186"/>
      <c r="F737" s="1186"/>
      <c r="G737" s="1186"/>
      <c r="H737" s="1186"/>
      <c r="I737" s="1186"/>
      <c r="J737" s="1186"/>
      <c r="K737" s="1186"/>
      <c r="L737" s="1186"/>
      <c r="M737" s="1186"/>
    </row>
    <row r="738" spans="2:34" ht="14.25" customHeight="1" thickBot="1" x14ac:dyDescent="0.25">
      <c r="B738" s="1187"/>
      <c r="C738" s="1186"/>
      <c r="D738" s="1186"/>
      <c r="E738" s="1186"/>
      <c r="F738" s="1186"/>
      <c r="G738" s="1186"/>
      <c r="H738" s="1186"/>
      <c r="I738" s="1186"/>
      <c r="J738" s="1186"/>
      <c r="K738" s="1186"/>
      <c r="L738" s="1186"/>
      <c r="M738" s="1186"/>
    </row>
    <row r="739" spans="2:34" ht="14.25" customHeight="1" x14ac:dyDescent="0.2">
      <c r="B739" s="1900" t="s">
        <v>2783</v>
      </c>
      <c r="C739" s="1901"/>
      <c r="D739" s="1901"/>
      <c r="E739" s="1901"/>
      <c r="F739" s="1901"/>
      <c r="G739" s="1901"/>
      <c r="H739" s="1901"/>
      <c r="I739" s="1901"/>
      <c r="J739" s="1901"/>
      <c r="K739" s="1901"/>
      <c r="L739" s="1901"/>
      <c r="M739" s="1901"/>
      <c r="N739" s="1901"/>
      <c r="O739" s="1901"/>
      <c r="P739" s="1901"/>
      <c r="Q739" s="1901"/>
      <c r="R739" s="1901"/>
      <c r="S739" s="1901"/>
      <c r="T739" s="1901"/>
      <c r="U739" s="1901"/>
      <c r="V739" s="1901"/>
      <c r="W739" s="1901"/>
      <c r="X739" s="1901"/>
      <c r="Y739" s="1901"/>
      <c r="Z739" s="1901"/>
      <c r="AA739" s="1901"/>
      <c r="AB739" s="1901"/>
      <c r="AC739" s="1901"/>
      <c r="AD739" s="1901"/>
      <c r="AE739" s="1901"/>
      <c r="AF739" s="1901"/>
      <c r="AG739" s="1901"/>
      <c r="AH739" s="1902"/>
    </row>
    <row r="740" spans="2:34" ht="14.25" customHeight="1" x14ac:dyDescent="0.2">
      <c r="B740" s="1038"/>
      <c r="C740" s="978"/>
      <c r="D740" s="700"/>
      <c r="E740" s="700"/>
      <c r="F740" s="431"/>
      <c r="G740" s="431"/>
      <c r="H740" s="431"/>
      <c r="I740" s="431"/>
      <c r="J740" s="431"/>
      <c r="K740" s="431"/>
      <c r="L740" s="431"/>
      <c r="M740" s="431"/>
      <c r="N740" s="431"/>
      <c r="O740" s="431"/>
      <c r="P740" s="431"/>
      <c r="Q740" s="431"/>
      <c r="R740" s="431"/>
      <c r="S740" s="431"/>
      <c r="T740" s="431"/>
      <c r="U740" s="431"/>
      <c r="V740" s="431"/>
      <c r="W740" s="431"/>
      <c r="X740" s="431"/>
      <c r="Y740" s="431"/>
      <c r="Z740" s="431"/>
      <c r="AA740" s="431"/>
      <c r="AB740" s="431"/>
      <c r="AC740" s="431"/>
      <c r="AD740" s="431"/>
      <c r="AE740" s="431"/>
      <c r="AF740" s="431"/>
      <c r="AG740" s="431"/>
      <c r="AH740" s="1039"/>
    </row>
    <row r="741" spans="2:34" ht="14.25" customHeight="1" x14ac:dyDescent="0.2">
      <c r="B741" s="981" t="s">
        <v>2784</v>
      </c>
      <c r="C741" s="1037" t="s">
        <v>3101</v>
      </c>
      <c r="D741" s="1037"/>
      <c r="E741" s="431"/>
      <c r="F741" s="431"/>
      <c r="G741" s="431"/>
      <c r="H741" s="431"/>
      <c r="I741" s="431"/>
      <c r="J741" s="431"/>
      <c r="K741" s="431"/>
      <c r="L741" s="431"/>
      <c r="M741" s="431"/>
      <c r="N741" s="431"/>
      <c r="O741" s="431"/>
      <c r="P741" s="431"/>
      <c r="Q741" s="431"/>
      <c r="R741" s="431"/>
      <c r="S741" s="431"/>
      <c r="T741" s="431"/>
      <c r="U741" s="431"/>
      <c r="V741" s="431"/>
      <c r="W741" s="431"/>
      <c r="X741" s="431"/>
      <c r="Y741" s="431"/>
      <c r="Z741" s="431"/>
      <c r="AA741" s="431"/>
      <c r="AB741" s="431"/>
      <c r="AC741" s="431"/>
      <c r="AD741" s="431"/>
      <c r="AE741" s="431"/>
      <c r="AF741" s="431"/>
      <c r="AG741" s="431"/>
      <c r="AH741" s="1039"/>
    </row>
    <row r="742" spans="2:34" ht="14.25" customHeight="1" thickBot="1" x14ac:dyDescent="0.25">
      <c r="B742" s="981" t="s">
        <v>2786</v>
      </c>
      <c r="C742" s="1903" t="s">
        <v>3102</v>
      </c>
      <c r="D742" s="1904"/>
      <c r="E742" s="1904"/>
      <c r="F742" s="431"/>
      <c r="G742" s="431"/>
      <c r="H742" s="431"/>
      <c r="I742" s="431"/>
      <c r="J742" s="431"/>
      <c r="K742" s="431"/>
      <c r="L742" s="431"/>
      <c r="M742" s="431"/>
      <c r="N742" s="431"/>
      <c r="O742" s="431"/>
      <c r="P742" s="431"/>
      <c r="Q742" s="431"/>
      <c r="R742" s="431"/>
      <c r="S742" s="431"/>
      <c r="T742" s="431"/>
      <c r="U742" s="431"/>
      <c r="V742" s="431"/>
      <c r="W742" s="431"/>
      <c r="X742" s="431"/>
      <c r="Y742" s="431"/>
      <c r="Z742" s="431"/>
      <c r="AA742" s="431"/>
      <c r="AB742" s="431"/>
      <c r="AC742" s="431"/>
      <c r="AD742" s="431"/>
      <c r="AE742" s="431"/>
      <c r="AF742" s="431"/>
      <c r="AG742" s="431"/>
      <c r="AH742" s="1039"/>
    </row>
    <row r="743" spans="2:34" ht="14.25" customHeight="1" thickBot="1" x14ac:dyDescent="0.25">
      <c r="B743" s="1038" t="s">
        <v>2787</v>
      </c>
      <c r="C743" s="1905" t="s">
        <v>3127</v>
      </c>
      <c r="D743" s="1906"/>
      <c r="E743" s="1906"/>
      <c r="F743" s="1906"/>
      <c r="G743" s="1906"/>
      <c r="H743" s="1906"/>
      <c r="I743" s="1906"/>
      <c r="J743" s="1906"/>
      <c r="K743" s="1906"/>
      <c r="L743" s="1906"/>
      <c r="M743" s="1906"/>
      <c r="N743" s="1906"/>
      <c r="O743" s="1906"/>
      <c r="P743" s="1906"/>
      <c r="Q743" s="1906"/>
      <c r="R743" s="1906"/>
      <c r="S743" s="1906"/>
      <c r="T743" s="1906"/>
      <c r="U743" s="1906"/>
      <c r="V743" s="1906"/>
      <c r="W743" s="1906"/>
      <c r="X743" s="1906"/>
      <c r="Y743" s="1906"/>
      <c r="Z743" s="1907"/>
      <c r="AA743" s="431"/>
      <c r="AB743" s="431"/>
      <c r="AC743" s="431"/>
      <c r="AD743" s="431"/>
      <c r="AE743" s="431"/>
      <c r="AF743" s="431"/>
      <c r="AG743" s="431"/>
      <c r="AH743" s="1039"/>
    </row>
    <row r="744" spans="2:34" ht="14.25" customHeight="1" thickBot="1" x14ac:dyDescent="0.25">
      <c r="B744" s="1038"/>
      <c r="C744" s="979"/>
      <c r="D744" s="979"/>
      <c r="E744" s="1297"/>
      <c r="F744" s="1297"/>
      <c r="G744" s="1297"/>
      <c r="H744" s="1297"/>
      <c r="I744" s="1297"/>
      <c r="J744" s="1297"/>
      <c r="K744" s="1297"/>
      <c r="L744" s="1297"/>
      <c r="M744" s="1297"/>
      <c r="N744" s="1297"/>
      <c r="O744" s="1297"/>
      <c r="P744" s="1297"/>
      <c r="Q744" s="1297"/>
      <c r="R744" s="1297"/>
      <c r="S744" s="1297"/>
      <c r="T744" s="1297"/>
      <c r="U744" s="1297"/>
      <c r="V744" s="1297"/>
      <c r="W744" s="1297"/>
      <c r="X744" s="1297"/>
      <c r="Y744" s="1297"/>
      <c r="Z744" s="1297"/>
      <c r="AA744" s="431"/>
      <c r="AB744" s="431"/>
      <c r="AC744" s="431"/>
      <c r="AD744" s="431"/>
      <c r="AE744" s="431"/>
      <c r="AF744" s="431"/>
      <c r="AG744" s="431"/>
      <c r="AH744" s="1039"/>
    </row>
    <row r="745" spans="2:34" ht="14.25" customHeight="1" thickBot="1" x14ac:dyDescent="0.25">
      <c r="B745" s="1908" t="s">
        <v>2788</v>
      </c>
      <c r="C745" s="1928" t="s">
        <v>2789</v>
      </c>
      <c r="D745" s="1908" t="s">
        <v>2790</v>
      </c>
      <c r="E745" s="1910" t="s">
        <v>2791</v>
      </c>
      <c r="F745" s="1911"/>
      <c r="G745" s="1911"/>
      <c r="H745" s="1911"/>
      <c r="I745" s="1911"/>
      <c r="J745" s="1911"/>
      <c r="K745" s="1911"/>
      <c r="L745" s="1911"/>
      <c r="M745" s="1911"/>
      <c r="N745" s="1911"/>
      <c r="O745" s="1911"/>
      <c r="P745" s="1911"/>
      <c r="Q745" s="1911"/>
      <c r="R745" s="1912"/>
      <c r="S745" s="1913" t="s">
        <v>2792</v>
      </c>
      <c r="T745" s="1914"/>
      <c r="U745" s="1914"/>
      <c r="V745" s="1914"/>
      <c r="W745" s="1914"/>
      <c r="X745" s="1914"/>
      <c r="Y745" s="1914"/>
      <c r="Z745" s="1915"/>
      <c r="AA745" s="1910" t="s">
        <v>2793</v>
      </c>
      <c r="AB745" s="1911"/>
      <c r="AC745" s="1911"/>
      <c r="AD745" s="1912"/>
      <c r="AE745" s="1916" t="s">
        <v>2794</v>
      </c>
      <c r="AF745" s="1917"/>
      <c r="AG745" s="1918"/>
      <c r="AH745" s="1039"/>
    </row>
    <row r="746" spans="2:34" ht="14.25" customHeight="1" thickBot="1" x14ac:dyDescent="0.25">
      <c r="B746" s="1909"/>
      <c r="C746" s="1929"/>
      <c r="D746" s="1909"/>
      <c r="E746" s="1908" t="s">
        <v>2795</v>
      </c>
      <c r="F746" s="1922" t="s">
        <v>2796</v>
      </c>
      <c r="G746" s="1922" t="s">
        <v>2797</v>
      </c>
      <c r="H746" s="1913" t="s">
        <v>2798</v>
      </c>
      <c r="I746" s="1915"/>
      <c r="J746" s="1913" t="s">
        <v>2799</v>
      </c>
      <c r="K746" s="1915"/>
      <c r="L746" s="1913" t="s">
        <v>2800</v>
      </c>
      <c r="M746" s="1915"/>
      <c r="N746" s="1924" t="s">
        <v>2801</v>
      </c>
      <c r="O746" s="1925"/>
      <c r="P746" s="1914" t="s">
        <v>2802</v>
      </c>
      <c r="Q746" s="1914"/>
      <c r="R746" s="1915"/>
      <c r="S746" s="1922" t="s">
        <v>2798</v>
      </c>
      <c r="T746" s="1922" t="s">
        <v>2799</v>
      </c>
      <c r="U746" s="1922" t="s">
        <v>2800</v>
      </c>
      <c r="V746" s="1914" t="s">
        <v>2801</v>
      </c>
      <c r="W746" s="1914"/>
      <c r="X746" s="1913" t="s">
        <v>2802</v>
      </c>
      <c r="Y746" s="1914"/>
      <c r="Z746" s="1915"/>
      <c r="AA746" s="1908" t="s">
        <v>2795</v>
      </c>
      <c r="AB746" s="1908" t="s">
        <v>2803</v>
      </c>
      <c r="AC746" s="1908" t="s">
        <v>2804</v>
      </c>
      <c r="AD746" s="1908" t="s">
        <v>2805</v>
      </c>
      <c r="AE746" s="1919"/>
      <c r="AF746" s="1920"/>
      <c r="AG746" s="1921"/>
      <c r="AH746" s="1039"/>
    </row>
    <row r="747" spans="2:34" ht="14.25" customHeight="1" thickBot="1" x14ac:dyDescent="0.25">
      <c r="B747" s="1909"/>
      <c r="C747" s="1929"/>
      <c r="D747" s="1909"/>
      <c r="E747" s="1909"/>
      <c r="F747" s="1923"/>
      <c r="G747" s="1923"/>
      <c r="H747" s="1296" t="s">
        <v>2806</v>
      </c>
      <c r="I747" s="1296" t="s">
        <v>2807</v>
      </c>
      <c r="J747" s="1296" t="s">
        <v>2806</v>
      </c>
      <c r="K747" s="1296" t="s">
        <v>2807</v>
      </c>
      <c r="L747" s="1296" t="s">
        <v>2806</v>
      </c>
      <c r="M747" s="1296" t="s">
        <v>2807</v>
      </c>
      <c r="N747" s="1294" t="s">
        <v>295</v>
      </c>
      <c r="O747" s="1085" t="s">
        <v>2808</v>
      </c>
      <c r="P747" s="1086" t="s">
        <v>2809</v>
      </c>
      <c r="Q747" s="1088" t="s">
        <v>2810</v>
      </c>
      <c r="R747" s="1085" t="s">
        <v>2811</v>
      </c>
      <c r="S747" s="1923"/>
      <c r="T747" s="1923"/>
      <c r="U747" s="1923"/>
      <c r="V747" s="1295" t="s">
        <v>295</v>
      </c>
      <c r="W747" s="1087" t="s">
        <v>2808</v>
      </c>
      <c r="X747" s="1085" t="s">
        <v>2809</v>
      </c>
      <c r="Y747" s="1088" t="s">
        <v>2810</v>
      </c>
      <c r="Z747" s="1085" t="s">
        <v>2811</v>
      </c>
      <c r="AA747" s="1909"/>
      <c r="AB747" s="1909"/>
      <c r="AC747" s="1909"/>
      <c r="AD747" s="1909"/>
      <c r="AE747" s="1293" t="s">
        <v>296</v>
      </c>
      <c r="AF747" s="1293" t="s">
        <v>2812</v>
      </c>
      <c r="AG747" s="1293" t="s">
        <v>2813</v>
      </c>
      <c r="AH747" s="1039"/>
    </row>
    <row r="748" spans="2:34" ht="14.25" customHeight="1" x14ac:dyDescent="0.2">
      <c r="B748" s="1227" t="s">
        <v>3103</v>
      </c>
      <c r="C748" s="1095" t="s">
        <v>3104</v>
      </c>
      <c r="D748" s="1096">
        <v>0</v>
      </c>
      <c r="E748" s="1096">
        <v>0</v>
      </c>
      <c r="F748" s="1097">
        <v>0</v>
      </c>
      <c r="G748" s="1097">
        <v>0</v>
      </c>
      <c r="H748" s="1306" t="s">
        <v>3105</v>
      </c>
      <c r="I748" s="1306" t="s">
        <v>3106</v>
      </c>
      <c r="J748" s="1306" t="s">
        <v>3107</v>
      </c>
      <c r="K748" s="1306" t="s">
        <v>3108</v>
      </c>
      <c r="L748" s="1097">
        <v>0</v>
      </c>
      <c r="M748" s="1097">
        <v>0</v>
      </c>
      <c r="N748" s="1307" t="s">
        <v>3109</v>
      </c>
      <c r="O748" s="1308">
        <v>0.29699999999999999</v>
      </c>
      <c r="P748" s="1309" t="s">
        <v>3110</v>
      </c>
      <c r="Q748" s="1309" t="s">
        <v>3110</v>
      </c>
      <c r="R748" s="1309" t="s">
        <v>3111</v>
      </c>
      <c r="S748" s="1098">
        <v>0</v>
      </c>
      <c r="T748" s="1098">
        <v>0</v>
      </c>
      <c r="U748" s="1098">
        <v>0</v>
      </c>
      <c r="V748" s="1113">
        <v>0</v>
      </c>
      <c r="W748" s="1098">
        <v>0</v>
      </c>
      <c r="X748" s="1098">
        <v>0</v>
      </c>
      <c r="Y748" s="1098">
        <v>0</v>
      </c>
      <c r="Z748" s="1098">
        <v>0</v>
      </c>
      <c r="AA748" s="1096">
        <v>0</v>
      </c>
      <c r="AB748" s="1097">
        <v>0</v>
      </c>
      <c r="AC748" s="1098">
        <v>0</v>
      </c>
      <c r="AD748" s="1098">
        <v>0</v>
      </c>
      <c r="AE748" s="1113">
        <v>0</v>
      </c>
      <c r="AF748" s="1095">
        <v>0</v>
      </c>
      <c r="AG748" s="1114">
        <v>0</v>
      </c>
      <c r="AH748" s="1039"/>
    </row>
    <row r="749" spans="2:34" ht="14.25" customHeight="1" x14ac:dyDescent="0.2">
      <c r="B749" s="1228"/>
      <c r="C749" s="1089"/>
      <c r="D749" s="1090"/>
      <c r="E749" s="1091"/>
      <c r="F749" s="1091"/>
      <c r="G749" s="1091"/>
      <c r="H749" s="1091"/>
      <c r="I749" s="1091"/>
      <c r="J749" s="1091"/>
      <c r="K749" s="1091"/>
      <c r="L749" s="1091"/>
      <c r="M749" s="1091"/>
      <c r="N749" s="1310" t="s">
        <v>3112</v>
      </c>
      <c r="O749" s="1311">
        <v>0.39600000000000002</v>
      </c>
      <c r="P749" s="1092"/>
      <c r="Q749" s="1092"/>
      <c r="R749" s="1092"/>
      <c r="S749" s="1092"/>
      <c r="T749" s="1092"/>
      <c r="U749" s="1092"/>
      <c r="V749" s="1112"/>
      <c r="W749" s="1092"/>
      <c r="X749" s="1092"/>
      <c r="Y749" s="1092"/>
      <c r="Z749" s="1092"/>
      <c r="AA749" s="1090"/>
      <c r="AB749" s="1091"/>
      <c r="AC749" s="1092"/>
      <c r="AD749" s="1092"/>
      <c r="AE749" s="1112"/>
      <c r="AF749" s="1089"/>
      <c r="AG749" s="1115"/>
      <c r="AH749" s="1039"/>
    </row>
    <row r="750" spans="2:34" ht="14.25" customHeight="1" x14ac:dyDescent="0.2">
      <c r="B750" s="1228"/>
      <c r="C750" s="1089"/>
      <c r="D750" s="1090"/>
      <c r="E750" s="1091"/>
      <c r="F750" s="1091"/>
      <c r="G750" s="1091"/>
      <c r="H750" s="1091"/>
      <c r="I750" s="1091"/>
      <c r="J750" s="1091"/>
      <c r="K750" s="1091"/>
      <c r="L750" s="1091"/>
      <c r="M750" s="1091"/>
      <c r="N750" s="1310" t="s">
        <v>3113</v>
      </c>
      <c r="O750" s="1311">
        <v>0.20499999999999999</v>
      </c>
      <c r="P750" s="1092"/>
      <c r="Q750" s="1092"/>
      <c r="R750" s="1092"/>
      <c r="S750" s="1092"/>
      <c r="T750" s="1092"/>
      <c r="U750" s="1092"/>
      <c r="V750" s="1112"/>
      <c r="W750" s="1092"/>
      <c r="X750" s="1092"/>
      <c r="Y750" s="1092"/>
      <c r="Z750" s="1092"/>
      <c r="AA750" s="1090"/>
      <c r="AB750" s="1091"/>
      <c r="AC750" s="1092"/>
      <c r="AD750" s="1092"/>
      <c r="AE750" s="1112"/>
      <c r="AF750" s="1089"/>
      <c r="AG750" s="1115"/>
      <c r="AH750" s="1039"/>
    </row>
    <row r="751" spans="2:34" ht="14.25" customHeight="1" x14ac:dyDescent="0.2">
      <c r="B751" s="1228"/>
      <c r="C751" s="1089"/>
      <c r="D751" s="1090"/>
      <c r="E751" s="1091"/>
      <c r="F751" s="1091"/>
      <c r="G751" s="1091"/>
      <c r="H751" s="1091"/>
      <c r="I751" s="1091"/>
      <c r="J751" s="1091"/>
      <c r="K751" s="1091"/>
      <c r="L751" s="1091"/>
      <c r="M751" s="1091"/>
      <c r="N751" s="1310" t="s">
        <v>3114</v>
      </c>
      <c r="O751" s="1311">
        <v>0.19</v>
      </c>
      <c r="P751" s="1092"/>
      <c r="Q751" s="1092"/>
      <c r="R751" s="1092"/>
      <c r="S751" s="1092"/>
      <c r="T751" s="1092"/>
      <c r="U751" s="1092"/>
      <c r="V751" s="1112"/>
      <c r="W751" s="1092"/>
      <c r="X751" s="1092"/>
      <c r="Y751" s="1092"/>
      <c r="Z751" s="1092"/>
      <c r="AA751" s="1090"/>
      <c r="AB751" s="1091"/>
      <c r="AC751" s="1092"/>
      <c r="AD751" s="1092"/>
      <c r="AE751" s="1112"/>
      <c r="AF751" s="1089"/>
      <c r="AG751" s="1115"/>
      <c r="AH751" s="1039"/>
    </row>
    <row r="752" spans="2:34" ht="14.25" customHeight="1" x14ac:dyDescent="0.2">
      <c r="B752" s="1228"/>
      <c r="C752" s="1089"/>
      <c r="D752" s="1090"/>
      <c r="E752" s="1091"/>
      <c r="F752" s="1091"/>
      <c r="G752" s="1091"/>
      <c r="H752" s="1091"/>
      <c r="I752" s="1091"/>
      <c r="J752" s="1091"/>
      <c r="K752" s="1091"/>
      <c r="L752" s="1091"/>
      <c r="M752" s="1091"/>
      <c r="N752" s="1310" t="s">
        <v>3115</v>
      </c>
      <c r="O752" s="1311">
        <v>0.23599999999999999</v>
      </c>
      <c r="P752" s="1092"/>
      <c r="Q752" s="1092"/>
      <c r="R752" s="1092"/>
      <c r="S752" s="1092"/>
      <c r="T752" s="1092"/>
      <c r="U752" s="1092"/>
      <c r="V752" s="1112"/>
      <c r="W752" s="1092"/>
      <c r="X752" s="1092"/>
      <c r="Y752" s="1092"/>
      <c r="Z752" s="1092"/>
      <c r="AA752" s="1090"/>
      <c r="AB752" s="1091"/>
      <c r="AC752" s="1092"/>
      <c r="AD752" s="1092"/>
      <c r="AE752" s="1112"/>
      <c r="AF752" s="1089"/>
      <c r="AG752" s="1115"/>
      <c r="AH752" s="1039"/>
    </row>
    <row r="753" spans="2:34" ht="14.25" customHeight="1" x14ac:dyDescent="0.2">
      <c r="B753" s="1228"/>
      <c r="C753" s="1089"/>
      <c r="D753" s="1090"/>
      <c r="E753" s="1091"/>
      <c r="F753" s="1091"/>
      <c r="G753" s="1091"/>
      <c r="H753" s="1091"/>
      <c r="I753" s="1091"/>
      <c r="J753" s="1091"/>
      <c r="K753" s="1091"/>
      <c r="L753" s="1091"/>
      <c r="M753" s="1091"/>
      <c r="N753" s="1310" t="s">
        <v>3116</v>
      </c>
      <c r="O753" s="1311">
        <v>0.23300000000000001</v>
      </c>
      <c r="P753" s="1092"/>
      <c r="Q753" s="1092"/>
      <c r="R753" s="1092"/>
      <c r="S753" s="1092"/>
      <c r="T753" s="1092"/>
      <c r="U753" s="1092"/>
      <c r="V753" s="1112"/>
      <c r="W753" s="1092"/>
      <c r="X753" s="1092"/>
      <c r="Y753" s="1092"/>
      <c r="Z753" s="1092"/>
      <c r="AA753" s="1090"/>
      <c r="AB753" s="1091"/>
      <c r="AC753" s="1092"/>
      <c r="AD753" s="1092"/>
      <c r="AE753" s="1112"/>
      <c r="AF753" s="1089"/>
      <c r="AG753" s="1115"/>
      <c r="AH753" s="1039"/>
    </row>
    <row r="754" spans="2:34" ht="14.25" customHeight="1" x14ac:dyDescent="0.2">
      <c r="B754" s="1228"/>
      <c r="C754" s="1089"/>
      <c r="D754" s="1090"/>
      <c r="E754" s="1091"/>
      <c r="F754" s="1091"/>
      <c r="G754" s="1091"/>
      <c r="H754" s="1091"/>
      <c r="I754" s="1091"/>
      <c r="J754" s="1091"/>
      <c r="K754" s="1091"/>
      <c r="L754" s="1091"/>
      <c r="M754" s="1091"/>
      <c r="N754" s="1310" t="s">
        <v>3117</v>
      </c>
      <c r="O754" s="1311">
        <v>0.3</v>
      </c>
      <c r="P754" s="1092"/>
      <c r="Q754" s="1092"/>
      <c r="R754" s="1092"/>
      <c r="S754" s="1092"/>
      <c r="T754" s="1092"/>
      <c r="U754" s="1092"/>
      <c r="V754" s="1112"/>
      <c r="W754" s="1092"/>
      <c r="X754" s="1092"/>
      <c r="Y754" s="1092"/>
      <c r="Z754" s="1092"/>
      <c r="AA754" s="1090"/>
      <c r="AB754" s="1091"/>
      <c r="AC754" s="1092"/>
      <c r="AD754" s="1092"/>
      <c r="AE754" s="1112"/>
      <c r="AF754" s="1089"/>
      <c r="AG754" s="1115"/>
      <c r="AH754" s="1039"/>
    </row>
    <row r="755" spans="2:34" ht="14.25" customHeight="1" x14ac:dyDescent="0.2">
      <c r="B755" s="1228"/>
      <c r="C755" s="1089"/>
      <c r="D755" s="1090"/>
      <c r="E755" s="1091"/>
      <c r="F755" s="1091"/>
      <c r="G755" s="1091"/>
      <c r="H755" s="1091"/>
      <c r="I755" s="1091"/>
      <c r="J755" s="1091"/>
      <c r="K755" s="1091"/>
      <c r="L755" s="1091"/>
      <c r="M755" s="1091"/>
      <c r="N755" s="1310" t="s">
        <v>3118</v>
      </c>
      <c r="O755" s="1311">
        <v>0.16</v>
      </c>
      <c r="P755" s="1092"/>
      <c r="Q755" s="1092"/>
      <c r="R755" s="1092"/>
      <c r="S755" s="1092"/>
      <c r="T755" s="1092"/>
      <c r="U755" s="1092"/>
      <c r="V755" s="1112"/>
      <c r="W755" s="1092"/>
      <c r="X755" s="1092"/>
      <c r="Y755" s="1092"/>
      <c r="Z755" s="1092"/>
      <c r="AA755" s="1090"/>
      <c r="AB755" s="1091"/>
      <c r="AC755" s="1092"/>
      <c r="AD755" s="1092"/>
      <c r="AE755" s="1112"/>
      <c r="AF755" s="1089"/>
      <c r="AG755" s="1115"/>
      <c r="AH755" s="1039"/>
    </row>
    <row r="756" spans="2:34" ht="14.25" customHeight="1" x14ac:dyDescent="0.2">
      <c r="B756" s="1228"/>
      <c r="C756" s="1089"/>
      <c r="D756" s="1090"/>
      <c r="E756" s="1091"/>
      <c r="F756" s="1091"/>
      <c r="G756" s="1091"/>
      <c r="H756" s="1091"/>
      <c r="I756" s="1091"/>
      <c r="J756" s="1091"/>
      <c r="K756" s="1091"/>
      <c r="L756" s="1091"/>
      <c r="M756" s="1091"/>
      <c r="N756" s="1310" t="s">
        <v>3119</v>
      </c>
      <c r="O756" s="1311">
        <v>0.23300000000000001</v>
      </c>
      <c r="P756" s="1092"/>
      <c r="Q756" s="1092"/>
      <c r="R756" s="1092"/>
      <c r="S756" s="1092"/>
      <c r="T756" s="1092"/>
      <c r="U756" s="1092"/>
      <c r="V756" s="1112"/>
      <c r="W756" s="1092"/>
      <c r="X756" s="1092"/>
      <c r="Y756" s="1092"/>
      <c r="Z756" s="1092"/>
      <c r="AA756" s="1090"/>
      <c r="AB756" s="1091"/>
      <c r="AC756" s="1092"/>
      <c r="AD756" s="1092"/>
      <c r="AE756" s="1112"/>
      <c r="AF756" s="1089"/>
      <c r="AG756" s="1115"/>
      <c r="AH756" s="1039"/>
    </row>
    <row r="757" spans="2:34" ht="14.25" customHeight="1" x14ac:dyDescent="0.2">
      <c r="B757" s="1228"/>
      <c r="C757" s="1089"/>
      <c r="D757" s="1090"/>
      <c r="E757" s="1091"/>
      <c r="F757" s="1091"/>
      <c r="G757" s="1091"/>
      <c r="H757" s="1091"/>
      <c r="I757" s="1091"/>
      <c r="J757" s="1091"/>
      <c r="K757" s="1091"/>
      <c r="L757" s="1091"/>
      <c r="M757" s="1091"/>
      <c r="N757" s="1310" t="s">
        <v>3120</v>
      </c>
      <c r="O757" s="1311">
        <v>0.35</v>
      </c>
      <c r="P757" s="1092"/>
      <c r="Q757" s="1092"/>
      <c r="R757" s="1092"/>
      <c r="S757" s="1092"/>
      <c r="T757" s="1092"/>
      <c r="U757" s="1092"/>
      <c r="V757" s="1112"/>
      <c r="W757" s="1092"/>
      <c r="X757" s="1092"/>
      <c r="Y757" s="1092"/>
      <c r="Z757" s="1092"/>
      <c r="AA757" s="1090"/>
      <c r="AB757" s="1091"/>
      <c r="AC757" s="1092"/>
      <c r="AD757" s="1092"/>
      <c r="AE757" s="1112"/>
      <c r="AF757" s="1089"/>
      <c r="AG757" s="1115"/>
      <c r="AH757" s="1039"/>
    </row>
    <row r="758" spans="2:34" ht="14.25" customHeight="1" x14ac:dyDescent="0.2">
      <c r="B758" s="1228"/>
      <c r="C758" s="1089"/>
      <c r="D758" s="1090"/>
      <c r="E758" s="1091"/>
      <c r="F758" s="1091"/>
      <c r="G758" s="1091"/>
      <c r="H758" s="1091"/>
      <c r="I758" s="1091"/>
      <c r="J758" s="1091"/>
      <c r="K758" s="1091"/>
      <c r="L758" s="1091"/>
      <c r="M758" s="1091"/>
      <c r="N758" s="1310" t="s">
        <v>3121</v>
      </c>
      <c r="O758" s="1311">
        <v>0.19</v>
      </c>
      <c r="P758" s="1092"/>
      <c r="Q758" s="1092"/>
      <c r="R758" s="1092"/>
      <c r="S758" s="1092"/>
      <c r="T758" s="1092"/>
      <c r="U758" s="1092"/>
      <c r="V758" s="1112"/>
      <c r="W758" s="1092"/>
      <c r="X758" s="1092"/>
      <c r="Y758" s="1092"/>
      <c r="Z758" s="1092"/>
      <c r="AA758" s="1090"/>
      <c r="AB758" s="1091"/>
      <c r="AC758" s="1092"/>
      <c r="AD758" s="1092"/>
      <c r="AE758" s="1112"/>
      <c r="AF758" s="1089"/>
      <c r="AG758" s="1115"/>
      <c r="AH758" s="1039"/>
    </row>
    <row r="759" spans="2:34" ht="14.25" customHeight="1" x14ac:dyDescent="0.2">
      <c r="B759" s="1228"/>
      <c r="C759" s="1089"/>
      <c r="D759" s="1090"/>
      <c r="E759" s="1091"/>
      <c r="F759" s="1091"/>
      <c r="G759" s="1091"/>
      <c r="H759" s="1091"/>
      <c r="I759" s="1091"/>
      <c r="J759" s="1091"/>
      <c r="K759" s="1091"/>
      <c r="L759" s="1091"/>
      <c r="M759" s="1091"/>
      <c r="N759" s="1310" t="s">
        <v>3122</v>
      </c>
      <c r="O759" s="1311">
        <v>0.31</v>
      </c>
      <c r="P759" s="1092"/>
      <c r="Q759" s="1092"/>
      <c r="R759" s="1092"/>
      <c r="S759" s="1092"/>
      <c r="T759" s="1092"/>
      <c r="U759" s="1092"/>
      <c r="V759" s="1112"/>
      <c r="W759" s="1092"/>
      <c r="X759" s="1092"/>
      <c r="Y759" s="1092"/>
      <c r="Z759" s="1092"/>
      <c r="AA759" s="1090"/>
      <c r="AB759" s="1091"/>
      <c r="AC759" s="1092"/>
      <c r="AD759" s="1092"/>
      <c r="AE759" s="1112"/>
      <c r="AF759" s="1089"/>
      <c r="AG759" s="1115"/>
      <c r="AH759" s="1039"/>
    </row>
    <row r="760" spans="2:34" ht="14.25" customHeight="1" x14ac:dyDescent="0.2">
      <c r="B760" s="1228"/>
      <c r="C760" s="1089"/>
      <c r="D760" s="1090"/>
      <c r="E760" s="1091"/>
      <c r="F760" s="1091"/>
      <c r="G760" s="1091"/>
      <c r="H760" s="1091"/>
      <c r="I760" s="1091"/>
      <c r="J760" s="1091"/>
      <c r="K760" s="1091"/>
      <c r="L760" s="1091"/>
      <c r="M760" s="1091"/>
      <c r="N760" s="1310" t="s">
        <v>301</v>
      </c>
      <c r="O760" s="1311">
        <v>0.27</v>
      </c>
      <c r="P760" s="1092"/>
      <c r="Q760" s="1092"/>
      <c r="R760" s="1092"/>
      <c r="S760" s="1092"/>
      <c r="T760" s="1092"/>
      <c r="U760" s="1092"/>
      <c r="V760" s="1112"/>
      <c r="W760" s="1092"/>
      <c r="X760" s="1092"/>
      <c r="Y760" s="1092"/>
      <c r="Z760" s="1092"/>
      <c r="AA760" s="1090"/>
      <c r="AB760" s="1091"/>
      <c r="AC760" s="1092"/>
      <c r="AD760" s="1092"/>
      <c r="AE760" s="1112"/>
      <c r="AF760" s="1089"/>
      <c r="AG760" s="1115"/>
      <c r="AH760" s="1039"/>
    </row>
    <row r="761" spans="2:34" ht="14.25" customHeight="1" x14ac:dyDescent="0.2">
      <c r="B761" s="1228"/>
      <c r="C761" s="1089"/>
      <c r="D761" s="1090"/>
      <c r="E761" s="1091"/>
      <c r="F761" s="1091"/>
      <c r="G761" s="1091"/>
      <c r="H761" s="1091"/>
      <c r="I761" s="1091"/>
      <c r="J761" s="1091"/>
      <c r="K761" s="1091"/>
      <c r="L761" s="1091"/>
      <c r="M761" s="1091"/>
      <c r="N761" s="1310" t="s">
        <v>3123</v>
      </c>
      <c r="O761" s="1311">
        <v>0.31</v>
      </c>
      <c r="P761" s="1092"/>
      <c r="Q761" s="1092"/>
      <c r="R761" s="1092"/>
      <c r="S761" s="1092"/>
      <c r="T761" s="1092"/>
      <c r="U761" s="1092"/>
      <c r="V761" s="1112"/>
      <c r="W761" s="1092"/>
      <c r="X761" s="1092"/>
      <c r="Y761" s="1092"/>
      <c r="Z761" s="1092"/>
      <c r="AA761" s="1090"/>
      <c r="AB761" s="1091"/>
      <c r="AC761" s="1092"/>
      <c r="AD761" s="1092"/>
      <c r="AE761" s="1112"/>
      <c r="AF761" s="1089"/>
      <c r="AG761" s="1115"/>
      <c r="AH761" s="1039"/>
    </row>
    <row r="762" spans="2:34" ht="14.25" customHeight="1" x14ac:dyDescent="0.2">
      <c r="B762" s="1228"/>
      <c r="C762" s="1089"/>
      <c r="D762" s="1090"/>
      <c r="E762" s="1091"/>
      <c r="F762" s="1091"/>
      <c r="G762" s="1091"/>
      <c r="H762" s="1091"/>
      <c r="I762" s="1091"/>
      <c r="J762" s="1091"/>
      <c r="K762" s="1091"/>
      <c r="L762" s="1091"/>
      <c r="M762" s="1091"/>
      <c r="N762" s="1312" t="s">
        <v>3124</v>
      </c>
      <c r="O762" s="1313">
        <v>0.31</v>
      </c>
      <c r="P762" s="1092"/>
      <c r="Q762" s="1092"/>
      <c r="R762" s="1092"/>
      <c r="S762" s="1092"/>
      <c r="T762" s="1092"/>
      <c r="U762" s="1092"/>
      <c r="V762" s="1112"/>
      <c r="W762" s="1092"/>
      <c r="X762" s="1092"/>
      <c r="Y762" s="1092"/>
      <c r="Z762" s="1092"/>
      <c r="AA762" s="1090"/>
      <c r="AB762" s="1091"/>
      <c r="AC762" s="1092"/>
      <c r="AD762" s="1092"/>
      <c r="AE762" s="1112"/>
      <c r="AF762" s="1089"/>
      <c r="AG762" s="1115"/>
      <c r="AH762" s="1039"/>
    </row>
    <row r="763" spans="2:34" ht="14.25" customHeight="1" x14ac:dyDescent="0.2">
      <c r="B763" s="1228"/>
      <c r="C763" s="1089"/>
      <c r="D763" s="1090"/>
      <c r="E763" s="1091"/>
      <c r="F763" s="1091"/>
      <c r="G763" s="1091"/>
      <c r="H763" s="1091"/>
      <c r="I763" s="1091"/>
      <c r="J763" s="1091"/>
      <c r="K763" s="1091"/>
      <c r="L763" s="1091"/>
      <c r="M763" s="1091"/>
      <c r="N763" s="1312" t="s">
        <v>304</v>
      </c>
      <c r="O763" s="1314">
        <v>0.99</v>
      </c>
      <c r="P763" s="1092"/>
      <c r="Q763" s="1092"/>
      <c r="R763" s="1092"/>
      <c r="S763" s="1092"/>
      <c r="T763" s="1092"/>
      <c r="U763" s="1092"/>
      <c r="V763" s="1112"/>
      <c r="W763" s="1092"/>
      <c r="X763" s="1092"/>
      <c r="Y763" s="1092"/>
      <c r="Z763" s="1092"/>
      <c r="AA763" s="1090"/>
      <c r="AB763" s="1091"/>
      <c r="AC763" s="1092"/>
      <c r="AD763" s="1092"/>
      <c r="AE763" s="1112"/>
      <c r="AF763" s="1089"/>
      <c r="AG763" s="1115"/>
      <c r="AH763" s="1039"/>
    </row>
    <row r="764" spans="2:34" ht="14.25" customHeight="1" x14ac:dyDescent="0.2">
      <c r="B764" s="1228"/>
      <c r="C764" s="1089"/>
      <c r="D764" s="1090"/>
      <c r="E764" s="1091"/>
      <c r="F764" s="1091"/>
      <c r="G764" s="1091"/>
      <c r="H764" s="1091"/>
      <c r="I764" s="1091"/>
      <c r="J764" s="1091"/>
      <c r="K764" s="1091"/>
      <c r="L764" s="1091"/>
      <c r="M764" s="1091"/>
      <c r="N764" s="1312" t="s">
        <v>305</v>
      </c>
      <c r="O764" s="1314">
        <v>0.47</v>
      </c>
      <c r="P764" s="1092"/>
      <c r="Q764" s="1092"/>
      <c r="R764" s="1092"/>
      <c r="S764" s="1092"/>
      <c r="T764" s="1092"/>
      <c r="U764" s="1092"/>
      <c r="V764" s="1112"/>
      <c r="W764" s="1092"/>
      <c r="X764" s="1092"/>
      <c r="Y764" s="1092"/>
      <c r="Z764" s="1092"/>
      <c r="AA764" s="1090"/>
      <c r="AB764" s="1091"/>
      <c r="AC764" s="1092"/>
      <c r="AD764" s="1092"/>
      <c r="AE764" s="1112"/>
      <c r="AF764" s="1089"/>
      <c r="AG764" s="1115"/>
      <c r="AH764" s="1039"/>
    </row>
    <row r="765" spans="2:34" ht="14.25" customHeight="1" x14ac:dyDescent="0.2">
      <c r="B765" s="1228"/>
      <c r="C765" s="1089"/>
      <c r="D765" s="1090"/>
      <c r="E765" s="1091"/>
      <c r="F765" s="1091"/>
      <c r="G765" s="1091"/>
      <c r="H765" s="1091"/>
      <c r="I765" s="1091"/>
      <c r="J765" s="1091"/>
      <c r="K765" s="1091"/>
      <c r="L765" s="1091"/>
      <c r="M765" s="1091"/>
      <c r="N765" s="1312" t="s">
        <v>3011</v>
      </c>
      <c r="O765" s="1314">
        <v>0.5</v>
      </c>
      <c r="P765" s="1092"/>
      <c r="Q765" s="1092"/>
      <c r="R765" s="1092"/>
      <c r="S765" s="1092"/>
      <c r="T765" s="1092"/>
      <c r="U765" s="1092"/>
      <c r="V765" s="1112"/>
      <c r="W765" s="1092"/>
      <c r="X765" s="1092"/>
      <c r="Y765" s="1092"/>
      <c r="Z765" s="1092"/>
      <c r="AA765" s="1090"/>
      <c r="AB765" s="1091"/>
      <c r="AC765" s="1092"/>
      <c r="AD765" s="1092"/>
      <c r="AE765" s="1112"/>
      <c r="AF765" s="1089"/>
      <c r="AG765" s="1115"/>
      <c r="AH765" s="1039"/>
    </row>
    <row r="766" spans="2:34" ht="14.25" customHeight="1" thickBot="1" x14ac:dyDescent="0.25">
      <c r="B766" s="1229"/>
      <c r="C766" s="1104"/>
      <c r="D766" s="1105"/>
      <c r="E766" s="1106"/>
      <c r="F766" s="1106"/>
      <c r="G766" s="1106"/>
      <c r="H766" s="1106"/>
      <c r="I766" s="1106"/>
      <c r="J766" s="1106"/>
      <c r="K766" s="1106"/>
      <c r="L766" s="1106"/>
      <c r="M766" s="1106"/>
      <c r="N766" s="1315" t="s">
        <v>3012</v>
      </c>
      <c r="O766" s="1316">
        <v>6.8</v>
      </c>
      <c r="P766" s="1107"/>
      <c r="Q766" s="1107"/>
      <c r="R766" s="1107"/>
      <c r="S766" s="1107"/>
      <c r="T766" s="1107"/>
      <c r="U766" s="1107"/>
      <c r="V766" s="1117"/>
      <c r="W766" s="1107"/>
      <c r="X766" s="1107"/>
      <c r="Y766" s="1107"/>
      <c r="Z766" s="1107"/>
      <c r="AA766" s="1105"/>
      <c r="AB766" s="1106"/>
      <c r="AC766" s="1107"/>
      <c r="AD766" s="1107"/>
      <c r="AE766" s="1117"/>
      <c r="AF766" s="1104"/>
      <c r="AG766" s="1118"/>
      <c r="AH766" s="1039"/>
    </row>
    <row r="767" spans="2:34" ht="14.25" customHeight="1" x14ac:dyDescent="0.2">
      <c r="B767" s="1040"/>
      <c r="C767" s="1041"/>
      <c r="D767" s="1041">
        <v>1.0000000000000001E-33</v>
      </c>
      <c r="E767" s="1041"/>
      <c r="F767" s="1041"/>
      <c r="G767" s="1041"/>
      <c r="H767" s="1041"/>
      <c r="I767" s="1041"/>
      <c r="J767" s="1041"/>
      <c r="K767" s="1041"/>
      <c r="L767" s="1041"/>
      <c r="M767" s="1041"/>
      <c r="N767" s="1041">
        <v>1.0000000000000001E-33</v>
      </c>
      <c r="O767" s="1041"/>
      <c r="P767" s="1041"/>
      <c r="Q767" s="1041"/>
      <c r="R767" s="1041"/>
      <c r="S767" s="1041"/>
      <c r="T767" s="1041"/>
      <c r="U767" s="1041"/>
      <c r="V767" s="1041">
        <v>1.0000000000000001E-33</v>
      </c>
      <c r="W767" s="1041"/>
      <c r="X767" s="1041"/>
      <c r="Y767" s="1041"/>
      <c r="Z767" s="1041"/>
      <c r="AA767" s="1041"/>
      <c r="AB767" s="1041"/>
      <c r="AC767" s="1041"/>
      <c r="AD767" s="1041"/>
      <c r="AE767" s="1041"/>
      <c r="AF767" s="1041"/>
      <c r="AG767" s="1041"/>
      <c r="AH767" s="1031"/>
    </row>
    <row r="768" spans="2:34" ht="14.25" customHeight="1" x14ac:dyDescent="0.2">
      <c r="B768" s="1042" t="s">
        <v>2816</v>
      </c>
      <c r="C768" s="1904" t="s">
        <v>3125</v>
      </c>
      <c r="D768" s="1904"/>
      <c r="E768" s="1904"/>
      <c r="F768" s="1904"/>
      <c r="G768" s="1298"/>
      <c r="H768" s="1298"/>
      <c r="I768" s="1298"/>
      <c r="J768" s="1298"/>
      <c r="K768" s="1298"/>
      <c r="L768" s="1298"/>
      <c r="M768" s="1298"/>
      <c r="N768" s="1298"/>
      <c r="O768" s="1298"/>
      <c r="P768" s="1298"/>
      <c r="Q768" s="1298"/>
      <c r="R768" s="1298"/>
      <c r="S768" s="1298"/>
      <c r="T768" s="1298"/>
      <c r="U768" s="1298"/>
      <c r="V768" s="1298"/>
      <c r="W768" s="1298"/>
      <c r="X768" s="1298"/>
      <c r="Y768" s="1298"/>
      <c r="Z768" s="1298"/>
      <c r="AA768" s="1298"/>
      <c r="AB768" s="1298"/>
      <c r="AC768" s="1298"/>
      <c r="AD768" s="1298"/>
      <c r="AE768" s="1298"/>
      <c r="AF768" s="1298"/>
      <c r="AG768" s="1298"/>
      <c r="AH768" s="982"/>
    </row>
    <row r="769" spans="2:34" ht="14.25" customHeight="1" x14ac:dyDescent="0.2">
      <c r="B769" s="1042" t="s">
        <v>2818</v>
      </c>
      <c r="C769" s="1904" t="s">
        <v>3126</v>
      </c>
      <c r="D769" s="1904"/>
      <c r="E769" s="1904"/>
      <c r="F769" s="1904"/>
      <c r="G769" s="1298"/>
      <c r="H769" s="1298"/>
      <c r="I769" s="1298"/>
      <c r="J769" s="1298"/>
      <c r="K769" s="1298"/>
      <c r="L769" s="1298"/>
      <c r="M769" s="1298"/>
      <c r="N769" s="1298"/>
      <c r="O769" s="1298"/>
      <c r="P769" s="1298"/>
      <c r="Q769" s="1298"/>
      <c r="R769" s="1298"/>
      <c r="S769" s="1298"/>
      <c r="T769" s="1298"/>
      <c r="U769" s="1298"/>
      <c r="V769" s="1298"/>
      <c r="W769" s="1298"/>
      <c r="X769" s="1298"/>
      <c r="Y769" s="1298"/>
      <c r="Z769" s="1298"/>
      <c r="AA769" s="1298"/>
      <c r="AB769" s="1298"/>
      <c r="AC769" s="1298"/>
      <c r="AD769" s="1298"/>
      <c r="AE769" s="1298"/>
      <c r="AF769" s="1298"/>
      <c r="AG769" s="1298"/>
      <c r="AH769" s="1207"/>
    </row>
    <row r="770" spans="2:34" ht="14.25" customHeight="1" thickBot="1" x14ac:dyDescent="0.25">
      <c r="B770" s="1043"/>
      <c r="C770" s="1927"/>
      <c r="D770" s="1927"/>
      <c r="E770" s="1927"/>
      <c r="F770" s="1927"/>
      <c r="G770" s="1927"/>
      <c r="H770" s="1927"/>
      <c r="I770" s="1927"/>
      <c r="J770" s="1927"/>
      <c r="K770" s="1927"/>
      <c r="L770" s="1927"/>
      <c r="M770" s="1927"/>
      <c r="N770" s="1927"/>
      <c r="O770" s="1927"/>
      <c r="P770" s="1927"/>
      <c r="Q770" s="1927"/>
      <c r="R770" s="1927"/>
      <c r="S770" s="1927"/>
      <c r="T770" s="1927"/>
      <c r="U770" s="1927"/>
      <c r="V770" s="1927"/>
      <c r="W770" s="1927"/>
      <c r="X770" s="1927"/>
      <c r="Y770" s="1927"/>
      <c r="Z770" s="1927"/>
      <c r="AA770" s="1927"/>
      <c r="AB770" s="1927"/>
      <c r="AC770" s="1927"/>
      <c r="AD770" s="1927"/>
      <c r="AE770" s="1927"/>
      <c r="AF770" s="1927"/>
      <c r="AG770" s="1927"/>
      <c r="AH770" s="1032"/>
    </row>
    <row r="771" spans="2:34" ht="14.25" customHeight="1" x14ac:dyDescent="0.2">
      <c r="B771" s="1187"/>
      <c r="C771" s="1186"/>
      <c r="D771" s="1186"/>
      <c r="E771" s="1186"/>
      <c r="F771" s="1186"/>
      <c r="G771" s="1186"/>
      <c r="H771" s="1186"/>
      <c r="I771" s="1186"/>
      <c r="J771" s="1186"/>
      <c r="K771" s="1186"/>
      <c r="L771" s="1186"/>
      <c r="M771" s="1186"/>
    </row>
    <row r="772" spans="2:34" ht="14.25" customHeight="1" thickBot="1" x14ac:dyDescent="0.25">
      <c r="B772" s="1186"/>
      <c r="C772" s="1186"/>
      <c r="D772" s="1186"/>
      <c r="E772" s="1186"/>
      <c r="F772" s="1186"/>
      <c r="G772" s="1186"/>
      <c r="H772" s="1186"/>
      <c r="I772" s="1186"/>
      <c r="J772" s="1186"/>
      <c r="K772" s="1186"/>
      <c r="L772" s="1186"/>
      <c r="M772" s="1186"/>
    </row>
    <row r="773" spans="2:34" ht="14.25" customHeight="1" x14ac:dyDescent="0.2">
      <c r="B773" s="1900" t="s">
        <v>2783</v>
      </c>
      <c r="C773" s="1901"/>
      <c r="D773" s="1901"/>
      <c r="E773" s="1901"/>
      <c r="F773" s="1901"/>
      <c r="G773" s="1901"/>
      <c r="H773" s="1901"/>
      <c r="I773" s="1901"/>
      <c r="J773" s="1901"/>
      <c r="K773" s="1901"/>
      <c r="L773" s="1901"/>
      <c r="M773" s="1901"/>
      <c r="N773" s="1901"/>
      <c r="O773" s="1901"/>
      <c r="P773" s="1901"/>
      <c r="Q773" s="1901"/>
      <c r="R773" s="1901"/>
      <c r="S773" s="1901"/>
      <c r="T773" s="1901"/>
      <c r="U773" s="1901"/>
      <c r="V773" s="1901"/>
      <c r="W773" s="1901"/>
      <c r="X773" s="1901"/>
      <c r="Y773" s="1901"/>
      <c r="Z773" s="1901"/>
      <c r="AA773" s="1901"/>
      <c r="AB773" s="1901"/>
      <c r="AC773" s="1901"/>
      <c r="AD773" s="1901"/>
      <c r="AE773" s="1901"/>
      <c r="AF773" s="1901"/>
      <c r="AG773" s="1901"/>
      <c r="AH773" s="1902"/>
    </row>
    <row r="774" spans="2:34" ht="14.25" customHeight="1" x14ac:dyDescent="0.2">
      <c r="B774" s="1038"/>
      <c r="C774" s="978"/>
      <c r="D774" s="700"/>
      <c r="E774" s="700"/>
      <c r="F774" s="431"/>
      <c r="G774" s="431"/>
      <c r="H774" s="431"/>
      <c r="I774" s="431"/>
      <c r="J774" s="431"/>
      <c r="K774" s="431"/>
      <c r="L774" s="431"/>
      <c r="M774" s="431"/>
      <c r="N774" s="431"/>
      <c r="O774" s="431"/>
      <c r="P774" s="431"/>
      <c r="Q774" s="431"/>
      <c r="R774" s="431"/>
      <c r="S774" s="431"/>
      <c r="T774" s="431"/>
      <c r="U774" s="431"/>
      <c r="V774" s="431"/>
      <c r="W774" s="431"/>
      <c r="X774" s="431"/>
      <c r="Y774" s="431"/>
      <c r="Z774" s="431"/>
      <c r="AA774" s="431"/>
      <c r="AB774" s="431"/>
      <c r="AC774" s="431"/>
      <c r="AD774" s="431"/>
      <c r="AE774" s="431"/>
      <c r="AF774" s="431"/>
      <c r="AG774" s="431"/>
      <c r="AH774" s="1039"/>
    </row>
    <row r="775" spans="2:34" ht="14.25" customHeight="1" x14ac:dyDescent="0.2">
      <c r="B775" s="981" t="s">
        <v>2784</v>
      </c>
      <c r="C775" s="1037" t="s">
        <v>3024</v>
      </c>
      <c r="D775" s="1037"/>
      <c r="E775" s="431"/>
      <c r="F775" s="431"/>
      <c r="G775" s="431"/>
      <c r="H775" s="431"/>
      <c r="I775" s="431"/>
      <c r="J775" s="431"/>
      <c r="K775" s="431"/>
      <c r="L775" s="431"/>
      <c r="M775" s="431"/>
      <c r="N775" s="431"/>
      <c r="O775" s="431"/>
      <c r="P775" s="431"/>
      <c r="Q775" s="431"/>
      <c r="R775" s="431"/>
      <c r="S775" s="431"/>
      <c r="T775" s="431"/>
      <c r="U775" s="431"/>
      <c r="V775" s="431"/>
      <c r="W775" s="431"/>
      <c r="X775" s="431"/>
      <c r="Y775" s="431"/>
      <c r="Z775" s="431"/>
      <c r="AA775" s="431"/>
      <c r="AB775" s="431"/>
      <c r="AC775" s="431"/>
      <c r="AD775" s="431"/>
      <c r="AE775" s="431"/>
      <c r="AF775" s="431"/>
      <c r="AG775" s="431"/>
      <c r="AH775" s="1039"/>
    </row>
    <row r="776" spans="2:34" ht="14.25" customHeight="1" thickBot="1" x14ac:dyDescent="0.25">
      <c r="B776" s="981" t="s">
        <v>2786</v>
      </c>
      <c r="C776" s="1903">
        <v>41533</v>
      </c>
      <c r="D776" s="1904"/>
      <c r="E776" s="1904"/>
      <c r="F776" s="431"/>
      <c r="G776" s="431"/>
      <c r="H776" s="431"/>
      <c r="I776" s="431"/>
      <c r="J776" s="431"/>
      <c r="K776" s="431"/>
      <c r="L776" s="431"/>
      <c r="M776" s="431"/>
      <c r="N776" s="431"/>
      <c r="O776" s="431"/>
      <c r="P776" s="431"/>
      <c r="Q776" s="431"/>
      <c r="R776" s="431"/>
      <c r="S776" s="431"/>
      <c r="T776" s="431"/>
      <c r="U776" s="431"/>
      <c r="V776" s="431"/>
      <c r="W776" s="431"/>
      <c r="X776" s="431"/>
      <c r="Y776" s="431"/>
      <c r="Z776" s="431"/>
      <c r="AA776" s="431"/>
      <c r="AB776" s="431"/>
      <c r="AC776" s="431"/>
      <c r="AD776" s="431"/>
      <c r="AE776" s="431"/>
      <c r="AF776" s="431"/>
      <c r="AG776" s="431"/>
      <c r="AH776" s="1039"/>
    </row>
    <row r="777" spans="2:34" ht="14.25" customHeight="1" thickBot="1" x14ac:dyDescent="0.25">
      <c r="B777" s="1038" t="s">
        <v>2787</v>
      </c>
      <c r="C777" s="1905" t="s">
        <v>3037</v>
      </c>
      <c r="D777" s="1906"/>
      <c r="E777" s="1906"/>
      <c r="F777" s="1906"/>
      <c r="G777" s="1906"/>
      <c r="H777" s="1906"/>
      <c r="I777" s="1906"/>
      <c r="J777" s="1906"/>
      <c r="K777" s="1906"/>
      <c r="L777" s="1906"/>
      <c r="M777" s="1906"/>
      <c r="N777" s="1906"/>
      <c r="O777" s="1906"/>
      <c r="P777" s="1906"/>
      <c r="Q777" s="1906"/>
      <c r="R777" s="1906"/>
      <c r="S777" s="1906"/>
      <c r="T777" s="1906"/>
      <c r="U777" s="1906"/>
      <c r="V777" s="1906"/>
      <c r="W777" s="1906"/>
      <c r="X777" s="1906"/>
      <c r="Y777" s="1906"/>
      <c r="Z777" s="1907"/>
      <c r="AA777" s="431"/>
      <c r="AB777" s="431"/>
      <c r="AC777" s="431"/>
      <c r="AD777" s="431"/>
      <c r="AE777" s="431"/>
      <c r="AF777" s="431"/>
      <c r="AG777" s="431"/>
      <c r="AH777" s="1039"/>
    </row>
    <row r="778" spans="2:34" ht="14.25" customHeight="1" thickBot="1" x14ac:dyDescent="0.25">
      <c r="B778" s="1038"/>
      <c r="C778" s="979"/>
      <c r="D778" s="979"/>
      <c r="E778" s="1221"/>
      <c r="F778" s="1221"/>
      <c r="G778" s="1221"/>
      <c r="H778" s="1221"/>
      <c r="I778" s="1221"/>
      <c r="J778" s="1221"/>
      <c r="K778" s="1221"/>
      <c r="L778" s="1221"/>
      <c r="M778" s="1221"/>
      <c r="N778" s="1221"/>
      <c r="O778" s="1221"/>
      <c r="P778" s="1221"/>
      <c r="Q778" s="1221"/>
      <c r="R778" s="1221"/>
      <c r="S778" s="1221"/>
      <c r="T778" s="1221"/>
      <c r="U778" s="1221"/>
      <c r="V778" s="1221"/>
      <c r="W778" s="1221"/>
      <c r="X778" s="1221"/>
      <c r="Y778" s="1221"/>
      <c r="Z778" s="1221"/>
      <c r="AA778" s="431"/>
      <c r="AB778" s="431"/>
      <c r="AC778" s="431"/>
      <c r="AD778" s="431"/>
      <c r="AE778" s="431"/>
      <c r="AF778" s="431"/>
      <c r="AG778" s="431"/>
      <c r="AH778" s="1039"/>
    </row>
    <row r="779" spans="2:34" ht="14.25" customHeight="1" thickBot="1" x14ac:dyDescent="0.25">
      <c r="B779" s="1908" t="s">
        <v>2788</v>
      </c>
      <c r="C779" s="1928" t="s">
        <v>2789</v>
      </c>
      <c r="D779" s="1908" t="s">
        <v>2790</v>
      </c>
      <c r="E779" s="1910" t="s">
        <v>2791</v>
      </c>
      <c r="F779" s="1911"/>
      <c r="G779" s="1911"/>
      <c r="H779" s="1911"/>
      <c r="I779" s="1911"/>
      <c r="J779" s="1911"/>
      <c r="K779" s="1911"/>
      <c r="L779" s="1911"/>
      <c r="M779" s="1911"/>
      <c r="N779" s="1911"/>
      <c r="O779" s="1911"/>
      <c r="P779" s="1911"/>
      <c r="Q779" s="1911"/>
      <c r="R779" s="1912"/>
      <c r="S779" s="1913" t="s">
        <v>2792</v>
      </c>
      <c r="T779" s="1914"/>
      <c r="U779" s="1914"/>
      <c r="V779" s="1914"/>
      <c r="W779" s="1914"/>
      <c r="X779" s="1914"/>
      <c r="Y779" s="1914"/>
      <c r="Z779" s="1915"/>
      <c r="AA779" s="1910" t="s">
        <v>2793</v>
      </c>
      <c r="AB779" s="1911"/>
      <c r="AC779" s="1911"/>
      <c r="AD779" s="1912"/>
      <c r="AE779" s="1916" t="s">
        <v>2794</v>
      </c>
      <c r="AF779" s="1917"/>
      <c r="AG779" s="1918"/>
      <c r="AH779" s="1039"/>
    </row>
    <row r="780" spans="2:34" ht="14.25" customHeight="1" thickBot="1" x14ac:dyDescent="0.25">
      <c r="B780" s="1909"/>
      <c r="C780" s="1929"/>
      <c r="D780" s="1909"/>
      <c r="E780" s="1908" t="s">
        <v>2795</v>
      </c>
      <c r="F780" s="1922" t="s">
        <v>2796</v>
      </c>
      <c r="G780" s="1922" t="s">
        <v>2797</v>
      </c>
      <c r="H780" s="1913" t="s">
        <v>2798</v>
      </c>
      <c r="I780" s="1915"/>
      <c r="J780" s="1913" t="s">
        <v>2799</v>
      </c>
      <c r="K780" s="1915"/>
      <c r="L780" s="1913" t="s">
        <v>2800</v>
      </c>
      <c r="M780" s="1915"/>
      <c r="N780" s="1924" t="s">
        <v>2801</v>
      </c>
      <c r="O780" s="1925"/>
      <c r="P780" s="1914" t="s">
        <v>2802</v>
      </c>
      <c r="Q780" s="1914"/>
      <c r="R780" s="1915"/>
      <c r="S780" s="1922" t="s">
        <v>2798</v>
      </c>
      <c r="T780" s="1922" t="s">
        <v>2799</v>
      </c>
      <c r="U780" s="1922" t="s">
        <v>2800</v>
      </c>
      <c r="V780" s="1914" t="s">
        <v>2801</v>
      </c>
      <c r="W780" s="1914"/>
      <c r="X780" s="1913" t="s">
        <v>2802</v>
      </c>
      <c r="Y780" s="1914"/>
      <c r="Z780" s="1915"/>
      <c r="AA780" s="1908" t="s">
        <v>2795</v>
      </c>
      <c r="AB780" s="1908" t="s">
        <v>2803</v>
      </c>
      <c r="AC780" s="1908" t="s">
        <v>2804</v>
      </c>
      <c r="AD780" s="1908" t="s">
        <v>2805</v>
      </c>
      <c r="AE780" s="1919"/>
      <c r="AF780" s="1920"/>
      <c r="AG780" s="1921"/>
      <c r="AH780" s="1039"/>
    </row>
    <row r="781" spans="2:34" ht="14.25" customHeight="1" thickBot="1" x14ac:dyDescent="0.25">
      <c r="B781" s="1909"/>
      <c r="C781" s="1929"/>
      <c r="D781" s="1909"/>
      <c r="E781" s="1909"/>
      <c r="F781" s="1923"/>
      <c r="G781" s="1923"/>
      <c r="H781" s="1219" t="s">
        <v>2806</v>
      </c>
      <c r="I781" s="1219" t="s">
        <v>2807</v>
      </c>
      <c r="J781" s="1219" t="s">
        <v>2806</v>
      </c>
      <c r="K781" s="1219" t="s">
        <v>2807</v>
      </c>
      <c r="L781" s="1219" t="s">
        <v>2806</v>
      </c>
      <c r="M781" s="1219" t="s">
        <v>2807</v>
      </c>
      <c r="N781" s="1218" t="s">
        <v>295</v>
      </c>
      <c r="O781" s="1085" t="s">
        <v>2808</v>
      </c>
      <c r="P781" s="1086" t="s">
        <v>2809</v>
      </c>
      <c r="Q781" s="1088" t="s">
        <v>2810</v>
      </c>
      <c r="R781" s="1085" t="s">
        <v>2811</v>
      </c>
      <c r="S781" s="1923"/>
      <c r="T781" s="1923"/>
      <c r="U781" s="1923"/>
      <c r="V781" s="1220" t="s">
        <v>295</v>
      </c>
      <c r="W781" s="1087" t="s">
        <v>2808</v>
      </c>
      <c r="X781" s="1085" t="s">
        <v>2809</v>
      </c>
      <c r="Y781" s="1088" t="s">
        <v>2810</v>
      </c>
      <c r="Z781" s="1085" t="s">
        <v>2811</v>
      </c>
      <c r="AA781" s="1909"/>
      <c r="AB781" s="1909"/>
      <c r="AC781" s="1909"/>
      <c r="AD781" s="1909"/>
      <c r="AE781" s="1216" t="s">
        <v>296</v>
      </c>
      <c r="AF781" s="1216" t="s">
        <v>2812</v>
      </c>
      <c r="AG781" s="1216" t="s">
        <v>2813</v>
      </c>
      <c r="AH781" s="1039"/>
    </row>
    <row r="782" spans="2:34" ht="24" customHeight="1" x14ac:dyDescent="0.2">
      <c r="B782" s="1227" t="s">
        <v>3024</v>
      </c>
      <c r="C782" s="1095" t="s">
        <v>3025</v>
      </c>
      <c r="D782" s="1096">
        <v>6.2</v>
      </c>
      <c r="E782" s="1097" t="s">
        <v>2859</v>
      </c>
      <c r="F782" s="1097">
        <v>150</v>
      </c>
      <c r="G782" s="1097" t="s">
        <v>2859</v>
      </c>
      <c r="H782" s="1097" t="s">
        <v>2859</v>
      </c>
      <c r="I782" s="1097" t="s">
        <v>2859</v>
      </c>
      <c r="J782" s="1097" t="s">
        <v>2859</v>
      </c>
      <c r="K782" s="1097" t="s">
        <v>2859</v>
      </c>
      <c r="L782" s="1097" t="s">
        <v>2859</v>
      </c>
      <c r="M782" s="1097" t="s">
        <v>2859</v>
      </c>
      <c r="N782" s="1097" t="s">
        <v>2859</v>
      </c>
      <c r="O782" s="1097" t="s">
        <v>2859</v>
      </c>
      <c r="P782" s="1097" t="s">
        <v>2859</v>
      </c>
      <c r="Q782" s="1097" t="s">
        <v>2859</v>
      </c>
      <c r="R782" s="1097" t="s">
        <v>2859</v>
      </c>
      <c r="S782" s="1097" t="s">
        <v>2859</v>
      </c>
      <c r="T782" s="1097" t="s">
        <v>2859</v>
      </c>
      <c r="U782" s="1097" t="s">
        <v>2859</v>
      </c>
      <c r="V782" s="1097" t="s">
        <v>2859</v>
      </c>
      <c r="W782" s="1097" t="s">
        <v>2859</v>
      </c>
      <c r="X782" s="1097" t="s">
        <v>2859</v>
      </c>
      <c r="Y782" s="1097" t="s">
        <v>2859</v>
      </c>
      <c r="Z782" s="1097" t="s">
        <v>2859</v>
      </c>
      <c r="AA782" s="1097" t="s">
        <v>2859</v>
      </c>
      <c r="AB782" s="1097" t="s">
        <v>2859</v>
      </c>
      <c r="AC782" s="1097" t="s">
        <v>2859</v>
      </c>
      <c r="AD782" s="1097" t="s">
        <v>2859</v>
      </c>
      <c r="AE782" s="1097" t="s">
        <v>2859</v>
      </c>
      <c r="AF782" s="1095"/>
      <c r="AG782" s="1114"/>
      <c r="AH782" s="1039"/>
    </row>
    <row r="783" spans="2:34" ht="24" customHeight="1" x14ac:dyDescent="0.2">
      <c r="B783" s="1228" t="s">
        <v>3024</v>
      </c>
      <c r="C783" s="1089" t="s">
        <v>3026</v>
      </c>
      <c r="D783" s="1090">
        <v>18</v>
      </c>
      <c r="E783" s="1091" t="s">
        <v>2859</v>
      </c>
      <c r="F783" s="1091" t="s">
        <v>2859</v>
      </c>
      <c r="G783" s="1091" t="s">
        <v>2859</v>
      </c>
      <c r="H783" s="1091" t="s">
        <v>2859</v>
      </c>
      <c r="I783" s="1091" t="s">
        <v>2859</v>
      </c>
      <c r="J783" s="1091" t="s">
        <v>2859</v>
      </c>
      <c r="K783" s="1091" t="s">
        <v>2859</v>
      </c>
      <c r="L783" s="1091" t="s">
        <v>2859</v>
      </c>
      <c r="M783" s="1091" t="s">
        <v>2859</v>
      </c>
      <c r="N783" s="1091" t="s">
        <v>2859</v>
      </c>
      <c r="O783" s="1091" t="s">
        <v>2859</v>
      </c>
      <c r="P783" s="1091" t="s">
        <v>2859</v>
      </c>
      <c r="Q783" s="1091" t="s">
        <v>2859</v>
      </c>
      <c r="R783" s="1091" t="s">
        <v>2859</v>
      </c>
      <c r="S783" s="1091" t="s">
        <v>2859</v>
      </c>
      <c r="T783" s="1091" t="s">
        <v>2859</v>
      </c>
      <c r="U783" s="1091" t="s">
        <v>2859</v>
      </c>
      <c r="V783" s="1091" t="s">
        <v>2859</v>
      </c>
      <c r="W783" s="1091" t="s">
        <v>2859</v>
      </c>
      <c r="X783" s="1091" t="s">
        <v>2859</v>
      </c>
      <c r="Y783" s="1091" t="s">
        <v>2859</v>
      </c>
      <c r="Z783" s="1091" t="s">
        <v>2859</v>
      </c>
      <c r="AA783" s="1091" t="s">
        <v>2859</v>
      </c>
      <c r="AB783" s="1091" t="s">
        <v>2859</v>
      </c>
      <c r="AC783" s="1089" t="s">
        <v>2859</v>
      </c>
      <c r="AD783" s="1089" t="s">
        <v>2859</v>
      </c>
      <c r="AE783" s="1093" t="s">
        <v>2859</v>
      </c>
      <c r="AF783" s="1089"/>
      <c r="AG783" s="1115"/>
      <c r="AH783" s="1039"/>
    </row>
    <row r="784" spans="2:34" ht="24" customHeight="1" x14ac:dyDescent="0.2">
      <c r="B784" s="1228" t="s">
        <v>3024</v>
      </c>
      <c r="C784" s="1089" t="s">
        <v>3027</v>
      </c>
      <c r="D784" s="1090">
        <v>24.9</v>
      </c>
      <c r="E784" s="1091" t="s">
        <v>2859</v>
      </c>
      <c r="F784" s="1091" t="s">
        <v>2859</v>
      </c>
      <c r="G784" s="1091" t="s">
        <v>2859</v>
      </c>
      <c r="H784" s="1091" t="s">
        <v>2859</v>
      </c>
      <c r="I784" s="1091" t="s">
        <v>2859</v>
      </c>
      <c r="J784" s="1091" t="s">
        <v>2859</v>
      </c>
      <c r="K784" s="1091" t="s">
        <v>2859</v>
      </c>
      <c r="L784" s="1091" t="s">
        <v>2859</v>
      </c>
      <c r="M784" s="1091" t="s">
        <v>2859</v>
      </c>
      <c r="N784" s="1091" t="s">
        <v>2859</v>
      </c>
      <c r="O784" s="1091" t="s">
        <v>2859</v>
      </c>
      <c r="P784" s="1091" t="s">
        <v>2859</v>
      </c>
      <c r="Q784" s="1091" t="s">
        <v>2859</v>
      </c>
      <c r="R784" s="1091" t="s">
        <v>2859</v>
      </c>
      <c r="S784" s="1091" t="s">
        <v>2859</v>
      </c>
      <c r="T784" s="1091" t="s">
        <v>2859</v>
      </c>
      <c r="U784" s="1091" t="s">
        <v>2859</v>
      </c>
      <c r="V784" s="1091" t="s">
        <v>2859</v>
      </c>
      <c r="W784" s="1091" t="s">
        <v>2859</v>
      </c>
      <c r="X784" s="1091" t="s">
        <v>2859</v>
      </c>
      <c r="Y784" s="1091" t="s">
        <v>2859</v>
      </c>
      <c r="Z784" s="1091" t="s">
        <v>2859</v>
      </c>
      <c r="AA784" s="1091" t="s">
        <v>2859</v>
      </c>
      <c r="AB784" s="1091" t="s">
        <v>2859</v>
      </c>
      <c r="AC784" s="1089" t="s">
        <v>2859</v>
      </c>
      <c r="AD784" s="1089" t="s">
        <v>2859</v>
      </c>
      <c r="AE784" s="1093" t="s">
        <v>2859</v>
      </c>
      <c r="AF784" s="1089"/>
      <c r="AG784" s="1115"/>
      <c r="AH784" s="1039"/>
    </row>
    <row r="785" spans="2:34" ht="24" customHeight="1" x14ac:dyDescent="0.2">
      <c r="B785" s="1228" t="s">
        <v>3024</v>
      </c>
      <c r="C785" s="1089" t="s">
        <v>3028</v>
      </c>
      <c r="D785" s="1090">
        <v>36</v>
      </c>
      <c r="E785" s="1091" t="s">
        <v>2859</v>
      </c>
      <c r="F785" s="1091" t="s">
        <v>2859</v>
      </c>
      <c r="G785" s="1091" t="s">
        <v>2859</v>
      </c>
      <c r="H785" s="1091" t="s">
        <v>2859</v>
      </c>
      <c r="I785" s="1091" t="s">
        <v>2859</v>
      </c>
      <c r="J785" s="1091" t="s">
        <v>2859</v>
      </c>
      <c r="K785" s="1091" t="s">
        <v>2859</v>
      </c>
      <c r="L785" s="1091" t="s">
        <v>2859</v>
      </c>
      <c r="M785" s="1091" t="s">
        <v>2859</v>
      </c>
      <c r="N785" s="1091" t="s">
        <v>2859</v>
      </c>
      <c r="O785" s="1091" t="s">
        <v>2859</v>
      </c>
      <c r="P785" s="1091" t="s">
        <v>2859</v>
      </c>
      <c r="Q785" s="1091" t="s">
        <v>2859</v>
      </c>
      <c r="R785" s="1091" t="s">
        <v>2859</v>
      </c>
      <c r="S785" s="1091" t="s">
        <v>2859</v>
      </c>
      <c r="T785" s="1091" t="s">
        <v>2859</v>
      </c>
      <c r="U785" s="1091" t="s">
        <v>2859</v>
      </c>
      <c r="V785" s="1091" t="s">
        <v>2859</v>
      </c>
      <c r="W785" s="1091" t="s">
        <v>2859</v>
      </c>
      <c r="X785" s="1091" t="s">
        <v>2859</v>
      </c>
      <c r="Y785" s="1091" t="s">
        <v>2859</v>
      </c>
      <c r="Z785" s="1091" t="s">
        <v>2859</v>
      </c>
      <c r="AA785" s="1091" t="s">
        <v>2859</v>
      </c>
      <c r="AB785" s="1091" t="s">
        <v>2859</v>
      </c>
      <c r="AC785" s="1089" t="s">
        <v>2859</v>
      </c>
      <c r="AD785" s="1089" t="s">
        <v>2859</v>
      </c>
      <c r="AE785" s="1093" t="s">
        <v>2859</v>
      </c>
      <c r="AF785" s="1089"/>
      <c r="AG785" s="1115"/>
      <c r="AH785" s="1039"/>
    </row>
    <row r="786" spans="2:34" ht="24" customHeight="1" x14ac:dyDescent="0.2">
      <c r="B786" s="1228" t="s">
        <v>3024</v>
      </c>
      <c r="C786" s="1089" t="s">
        <v>3029</v>
      </c>
      <c r="D786" s="1090">
        <v>49</v>
      </c>
      <c r="E786" s="1091" t="s">
        <v>2859</v>
      </c>
      <c r="F786" s="1091" t="s">
        <v>2859</v>
      </c>
      <c r="G786" s="1091" t="s">
        <v>2859</v>
      </c>
      <c r="H786" s="1091" t="s">
        <v>2859</v>
      </c>
      <c r="I786" s="1091" t="s">
        <v>2859</v>
      </c>
      <c r="J786" s="1091" t="s">
        <v>2859</v>
      </c>
      <c r="K786" s="1091" t="s">
        <v>2859</v>
      </c>
      <c r="L786" s="1091" t="s">
        <v>2859</v>
      </c>
      <c r="M786" s="1091" t="s">
        <v>2859</v>
      </c>
      <c r="N786" s="1091" t="s">
        <v>2859</v>
      </c>
      <c r="O786" s="1091" t="s">
        <v>2859</v>
      </c>
      <c r="P786" s="1091" t="s">
        <v>2859</v>
      </c>
      <c r="Q786" s="1091" t="s">
        <v>2859</v>
      </c>
      <c r="R786" s="1091" t="s">
        <v>2859</v>
      </c>
      <c r="S786" s="1091" t="s">
        <v>2859</v>
      </c>
      <c r="T786" s="1091" t="s">
        <v>2859</v>
      </c>
      <c r="U786" s="1091" t="s">
        <v>2859</v>
      </c>
      <c r="V786" s="1091" t="s">
        <v>2859</v>
      </c>
      <c r="W786" s="1091" t="s">
        <v>2859</v>
      </c>
      <c r="X786" s="1091" t="s">
        <v>2859</v>
      </c>
      <c r="Y786" s="1091" t="s">
        <v>2859</v>
      </c>
      <c r="Z786" s="1091" t="s">
        <v>2859</v>
      </c>
      <c r="AA786" s="1091" t="s">
        <v>2859</v>
      </c>
      <c r="AB786" s="1091" t="s">
        <v>2859</v>
      </c>
      <c r="AC786" s="1089" t="s">
        <v>2859</v>
      </c>
      <c r="AD786" s="1089" t="s">
        <v>2859</v>
      </c>
      <c r="AE786" s="1093" t="s">
        <v>2859</v>
      </c>
      <c r="AF786" s="1089"/>
      <c r="AG786" s="1115"/>
      <c r="AH786" s="1039"/>
    </row>
    <row r="787" spans="2:34" ht="24" customHeight="1" x14ac:dyDescent="0.2">
      <c r="B787" s="1228" t="s">
        <v>3024</v>
      </c>
      <c r="C787" s="1089" t="s">
        <v>3030</v>
      </c>
      <c r="D787" s="1090">
        <v>60</v>
      </c>
      <c r="E787" s="1091" t="s">
        <v>2859</v>
      </c>
      <c r="F787" s="1091" t="s">
        <v>2859</v>
      </c>
      <c r="G787" s="1091" t="s">
        <v>2859</v>
      </c>
      <c r="H787" s="1091" t="s">
        <v>2859</v>
      </c>
      <c r="I787" s="1091" t="s">
        <v>2859</v>
      </c>
      <c r="J787" s="1091" t="s">
        <v>2859</v>
      </c>
      <c r="K787" s="1091" t="s">
        <v>2859</v>
      </c>
      <c r="L787" s="1091" t="s">
        <v>2859</v>
      </c>
      <c r="M787" s="1091" t="s">
        <v>2859</v>
      </c>
      <c r="N787" s="1091" t="s">
        <v>2859</v>
      </c>
      <c r="O787" s="1091" t="s">
        <v>2859</v>
      </c>
      <c r="P787" s="1091" t="s">
        <v>2859</v>
      </c>
      <c r="Q787" s="1091" t="s">
        <v>2859</v>
      </c>
      <c r="R787" s="1091" t="s">
        <v>2859</v>
      </c>
      <c r="S787" s="1091" t="s">
        <v>2859</v>
      </c>
      <c r="T787" s="1091" t="s">
        <v>2859</v>
      </c>
      <c r="U787" s="1091" t="s">
        <v>2859</v>
      </c>
      <c r="V787" s="1091" t="s">
        <v>2859</v>
      </c>
      <c r="W787" s="1091" t="s">
        <v>2859</v>
      </c>
      <c r="X787" s="1091" t="s">
        <v>2859</v>
      </c>
      <c r="Y787" s="1091" t="s">
        <v>2859</v>
      </c>
      <c r="Z787" s="1091" t="s">
        <v>2859</v>
      </c>
      <c r="AA787" s="1091" t="s">
        <v>2859</v>
      </c>
      <c r="AB787" s="1091" t="s">
        <v>2859</v>
      </c>
      <c r="AC787" s="1089" t="s">
        <v>2859</v>
      </c>
      <c r="AD787" s="1089" t="s">
        <v>2859</v>
      </c>
      <c r="AE787" s="1093" t="s">
        <v>2859</v>
      </c>
      <c r="AF787" s="1089"/>
      <c r="AG787" s="1115"/>
      <c r="AH787" s="1039"/>
    </row>
    <row r="788" spans="2:34" ht="24" customHeight="1" x14ac:dyDescent="0.2">
      <c r="B788" s="1228" t="s">
        <v>3024</v>
      </c>
      <c r="C788" s="1089" t="s">
        <v>3031</v>
      </c>
      <c r="D788" s="1090">
        <v>105</v>
      </c>
      <c r="E788" s="1091" t="s">
        <v>2859</v>
      </c>
      <c r="F788" s="1091" t="s">
        <v>2859</v>
      </c>
      <c r="G788" s="1091" t="s">
        <v>2859</v>
      </c>
      <c r="H788" s="1091" t="s">
        <v>2859</v>
      </c>
      <c r="I788" s="1091" t="s">
        <v>2859</v>
      </c>
      <c r="J788" s="1091" t="s">
        <v>2859</v>
      </c>
      <c r="K788" s="1091" t="s">
        <v>2859</v>
      </c>
      <c r="L788" s="1091" t="s">
        <v>2859</v>
      </c>
      <c r="M788" s="1091" t="s">
        <v>2859</v>
      </c>
      <c r="N788" s="1091" t="s">
        <v>2859</v>
      </c>
      <c r="O788" s="1091" t="s">
        <v>2859</v>
      </c>
      <c r="P788" s="1091" t="s">
        <v>2859</v>
      </c>
      <c r="Q788" s="1091" t="s">
        <v>2859</v>
      </c>
      <c r="R788" s="1091" t="s">
        <v>2859</v>
      </c>
      <c r="S788" s="1091" t="s">
        <v>2859</v>
      </c>
      <c r="T788" s="1091" t="s">
        <v>2859</v>
      </c>
      <c r="U788" s="1091" t="s">
        <v>2859</v>
      </c>
      <c r="V788" s="1091" t="s">
        <v>2859</v>
      </c>
      <c r="W788" s="1091" t="s">
        <v>2859</v>
      </c>
      <c r="X788" s="1091" t="s">
        <v>2859</v>
      </c>
      <c r="Y788" s="1091" t="s">
        <v>2859</v>
      </c>
      <c r="Z788" s="1091" t="s">
        <v>2859</v>
      </c>
      <c r="AA788" s="1091" t="s">
        <v>2859</v>
      </c>
      <c r="AB788" s="1091" t="s">
        <v>2859</v>
      </c>
      <c r="AC788" s="1089" t="s">
        <v>2859</v>
      </c>
      <c r="AD788" s="1089" t="s">
        <v>2859</v>
      </c>
      <c r="AE788" s="1093" t="s">
        <v>2859</v>
      </c>
      <c r="AF788" s="1089"/>
      <c r="AG788" s="1115"/>
      <c r="AH788" s="1039"/>
    </row>
    <row r="789" spans="2:34" ht="24" customHeight="1" x14ac:dyDescent="0.2">
      <c r="B789" s="1228" t="s">
        <v>3024</v>
      </c>
      <c r="C789" s="1089" t="s">
        <v>3032</v>
      </c>
      <c r="D789" s="1090">
        <v>15</v>
      </c>
      <c r="E789" s="1091" t="s">
        <v>2859</v>
      </c>
      <c r="F789" s="1091" t="s">
        <v>2859</v>
      </c>
      <c r="G789" s="1091" t="s">
        <v>2859</v>
      </c>
      <c r="H789" s="1091" t="s">
        <v>2859</v>
      </c>
      <c r="I789" s="1091" t="s">
        <v>2859</v>
      </c>
      <c r="J789" s="1091" t="s">
        <v>2859</v>
      </c>
      <c r="K789" s="1091" t="s">
        <v>2859</v>
      </c>
      <c r="L789" s="1091" t="s">
        <v>2859</v>
      </c>
      <c r="M789" s="1091" t="s">
        <v>2859</v>
      </c>
      <c r="N789" s="1091" t="s">
        <v>2859</v>
      </c>
      <c r="O789" s="1091" t="s">
        <v>2859</v>
      </c>
      <c r="P789" s="1091" t="s">
        <v>2859</v>
      </c>
      <c r="Q789" s="1091" t="s">
        <v>2859</v>
      </c>
      <c r="R789" s="1091" t="s">
        <v>2859</v>
      </c>
      <c r="S789" s="1091" t="s">
        <v>2859</v>
      </c>
      <c r="T789" s="1091" t="s">
        <v>2859</v>
      </c>
      <c r="U789" s="1091" t="s">
        <v>2859</v>
      </c>
      <c r="V789" s="1091" t="s">
        <v>2859</v>
      </c>
      <c r="W789" s="1091" t="s">
        <v>2859</v>
      </c>
      <c r="X789" s="1091" t="s">
        <v>2859</v>
      </c>
      <c r="Y789" s="1091" t="s">
        <v>2859</v>
      </c>
      <c r="Z789" s="1091" t="s">
        <v>2859</v>
      </c>
      <c r="AA789" s="1091" t="s">
        <v>2859</v>
      </c>
      <c r="AB789" s="1091" t="s">
        <v>2859</v>
      </c>
      <c r="AC789" s="1089" t="s">
        <v>2859</v>
      </c>
      <c r="AD789" s="1089" t="s">
        <v>2859</v>
      </c>
      <c r="AE789" s="1093" t="s">
        <v>2859</v>
      </c>
      <c r="AF789" s="1089"/>
      <c r="AG789" s="1115"/>
      <c r="AH789" s="1039"/>
    </row>
    <row r="790" spans="2:34" ht="24" customHeight="1" x14ac:dyDescent="0.2">
      <c r="B790" s="1228" t="s">
        <v>3024</v>
      </c>
      <c r="C790" s="1089" t="s">
        <v>3033</v>
      </c>
      <c r="D790" s="1090">
        <v>23</v>
      </c>
      <c r="E790" s="1091" t="s">
        <v>2859</v>
      </c>
      <c r="F790" s="1091" t="s">
        <v>2859</v>
      </c>
      <c r="G790" s="1091" t="s">
        <v>2859</v>
      </c>
      <c r="H790" s="1091" t="s">
        <v>2859</v>
      </c>
      <c r="I790" s="1091" t="s">
        <v>2859</v>
      </c>
      <c r="J790" s="1091" t="s">
        <v>2859</v>
      </c>
      <c r="K790" s="1091" t="s">
        <v>2859</v>
      </c>
      <c r="L790" s="1091" t="s">
        <v>2859</v>
      </c>
      <c r="M790" s="1091" t="s">
        <v>2859</v>
      </c>
      <c r="N790" s="1091" t="s">
        <v>2859</v>
      </c>
      <c r="O790" s="1091" t="s">
        <v>2859</v>
      </c>
      <c r="P790" s="1091" t="s">
        <v>2859</v>
      </c>
      <c r="Q790" s="1091" t="s">
        <v>2859</v>
      </c>
      <c r="R790" s="1091" t="s">
        <v>2859</v>
      </c>
      <c r="S790" s="1091" t="s">
        <v>2859</v>
      </c>
      <c r="T790" s="1091" t="s">
        <v>2859</v>
      </c>
      <c r="U790" s="1091" t="s">
        <v>2859</v>
      </c>
      <c r="V790" s="1091" t="s">
        <v>2859</v>
      </c>
      <c r="W790" s="1091" t="s">
        <v>2859</v>
      </c>
      <c r="X790" s="1091" t="s">
        <v>2859</v>
      </c>
      <c r="Y790" s="1091" t="s">
        <v>2859</v>
      </c>
      <c r="Z790" s="1091" t="s">
        <v>2859</v>
      </c>
      <c r="AA790" s="1091" t="s">
        <v>2859</v>
      </c>
      <c r="AB790" s="1091" t="s">
        <v>2859</v>
      </c>
      <c r="AC790" s="1089" t="s">
        <v>2859</v>
      </c>
      <c r="AD790" s="1089" t="s">
        <v>2859</v>
      </c>
      <c r="AE790" s="1093" t="s">
        <v>2859</v>
      </c>
      <c r="AF790" s="1089"/>
      <c r="AG790" s="1115"/>
      <c r="AH790" s="1039"/>
    </row>
    <row r="791" spans="2:34" ht="24" customHeight="1" x14ac:dyDescent="0.2">
      <c r="B791" s="1228" t="s">
        <v>3024</v>
      </c>
      <c r="C791" s="1089" t="s">
        <v>3034</v>
      </c>
      <c r="D791" s="1090">
        <v>31</v>
      </c>
      <c r="E791" s="1091" t="s">
        <v>2859</v>
      </c>
      <c r="F791" s="1091" t="s">
        <v>2859</v>
      </c>
      <c r="G791" s="1091" t="s">
        <v>2859</v>
      </c>
      <c r="H791" s="1091" t="s">
        <v>2859</v>
      </c>
      <c r="I791" s="1091" t="s">
        <v>2859</v>
      </c>
      <c r="J791" s="1091" t="s">
        <v>2859</v>
      </c>
      <c r="K791" s="1091" t="s">
        <v>2859</v>
      </c>
      <c r="L791" s="1091" t="s">
        <v>2859</v>
      </c>
      <c r="M791" s="1091" t="s">
        <v>2859</v>
      </c>
      <c r="N791" s="1091" t="s">
        <v>2859</v>
      </c>
      <c r="O791" s="1091" t="s">
        <v>2859</v>
      </c>
      <c r="P791" s="1091" t="s">
        <v>2859</v>
      </c>
      <c r="Q791" s="1091" t="s">
        <v>2859</v>
      </c>
      <c r="R791" s="1091" t="s">
        <v>2859</v>
      </c>
      <c r="S791" s="1091" t="s">
        <v>2859</v>
      </c>
      <c r="T791" s="1091" t="s">
        <v>2859</v>
      </c>
      <c r="U791" s="1091" t="s">
        <v>2859</v>
      </c>
      <c r="V791" s="1091" t="s">
        <v>2859</v>
      </c>
      <c r="W791" s="1091" t="s">
        <v>2859</v>
      </c>
      <c r="X791" s="1091" t="s">
        <v>2859</v>
      </c>
      <c r="Y791" s="1091" t="s">
        <v>2859</v>
      </c>
      <c r="Z791" s="1091" t="s">
        <v>2859</v>
      </c>
      <c r="AA791" s="1091" t="s">
        <v>2859</v>
      </c>
      <c r="AB791" s="1091" t="s">
        <v>2859</v>
      </c>
      <c r="AC791" s="1089" t="s">
        <v>2859</v>
      </c>
      <c r="AD791" s="1089" t="s">
        <v>2859</v>
      </c>
      <c r="AE791" s="1093" t="s">
        <v>2859</v>
      </c>
      <c r="AF791" s="1089"/>
      <c r="AG791" s="1115"/>
      <c r="AH791" s="1039"/>
    </row>
    <row r="792" spans="2:34" ht="24" customHeight="1" x14ac:dyDescent="0.2">
      <c r="B792" s="1228" t="s">
        <v>3024</v>
      </c>
      <c r="C792" s="1089" t="s">
        <v>3035</v>
      </c>
      <c r="D792" s="1090">
        <v>33</v>
      </c>
      <c r="E792" s="1091" t="s">
        <v>2859</v>
      </c>
      <c r="F792" s="1091" t="s">
        <v>2859</v>
      </c>
      <c r="G792" s="1091" t="s">
        <v>2859</v>
      </c>
      <c r="H792" s="1091" t="s">
        <v>2859</v>
      </c>
      <c r="I792" s="1091" t="s">
        <v>2859</v>
      </c>
      <c r="J792" s="1091" t="s">
        <v>2859</v>
      </c>
      <c r="K792" s="1091" t="s">
        <v>2859</v>
      </c>
      <c r="L792" s="1091" t="s">
        <v>2859</v>
      </c>
      <c r="M792" s="1091" t="s">
        <v>2859</v>
      </c>
      <c r="N792" s="1091" t="s">
        <v>2859</v>
      </c>
      <c r="O792" s="1091" t="s">
        <v>2859</v>
      </c>
      <c r="P792" s="1091" t="s">
        <v>2859</v>
      </c>
      <c r="Q792" s="1091" t="s">
        <v>2859</v>
      </c>
      <c r="R792" s="1091" t="s">
        <v>2859</v>
      </c>
      <c r="S792" s="1091" t="s">
        <v>2859</v>
      </c>
      <c r="T792" s="1091" t="s">
        <v>2859</v>
      </c>
      <c r="U792" s="1091" t="s">
        <v>2859</v>
      </c>
      <c r="V792" s="1091" t="s">
        <v>2859</v>
      </c>
      <c r="W792" s="1091" t="s">
        <v>2859</v>
      </c>
      <c r="X792" s="1091" t="s">
        <v>2859</v>
      </c>
      <c r="Y792" s="1091" t="s">
        <v>2859</v>
      </c>
      <c r="Z792" s="1091" t="s">
        <v>2859</v>
      </c>
      <c r="AA792" s="1091" t="s">
        <v>2859</v>
      </c>
      <c r="AB792" s="1091" t="s">
        <v>2859</v>
      </c>
      <c r="AC792" s="1089" t="s">
        <v>2859</v>
      </c>
      <c r="AD792" s="1089" t="s">
        <v>2859</v>
      </c>
      <c r="AE792" s="1093" t="s">
        <v>2859</v>
      </c>
      <c r="AF792" s="1089"/>
      <c r="AG792" s="1115"/>
      <c r="AH792" s="1039"/>
    </row>
    <row r="793" spans="2:34" ht="24" customHeight="1" thickBot="1" x14ac:dyDescent="0.25">
      <c r="B793" s="1229" t="s">
        <v>3024</v>
      </c>
      <c r="C793" s="1104" t="s">
        <v>3036</v>
      </c>
      <c r="D793" s="1105">
        <v>41</v>
      </c>
      <c r="E793" s="1106" t="s">
        <v>2859</v>
      </c>
      <c r="F793" s="1106" t="s">
        <v>2859</v>
      </c>
      <c r="G793" s="1106" t="s">
        <v>2859</v>
      </c>
      <c r="H793" s="1106" t="s">
        <v>2859</v>
      </c>
      <c r="I793" s="1106" t="s">
        <v>2859</v>
      </c>
      <c r="J793" s="1106" t="s">
        <v>2859</v>
      </c>
      <c r="K793" s="1106" t="s">
        <v>2859</v>
      </c>
      <c r="L793" s="1106" t="s">
        <v>2859</v>
      </c>
      <c r="M793" s="1106" t="s">
        <v>2859</v>
      </c>
      <c r="N793" s="1106" t="s">
        <v>2859</v>
      </c>
      <c r="O793" s="1106" t="s">
        <v>2859</v>
      </c>
      <c r="P793" s="1106" t="s">
        <v>2859</v>
      </c>
      <c r="Q793" s="1106" t="s">
        <v>2859</v>
      </c>
      <c r="R793" s="1106" t="s">
        <v>2859</v>
      </c>
      <c r="S793" s="1106" t="s">
        <v>2859</v>
      </c>
      <c r="T793" s="1106" t="s">
        <v>2859</v>
      </c>
      <c r="U793" s="1106" t="s">
        <v>2859</v>
      </c>
      <c r="V793" s="1106" t="s">
        <v>2859</v>
      </c>
      <c r="W793" s="1106" t="s">
        <v>2859</v>
      </c>
      <c r="X793" s="1106" t="s">
        <v>2859</v>
      </c>
      <c r="Y793" s="1106" t="s">
        <v>2859</v>
      </c>
      <c r="Z793" s="1106" t="s">
        <v>2859</v>
      </c>
      <c r="AA793" s="1106" t="s">
        <v>2859</v>
      </c>
      <c r="AB793" s="1106" t="s">
        <v>2859</v>
      </c>
      <c r="AC793" s="1104" t="s">
        <v>2859</v>
      </c>
      <c r="AD793" s="1104" t="s">
        <v>2859</v>
      </c>
      <c r="AE793" s="1108" t="s">
        <v>2859</v>
      </c>
      <c r="AF793" s="1104"/>
      <c r="AG793" s="1118"/>
      <c r="AH793" s="982"/>
    </row>
    <row r="794" spans="2:34" ht="14.25" customHeight="1" x14ac:dyDescent="0.2">
      <c r="B794" s="1040"/>
      <c r="C794" s="1041"/>
      <c r="D794" s="1041">
        <v>1.0000000000000001E-33</v>
      </c>
      <c r="E794" s="1041"/>
      <c r="F794" s="1041"/>
      <c r="G794" s="1041"/>
      <c r="H794" s="1041"/>
      <c r="I794" s="1041"/>
      <c r="J794" s="1041"/>
      <c r="K794" s="1041"/>
      <c r="L794" s="1041"/>
      <c r="M794" s="1041"/>
      <c r="N794" s="1041">
        <v>1.0000000000000001E-33</v>
      </c>
      <c r="O794" s="1041"/>
      <c r="P794" s="1041"/>
      <c r="Q794" s="1041"/>
      <c r="R794" s="1041"/>
      <c r="S794" s="1041"/>
      <c r="T794" s="1041"/>
      <c r="U794" s="1041"/>
      <c r="V794" s="1041">
        <v>1.0000000000000001E-33</v>
      </c>
      <c r="W794" s="1041"/>
      <c r="X794" s="1041"/>
      <c r="Y794" s="1041"/>
      <c r="Z794" s="1041"/>
      <c r="AA794" s="1041"/>
      <c r="AB794" s="1041"/>
      <c r="AC794" s="1041"/>
      <c r="AD794" s="1041"/>
      <c r="AE794" s="1041"/>
      <c r="AF794" s="1041"/>
      <c r="AG794" s="1041"/>
      <c r="AH794" s="1031"/>
    </row>
    <row r="795" spans="2:34" ht="14.25" customHeight="1" x14ac:dyDescent="0.2">
      <c r="B795" s="1042" t="s">
        <v>2816</v>
      </c>
      <c r="C795" s="1904" t="s">
        <v>2878</v>
      </c>
      <c r="D795" s="1904"/>
      <c r="E795" s="1904"/>
      <c r="F795" s="1904"/>
      <c r="G795" s="1217"/>
      <c r="H795" s="1217"/>
      <c r="I795" s="1217"/>
      <c r="J795" s="1217"/>
      <c r="K795" s="1217"/>
      <c r="L795" s="1217"/>
      <c r="M795" s="1217"/>
      <c r="N795" s="1217"/>
      <c r="O795" s="1217"/>
      <c r="P795" s="1217"/>
      <c r="Q795" s="1217"/>
      <c r="R795" s="1217"/>
      <c r="S795" s="1217"/>
      <c r="T795" s="1217"/>
      <c r="U795" s="1217"/>
      <c r="V795" s="1217"/>
      <c r="W795" s="1217"/>
      <c r="X795" s="1217"/>
      <c r="Y795" s="1217"/>
      <c r="Z795" s="1217"/>
      <c r="AA795" s="1217"/>
      <c r="AB795" s="1217"/>
      <c r="AC795" s="1217"/>
      <c r="AD795" s="1217"/>
      <c r="AE795" s="1217"/>
      <c r="AF795" s="1217"/>
      <c r="AG795" s="1217"/>
      <c r="AH795" s="982"/>
    </row>
    <row r="796" spans="2:34" ht="14.25" customHeight="1" x14ac:dyDescent="0.2">
      <c r="B796" s="1042" t="s">
        <v>2818</v>
      </c>
      <c r="C796" s="1904" t="s">
        <v>2870</v>
      </c>
      <c r="D796" s="1904"/>
      <c r="E796" s="1904"/>
      <c r="F796" s="1904"/>
      <c r="G796" s="1217"/>
      <c r="H796" s="1217"/>
      <c r="I796" s="1217"/>
      <c r="J796" s="1217"/>
      <c r="K796" s="1217"/>
      <c r="L796" s="1217"/>
      <c r="M796" s="1217"/>
      <c r="N796" s="1217"/>
      <c r="O796" s="1217"/>
      <c r="P796" s="1217"/>
      <c r="Q796" s="1217"/>
      <c r="R796" s="1217"/>
      <c r="S796" s="1217"/>
      <c r="T796" s="1217"/>
      <c r="U796" s="1217"/>
      <c r="V796" s="1217"/>
      <c r="W796" s="1217"/>
      <c r="X796" s="1217"/>
      <c r="Y796" s="1217"/>
      <c r="Z796" s="1217"/>
      <c r="AA796" s="1217"/>
      <c r="AB796" s="1217"/>
      <c r="AC796" s="1217"/>
      <c r="AD796" s="1217"/>
      <c r="AE796" s="1217"/>
      <c r="AF796" s="1217"/>
      <c r="AG796" s="1217"/>
      <c r="AH796" s="1207"/>
    </row>
    <row r="797" spans="2:34" ht="14.25" customHeight="1" thickBot="1" x14ac:dyDescent="0.25">
      <c r="B797" s="1043"/>
      <c r="C797" s="1926"/>
      <c r="D797" s="1926"/>
      <c r="E797" s="1926"/>
      <c r="F797" s="1926"/>
      <c r="G797" s="1927"/>
      <c r="H797" s="1927"/>
      <c r="I797" s="1927"/>
      <c r="J797" s="1927"/>
      <c r="K797" s="1927"/>
      <c r="L797" s="1927"/>
      <c r="M797" s="1927"/>
      <c r="N797" s="1927"/>
      <c r="O797" s="1927"/>
      <c r="P797" s="1927"/>
      <c r="Q797" s="1927"/>
      <c r="R797" s="1927"/>
      <c r="S797" s="1927"/>
      <c r="T797" s="1927"/>
      <c r="U797" s="1927"/>
      <c r="V797" s="1927"/>
      <c r="W797" s="1927"/>
      <c r="X797" s="1927"/>
      <c r="Y797" s="1927"/>
      <c r="Z797" s="1927"/>
      <c r="AA797" s="1927"/>
      <c r="AB797" s="1927"/>
      <c r="AC797" s="1927"/>
      <c r="AD797" s="1927"/>
      <c r="AE797" s="1927"/>
      <c r="AF797" s="1927"/>
      <c r="AG797" s="1927"/>
      <c r="AH797" s="1032"/>
    </row>
    <row r="798" spans="2:34" ht="14.25" customHeight="1" x14ac:dyDescent="0.2">
      <c r="B798" s="1230"/>
      <c r="C798" s="1186"/>
      <c r="D798" s="1186"/>
      <c r="E798" s="1186"/>
      <c r="F798" s="1186"/>
      <c r="G798" s="1186"/>
      <c r="H798" s="1186"/>
      <c r="I798" s="1186"/>
      <c r="J798" s="1186"/>
      <c r="K798" s="1186"/>
      <c r="L798" s="1186"/>
      <c r="M798" s="1186"/>
    </row>
    <row r="799" spans="2:34" ht="14.25" customHeight="1" thickBot="1" x14ac:dyDescent="0.25">
      <c r="B799" s="1186"/>
      <c r="C799" s="1186"/>
      <c r="D799" s="1186"/>
      <c r="E799" s="1186"/>
      <c r="F799" s="1186"/>
      <c r="G799" s="1186"/>
      <c r="H799" s="1186"/>
      <c r="I799" s="1186"/>
      <c r="J799" s="1186"/>
      <c r="K799" s="1186"/>
      <c r="L799" s="1186"/>
      <c r="M799" s="1186"/>
    </row>
    <row r="800" spans="2:34" ht="14.25" customHeight="1" x14ac:dyDescent="0.2">
      <c r="B800" s="1900" t="s">
        <v>2783</v>
      </c>
      <c r="C800" s="1901"/>
      <c r="D800" s="1901"/>
      <c r="E800" s="1901"/>
      <c r="F800" s="1901"/>
      <c r="G800" s="1901"/>
      <c r="H800" s="1901"/>
      <c r="I800" s="1901"/>
      <c r="J800" s="1901"/>
      <c r="K800" s="1901"/>
      <c r="L800" s="1901"/>
      <c r="M800" s="1901"/>
      <c r="N800" s="1901"/>
      <c r="O800" s="1901"/>
      <c r="P800" s="1901"/>
      <c r="Q800" s="1901"/>
      <c r="R800" s="1901"/>
      <c r="S800" s="1901"/>
      <c r="T800" s="1901"/>
      <c r="U800" s="1901"/>
      <c r="V800" s="1901"/>
      <c r="W800" s="1901"/>
      <c r="X800" s="1901"/>
      <c r="Y800" s="1901"/>
      <c r="Z800" s="1901"/>
      <c r="AA800" s="1901"/>
      <c r="AB800" s="1901"/>
      <c r="AC800" s="1901"/>
      <c r="AD800" s="1901"/>
      <c r="AE800" s="1901"/>
      <c r="AF800" s="1901"/>
      <c r="AG800" s="1901"/>
      <c r="AH800" s="1902"/>
    </row>
    <row r="801" spans="2:34" ht="14.25" customHeight="1" x14ac:dyDescent="0.2">
      <c r="B801" s="1038"/>
      <c r="C801" s="978"/>
      <c r="D801" s="700"/>
      <c r="E801" s="700"/>
      <c r="F801" s="431"/>
      <c r="G801" s="431"/>
      <c r="H801" s="431"/>
      <c r="I801" s="431"/>
      <c r="J801" s="431"/>
      <c r="K801" s="431"/>
      <c r="L801" s="431"/>
      <c r="M801" s="431"/>
      <c r="N801" s="431"/>
      <c r="O801" s="431"/>
      <c r="P801" s="431"/>
      <c r="Q801" s="431"/>
      <c r="R801" s="431"/>
      <c r="S801" s="431"/>
      <c r="T801" s="431"/>
      <c r="U801" s="431"/>
      <c r="V801" s="431"/>
      <c r="W801" s="431"/>
      <c r="X801" s="431"/>
      <c r="Y801" s="431"/>
      <c r="Z801" s="431"/>
      <c r="AA801" s="431"/>
      <c r="AB801" s="431"/>
      <c r="AC801" s="431"/>
      <c r="AD801" s="431"/>
      <c r="AE801" s="431"/>
      <c r="AF801" s="431"/>
      <c r="AG801" s="431"/>
      <c r="AH801" s="1039"/>
    </row>
    <row r="802" spans="2:34" ht="14.25" customHeight="1" x14ac:dyDescent="0.2">
      <c r="B802" s="981" t="s">
        <v>2784</v>
      </c>
      <c r="C802" s="1037" t="s">
        <v>3005</v>
      </c>
      <c r="D802" s="1037"/>
      <c r="E802" s="431"/>
      <c r="F802" s="431"/>
      <c r="G802" s="431"/>
      <c r="H802" s="431"/>
      <c r="I802" s="431"/>
      <c r="J802" s="431"/>
      <c r="K802" s="431"/>
      <c r="L802" s="431"/>
      <c r="M802" s="431"/>
      <c r="N802" s="431"/>
      <c r="O802" s="431"/>
      <c r="P802" s="431"/>
      <c r="Q802" s="431"/>
      <c r="R802" s="431"/>
      <c r="S802" s="431"/>
      <c r="T802" s="431"/>
      <c r="U802" s="431"/>
      <c r="V802" s="431"/>
      <c r="W802" s="431"/>
      <c r="X802" s="431"/>
      <c r="Y802" s="431"/>
      <c r="Z802" s="431"/>
      <c r="AA802" s="431"/>
      <c r="AB802" s="431"/>
      <c r="AC802" s="431"/>
      <c r="AD802" s="431"/>
      <c r="AE802" s="431"/>
      <c r="AF802" s="431"/>
      <c r="AG802" s="431"/>
      <c r="AH802" s="1039"/>
    </row>
    <row r="803" spans="2:34" ht="14.25" customHeight="1" thickBot="1" x14ac:dyDescent="0.25">
      <c r="B803" s="981" t="s">
        <v>2786</v>
      </c>
      <c r="C803" s="1979" t="s">
        <v>3006</v>
      </c>
      <c r="D803" s="1979"/>
      <c r="E803" s="1979"/>
      <c r="F803" s="431"/>
      <c r="G803" s="431"/>
      <c r="H803" s="431"/>
      <c r="I803" s="431"/>
      <c r="J803" s="431"/>
      <c r="K803" s="431"/>
      <c r="L803" s="431"/>
      <c r="M803" s="431"/>
      <c r="N803" s="431"/>
      <c r="O803" s="431"/>
      <c r="P803" s="431"/>
      <c r="Q803" s="431"/>
      <c r="R803" s="431"/>
      <c r="S803" s="431"/>
      <c r="T803" s="431"/>
      <c r="U803" s="431"/>
      <c r="V803" s="431"/>
      <c r="W803" s="431"/>
      <c r="X803" s="431"/>
      <c r="Y803" s="431"/>
      <c r="Z803" s="431"/>
      <c r="AA803" s="431"/>
      <c r="AB803" s="431"/>
      <c r="AC803" s="431"/>
      <c r="AD803" s="431"/>
      <c r="AE803" s="431"/>
      <c r="AF803" s="431"/>
      <c r="AG803" s="431"/>
      <c r="AH803" s="1039"/>
    </row>
    <row r="804" spans="2:34" ht="39" customHeight="1" thickBot="1" x14ac:dyDescent="0.25">
      <c r="B804" s="1038" t="s">
        <v>2787</v>
      </c>
      <c r="C804" s="1905" t="s">
        <v>3007</v>
      </c>
      <c r="D804" s="1906"/>
      <c r="E804" s="1906"/>
      <c r="F804" s="1906"/>
      <c r="G804" s="1906"/>
      <c r="H804" s="1906"/>
      <c r="I804" s="1906"/>
      <c r="J804" s="1906"/>
      <c r="K804" s="1906"/>
      <c r="L804" s="1906"/>
      <c r="M804" s="1906"/>
      <c r="N804" s="1906"/>
      <c r="O804" s="1906"/>
      <c r="P804" s="1906"/>
      <c r="Q804" s="1906"/>
      <c r="R804" s="1906"/>
      <c r="S804" s="1906"/>
      <c r="T804" s="1906"/>
      <c r="U804" s="1906"/>
      <c r="V804" s="1906"/>
      <c r="W804" s="1906"/>
      <c r="X804" s="1906"/>
      <c r="Y804" s="1906"/>
      <c r="Z804" s="1907"/>
      <c r="AA804" s="431"/>
      <c r="AB804" s="431"/>
      <c r="AC804" s="431"/>
      <c r="AD804" s="431"/>
      <c r="AE804" s="431"/>
      <c r="AF804" s="431"/>
      <c r="AG804" s="431"/>
      <c r="AH804" s="1039"/>
    </row>
    <row r="805" spans="2:34" ht="14.25" customHeight="1" thickBot="1" x14ac:dyDescent="0.25">
      <c r="B805" s="1038"/>
      <c r="C805" s="979"/>
      <c r="D805" s="979"/>
      <c r="E805" s="1192"/>
      <c r="F805" s="1192"/>
      <c r="G805" s="1192"/>
      <c r="H805" s="1192"/>
      <c r="I805" s="1192"/>
      <c r="J805" s="1192"/>
      <c r="K805" s="1192"/>
      <c r="L805" s="1192"/>
      <c r="M805" s="1192"/>
      <c r="N805" s="1192"/>
      <c r="O805" s="1192"/>
      <c r="P805" s="1192"/>
      <c r="Q805" s="1192"/>
      <c r="R805" s="1192"/>
      <c r="S805" s="1192"/>
      <c r="T805" s="1192"/>
      <c r="U805" s="1192"/>
      <c r="V805" s="1192"/>
      <c r="W805" s="1192"/>
      <c r="X805" s="1192"/>
      <c r="Y805" s="1192"/>
      <c r="Z805" s="1192"/>
      <c r="AA805" s="431"/>
      <c r="AB805" s="431"/>
      <c r="AC805" s="431"/>
      <c r="AD805" s="431"/>
      <c r="AE805" s="431"/>
      <c r="AF805" s="431"/>
      <c r="AG805" s="431"/>
      <c r="AH805" s="1039"/>
    </row>
    <row r="806" spans="2:34" ht="14.25" customHeight="1" thickBot="1" x14ac:dyDescent="0.25">
      <c r="B806" s="1908" t="s">
        <v>2788</v>
      </c>
      <c r="C806" s="1928" t="s">
        <v>2789</v>
      </c>
      <c r="D806" s="1908" t="s">
        <v>2790</v>
      </c>
      <c r="E806" s="1910" t="s">
        <v>2791</v>
      </c>
      <c r="F806" s="1911"/>
      <c r="G806" s="1911"/>
      <c r="H806" s="1911"/>
      <c r="I806" s="1911"/>
      <c r="J806" s="1911"/>
      <c r="K806" s="1911"/>
      <c r="L806" s="1911"/>
      <c r="M806" s="1911"/>
      <c r="N806" s="1911"/>
      <c r="O806" s="1911"/>
      <c r="P806" s="1911"/>
      <c r="Q806" s="1911"/>
      <c r="R806" s="1912"/>
      <c r="S806" s="1913" t="s">
        <v>2792</v>
      </c>
      <c r="T806" s="1914"/>
      <c r="U806" s="1914"/>
      <c r="V806" s="1914"/>
      <c r="W806" s="1914"/>
      <c r="X806" s="1914"/>
      <c r="Y806" s="1914"/>
      <c r="Z806" s="1915"/>
      <c r="AA806" s="1910" t="s">
        <v>2793</v>
      </c>
      <c r="AB806" s="1911"/>
      <c r="AC806" s="1911"/>
      <c r="AD806" s="1912"/>
      <c r="AE806" s="1916" t="s">
        <v>2794</v>
      </c>
      <c r="AF806" s="1917"/>
      <c r="AG806" s="1918"/>
      <c r="AH806" s="1039"/>
    </row>
    <row r="807" spans="2:34" ht="14.25" customHeight="1" thickBot="1" x14ac:dyDescent="0.25">
      <c r="B807" s="1909"/>
      <c r="C807" s="1929"/>
      <c r="D807" s="1909"/>
      <c r="E807" s="1908" t="s">
        <v>2795</v>
      </c>
      <c r="F807" s="1922" t="s">
        <v>2796</v>
      </c>
      <c r="G807" s="1922" t="s">
        <v>2797</v>
      </c>
      <c r="H807" s="1913" t="s">
        <v>2798</v>
      </c>
      <c r="I807" s="1915"/>
      <c r="J807" s="1913" t="s">
        <v>2799</v>
      </c>
      <c r="K807" s="1915"/>
      <c r="L807" s="1913" t="s">
        <v>2800</v>
      </c>
      <c r="M807" s="1915"/>
      <c r="N807" s="1924" t="s">
        <v>2801</v>
      </c>
      <c r="O807" s="1925"/>
      <c r="P807" s="1914" t="s">
        <v>2802</v>
      </c>
      <c r="Q807" s="1914"/>
      <c r="R807" s="1915"/>
      <c r="S807" s="1922" t="s">
        <v>2798</v>
      </c>
      <c r="T807" s="1922" t="s">
        <v>2799</v>
      </c>
      <c r="U807" s="1922" t="s">
        <v>2800</v>
      </c>
      <c r="V807" s="1914" t="s">
        <v>2801</v>
      </c>
      <c r="W807" s="1914"/>
      <c r="X807" s="1913" t="s">
        <v>2802</v>
      </c>
      <c r="Y807" s="1914"/>
      <c r="Z807" s="1915"/>
      <c r="AA807" s="1908" t="s">
        <v>2795</v>
      </c>
      <c r="AB807" s="1908" t="s">
        <v>2803</v>
      </c>
      <c r="AC807" s="1908" t="s">
        <v>2804</v>
      </c>
      <c r="AD807" s="1908" t="s">
        <v>2805</v>
      </c>
      <c r="AE807" s="1919"/>
      <c r="AF807" s="1920"/>
      <c r="AG807" s="1921"/>
      <c r="AH807" s="1039"/>
    </row>
    <row r="808" spans="2:34" ht="14.25" customHeight="1" thickBot="1" x14ac:dyDescent="0.25">
      <c r="B808" s="1909"/>
      <c r="C808" s="1929"/>
      <c r="D808" s="1909"/>
      <c r="E808" s="1909"/>
      <c r="F808" s="1923"/>
      <c r="G808" s="1923"/>
      <c r="H808" s="1196" t="s">
        <v>2806</v>
      </c>
      <c r="I808" s="1196" t="s">
        <v>2807</v>
      </c>
      <c r="J808" s="1196" t="s">
        <v>2806</v>
      </c>
      <c r="K808" s="1196" t="s">
        <v>2807</v>
      </c>
      <c r="L808" s="1196" t="s">
        <v>2806</v>
      </c>
      <c r="M808" s="1196" t="s">
        <v>2807</v>
      </c>
      <c r="N808" s="1194" t="s">
        <v>295</v>
      </c>
      <c r="O808" s="1085" t="s">
        <v>2808</v>
      </c>
      <c r="P808" s="1086" t="s">
        <v>2809</v>
      </c>
      <c r="Q808" s="1088" t="s">
        <v>2810</v>
      </c>
      <c r="R808" s="1085" t="s">
        <v>2811</v>
      </c>
      <c r="S808" s="1923"/>
      <c r="T808" s="1923"/>
      <c r="U808" s="1923"/>
      <c r="V808" s="1195" t="s">
        <v>295</v>
      </c>
      <c r="W808" s="1087" t="s">
        <v>2808</v>
      </c>
      <c r="X808" s="1085" t="s">
        <v>2809</v>
      </c>
      <c r="Y808" s="1088" t="s">
        <v>2810</v>
      </c>
      <c r="Z808" s="1085" t="s">
        <v>2811</v>
      </c>
      <c r="AA808" s="1909"/>
      <c r="AB808" s="1909"/>
      <c r="AC808" s="1909"/>
      <c r="AD808" s="1909"/>
      <c r="AE808" s="1193" t="s">
        <v>296</v>
      </c>
      <c r="AF808" s="1193" t="s">
        <v>2812</v>
      </c>
      <c r="AG808" s="1193" t="s">
        <v>2813</v>
      </c>
      <c r="AH808" s="1039"/>
    </row>
    <row r="809" spans="2:34" ht="14.25" customHeight="1" x14ac:dyDescent="0.2">
      <c r="B809" s="1209" t="s">
        <v>3008</v>
      </c>
      <c r="C809" s="1095" t="s">
        <v>3009</v>
      </c>
      <c r="D809" s="1096" t="s">
        <v>2859</v>
      </c>
      <c r="E809" s="1096" t="s">
        <v>2859</v>
      </c>
      <c r="F809" s="1096" t="s">
        <v>2859</v>
      </c>
      <c r="G809" s="1096" t="s">
        <v>2859</v>
      </c>
      <c r="H809" s="1096" t="s">
        <v>2859</v>
      </c>
      <c r="I809" s="1096" t="s">
        <v>2859</v>
      </c>
      <c r="J809" s="1096" t="s">
        <v>2859</v>
      </c>
      <c r="K809" s="1096" t="s">
        <v>2859</v>
      </c>
      <c r="L809" s="1096" t="s">
        <v>2859</v>
      </c>
      <c r="M809" s="1096" t="s">
        <v>2859</v>
      </c>
      <c r="N809" s="1113" t="s">
        <v>3010</v>
      </c>
      <c r="O809" s="1210">
        <v>0.99</v>
      </c>
      <c r="P809" s="1096" t="s">
        <v>2859</v>
      </c>
      <c r="Q809" s="1096" t="s">
        <v>2859</v>
      </c>
      <c r="R809" s="1096" t="s">
        <v>2859</v>
      </c>
      <c r="S809" s="1096" t="s">
        <v>2859</v>
      </c>
      <c r="T809" s="1096" t="s">
        <v>2859</v>
      </c>
      <c r="U809" s="1096" t="s">
        <v>2859</v>
      </c>
      <c r="V809" s="1096" t="s">
        <v>2859</v>
      </c>
      <c r="W809" s="1096" t="s">
        <v>2859</v>
      </c>
      <c r="X809" s="1096" t="s">
        <v>2859</v>
      </c>
      <c r="Y809" s="1096" t="s">
        <v>2859</v>
      </c>
      <c r="Z809" s="1096" t="s">
        <v>2859</v>
      </c>
      <c r="AA809" s="1096" t="s">
        <v>2859</v>
      </c>
      <c r="AB809" s="1096" t="s">
        <v>2859</v>
      </c>
      <c r="AC809" s="1096" t="s">
        <v>2859</v>
      </c>
      <c r="AD809" s="1096" t="s">
        <v>2859</v>
      </c>
      <c r="AE809" s="1096" t="s">
        <v>2859</v>
      </c>
      <c r="AF809" s="1096" t="s">
        <v>2859</v>
      </c>
      <c r="AG809" s="1211" t="s">
        <v>2859</v>
      </c>
      <c r="AH809" s="982"/>
    </row>
    <row r="810" spans="2:34" ht="14.25" customHeight="1" x14ac:dyDescent="0.2">
      <c r="B810" s="1212" t="s">
        <v>3008</v>
      </c>
      <c r="C810" s="1089" t="s">
        <v>3009</v>
      </c>
      <c r="D810" s="1090" t="s">
        <v>2859</v>
      </c>
      <c r="E810" s="1090" t="s">
        <v>2859</v>
      </c>
      <c r="F810" s="1090" t="s">
        <v>2859</v>
      </c>
      <c r="G810" s="1090" t="s">
        <v>2859</v>
      </c>
      <c r="H810" s="1090" t="s">
        <v>2859</v>
      </c>
      <c r="I810" s="1090" t="s">
        <v>2859</v>
      </c>
      <c r="J810" s="1090" t="s">
        <v>2859</v>
      </c>
      <c r="K810" s="1090" t="s">
        <v>2859</v>
      </c>
      <c r="L810" s="1090" t="s">
        <v>2859</v>
      </c>
      <c r="M810" s="1090" t="s">
        <v>2859</v>
      </c>
      <c r="N810" s="1208" t="s">
        <v>3011</v>
      </c>
      <c r="O810" s="1200">
        <v>0.5</v>
      </c>
      <c r="P810" s="1090" t="s">
        <v>2859</v>
      </c>
      <c r="Q810" s="1090" t="s">
        <v>2859</v>
      </c>
      <c r="R810" s="1090" t="s">
        <v>2859</v>
      </c>
      <c r="S810" s="1090" t="s">
        <v>2859</v>
      </c>
      <c r="T810" s="1090" t="s">
        <v>2859</v>
      </c>
      <c r="U810" s="1090" t="s">
        <v>2859</v>
      </c>
      <c r="V810" s="1090" t="s">
        <v>2859</v>
      </c>
      <c r="W810" s="1090" t="s">
        <v>2859</v>
      </c>
      <c r="X810" s="1090" t="s">
        <v>2859</v>
      </c>
      <c r="Y810" s="1090" t="s">
        <v>2859</v>
      </c>
      <c r="Z810" s="1090" t="s">
        <v>2859</v>
      </c>
      <c r="AA810" s="1090" t="s">
        <v>2859</v>
      </c>
      <c r="AB810" s="1090" t="s">
        <v>2859</v>
      </c>
      <c r="AC810" s="1090" t="s">
        <v>2859</v>
      </c>
      <c r="AD810" s="1090" t="s">
        <v>2859</v>
      </c>
      <c r="AE810" s="1090" t="s">
        <v>2859</v>
      </c>
      <c r="AF810" s="1090" t="s">
        <v>2859</v>
      </c>
      <c r="AG810" s="1213" t="s">
        <v>2859</v>
      </c>
      <c r="AH810" s="982"/>
    </row>
    <row r="811" spans="2:34" ht="14.25" customHeight="1" x14ac:dyDescent="0.2">
      <c r="B811" s="1212" t="s">
        <v>3008</v>
      </c>
      <c r="C811" s="1089" t="s">
        <v>3009</v>
      </c>
      <c r="D811" s="1090" t="s">
        <v>2859</v>
      </c>
      <c r="E811" s="1090" t="s">
        <v>2859</v>
      </c>
      <c r="F811" s="1090" t="s">
        <v>2859</v>
      </c>
      <c r="G811" s="1090" t="s">
        <v>2859</v>
      </c>
      <c r="H811" s="1090" t="s">
        <v>2859</v>
      </c>
      <c r="I811" s="1090" t="s">
        <v>2859</v>
      </c>
      <c r="J811" s="1090" t="s">
        <v>2859</v>
      </c>
      <c r="K811" s="1090" t="s">
        <v>2859</v>
      </c>
      <c r="L811" s="1090" t="s">
        <v>2859</v>
      </c>
      <c r="M811" s="1090" t="s">
        <v>2859</v>
      </c>
      <c r="N811" s="1208" t="s">
        <v>3012</v>
      </c>
      <c r="O811" s="1200">
        <v>6.8</v>
      </c>
      <c r="P811" s="1090" t="s">
        <v>2859</v>
      </c>
      <c r="Q811" s="1090" t="s">
        <v>2859</v>
      </c>
      <c r="R811" s="1090" t="s">
        <v>2859</v>
      </c>
      <c r="S811" s="1090" t="s">
        <v>2859</v>
      </c>
      <c r="T811" s="1090" t="s">
        <v>2859</v>
      </c>
      <c r="U811" s="1090" t="s">
        <v>2859</v>
      </c>
      <c r="V811" s="1090" t="s">
        <v>2859</v>
      </c>
      <c r="W811" s="1090" t="s">
        <v>2859</v>
      </c>
      <c r="X811" s="1090" t="s">
        <v>2859</v>
      </c>
      <c r="Y811" s="1090" t="s">
        <v>2859</v>
      </c>
      <c r="Z811" s="1090" t="s">
        <v>2859</v>
      </c>
      <c r="AA811" s="1090" t="s">
        <v>2859</v>
      </c>
      <c r="AB811" s="1090" t="s">
        <v>2859</v>
      </c>
      <c r="AC811" s="1090" t="s">
        <v>2859</v>
      </c>
      <c r="AD811" s="1090" t="s">
        <v>2859</v>
      </c>
      <c r="AE811" s="1090" t="s">
        <v>2859</v>
      </c>
      <c r="AF811" s="1090" t="s">
        <v>2859</v>
      </c>
      <c r="AG811" s="1213" t="s">
        <v>2859</v>
      </c>
      <c r="AH811" s="982"/>
    </row>
    <row r="812" spans="2:34" ht="14.25" customHeight="1" x14ac:dyDescent="0.2">
      <c r="B812" s="1212" t="s">
        <v>3008</v>
      </c>
      <c r="C812" s="1089" t="s">
        <v>3009</v>
      </c>
      <c r="D812" s="1090" t="s">
        <v>2859</v>
      </c>
      <c r="E812" s="1090" t="s">
        <v>2859</v>
      </c>
      <c r="F812" s="1090" t="s">
        <v>2859</v>
      </c>
      <c r="G812" s="1090" t="s">
        <v>2859</v>
      </c>
      <c r="H812" s="1090" t="s">
        <v>2859</v>
      </c>
      <c r="I812" s="1090" t="s">
        <v>2859</v>
      </c>
      <c r="J812" s="1090" t="s">
        <v>2859</v>
      </c>
      <c r="K812" s="1090" t="s">
        <v>2859</v>
      </c>
      <c r="L812" s="1090" t="s">
        <v>2859</v>
      </c>
      <c r="M812" s="1090" t="s">
        <v>2859</v>
      </c>
      <c r="N812" s="1208" t="s">
        <v>3013</v>
      </c>
      <c r="O812" s="1200">
        <v>0.5</v>
      </c>
      <c r="P812" s="1090" t="s">
        <v>2859</v>
      </c>
      <c r="Q812" s="1090" t="s">
        <v>2859</v>
      </c>
      <c r="R812" s="1090" t="s">
        <v>2859</v>
      </c>
      <c r="S812" s="1090" t="s">
        <v>2859</v>
      </c>
      <c r="T812" s="1090" t="s">
        <v>2859</v>
      </c>
      <c r="U812" s="1090" t="s">
        <v>2859</v>
      </c>
      <c r="V812" s="1090" t="s">
        <v>2859</v>
      </c>
      <c r="W812" s="1090" t="s">
        <v>2859</v>
      </c>
      <c r="X812" s="1090" t="s">
        <v>2859</v>
      </c>
      <c r="Y812" s="1090" t="s">
        <v>2859</v>
      </c>
      <c r="Z812" s="1090" t="s">
        <v>2859</v>
      </c>
      <c r="AA812" s="1090" t="s">
        <v>2859</v>
      </c>
      <c r="AB812" s="1090" t="s">
        <v>2859</v>
      </c>
      <c r="AC812" s="1090" t="s">
        <v>2859</v>
      </c>
      <c r="AD812" s="1090" t="s">
        <v>2859</v>
      </c>
      <c r="AE812" s="1090" t="s">
        <v>2859</v>
      </c>
      <c r="AF812" s="1090" t="s">
        <v>2859</v>
      </c>
      <c r="AG812" s="1213" t="s">
        <v>2859</v>
      </c>
      <c r="AH812" s="982"/>
    </row>
    <row r="813" spans="2:34" ht="14.25" customHeight="1" thickBot="1" x14ac:dyDescent="0.25">
      <c r="B813" s="1116"/>
      <c r="C813" s="1104"/>
      <c r="D813" s="1105"/>
      <c r="E813" s="1105"/>
      <c r="F813" s="1106"/>
      <c r="G813" s="1106"/>
      <c r="H813" s="1107"/>
      <c r="I813" s="1107"/>
      <c r="J813" s="1107"/>
      <c r="K813" s="1107"/>
      <c r="L813" s="1107"/>
      <c r="M813" s="1107"/>
      <c r="N813" s="1117"/>
      <c r="O813" s="1107"/>
      <c r="P813" s="1107"/>
      <c r="Q813" s="1107"/>
      <c r="R813" s="1107"/>
      <c r="S813" s="1107"/>
      <c r="T813" s="1107"/>
      <c r="U813" s="1107"/>
      <c r="V813" s="1117"/>
      <c r="W813" s="1107"/>
      <c r="X813" s="1107"/>
      <c r="Y813" s="1107"/>
      <c r="Z813" s="1107"/>
      <c r="AA813" s="1105"/>
      <c r="AB813" s="1106"/>
      <c r="AC813" s="1107"/>
      <c r="AD813" s="1107"/>
      <c r="AE813" s="1117"/>
      <c r="AF813" s="1104"/>
      <c r="AG813" s="1118"/>
      <c r="AH813" s="982"/>
    </row>
    <row r="814" spans="2:34" ht="14.25" customHeight="1" x14ac:dyDescent="0.2">
      <c r="B814" s="1040"/>
      <c r="C814" s="1041"/>
      <c r="D814" s="1041">
        <v>1.0000000000000001E-33</v>
      </c>
      <c r="E814" s="1041"/>
      <c r="F814" s="1041"/>
      <c r="G814" s="1041"/>
      <c r="H814" s="1041"/>
      <c r="I814" s="1041"/>
      <c r="J814" s="1041"/>
      <c r="K814" s="1041"/>
      <c r="L814" s="1041"/>
      <c r="M814" s="1041"/>
      <c r="N814" s="1041">
        <v>1.0000000000000001E-33</v>
      </c>
      <c r="O814" s="1041"/>
      <c r="P814" s="1041"/>
      <c r="Q814" s="1041"/>
      <c r="R814" s="1041"/>
      <c r="S814" s="1041"/>
      <c r="T814" s="1041"/>
      <c r="U814" s="1041"/>
      <c r="V814" s="1041">
        <v>1.0000000000000001E-33</v>
      </c>
      <c r="W814" s="1041"/>
      <c r="X814" s="1041"/>
      <c r="Y814" s="1041"/>
      <c r="Z814" s="1041"/>
      <c r="AA814" s="1041"/>
      <c r="AB814" s="1041"/>
      <c r="AC814" s="1041"/>
      <c r="AD814" s="1041"/>
      <c r="AE814" s="1041"/>
      <c r="AF814" s="1041"/>
      <c r="AG814" s="1041"/>
      <c r="AH814" s="1031"/>
    </row>
    <row r="815" spans="2:34" ht="14.25" customHeight="1" x14ac:dyDescent="0.2">
      <c r="B815" s="1042" t="s">
        <v>2816</v>
      </c>
      <c r="C815" s="1904" t="s">
        <v>3014</v>
      </c>
      <c r="D815" s="1904"/>
      <c r="E815" s="1904"/>
      <c r="F815" s="1904"/>
      <c r="G815" s="1055"/>
      <c r="H815" s="1055"/>
      <c r="I815" s="1055"/>
      <c r="J815" s="1055"/>
      <c r="K815" s="1055"/>
      <c r="L815" s="1055"/>
      <c r="M815" s="1055"/>
      <c r="N815" s="1055"/>
      <c r="O815" s="1055"/>
      <c r="P815" s="1055"/>
      <c r="Q815" s="1055"/>
      <c r="R815" s="1055"/>
      <c r="S815" s="1055"/>
      <c r="T815" s="1055"/>
      <c r="U815" s="1055"/>
      <c r="V815" s="1055"/>
      <c r="W815" s="1055"/>
      <c r="X815" s="1055"/>
      <c r="Y815" s="1055"/>
      <c r="Z815" s="1055"/>
      <c r="AA815" s="1055"/>
      <c r="AB815" s="1055"/>
      <c r="AC815" s="1055"/>
      <c r="AD815" s="1055"/>
      <c r="AE815" s="1055"/>
      <c r="AF815" s="1055"/>
      <c r="AG815" s="1055"/>
      <c r="AH815" s="982"/>
    </row>
    <row r="816" spans="2:34" ht="14.25" customHeight="1" x14ac:dyDescent="0.2">
      <c r="B816" s="1042" t="s">
        <v>2818</v>
      </c>
      <c r="C816" s="1930" t="s">
        <v>3015</v>
      </c>
      <c r="D816" s="1930"/>
      <c r="E816" s="1930"/>
      <c r="F816" s="1930"/>
      <c r="G816" s="1055"/>
      <c r="H816" s="1055"/>
      <c r="I816" s="1055"/>
      <c r="J816" s="1055"/>
      <c r="K816" s="1055"/>
      <c r="L816" s="1055"/>
      <c r="M816" s="1055"/>
      <c r="N816" s="1055"/>
      <c r="O816" s="1055"/>
      <c r="P816" s="1055"/>
      <c r="Q816" s="1055"/>
      <c r="R816" s="1055"/>
      <c r="S816" s="1055"/>
      <c r="T816" s="1055"/>
      <c r="U816" s="1055"/>
      <c r="V816" s="1055"/>
      <c r="W816" s="1055"/>
      <c r="X816" s="1055"/>
      <c r="Y816" s="1055"/>
      <c r="Z816" s="1055"/>
      <c r="AA816" s="1055"/>
      <c r="AB816" s="1055"/>
      <c r="AC816" s="1055"/>
      <c r="AD816" s="1055"/>
      <c r="AE816" s="1055"/>
      <c r="AF816" s="1055"/>
      <c r="AG816" s="1055"/>
      <c r="AH816" s="1207"/>
    </row>
    <row r="817" spans="2:34" ht="14.25" customHeight="1" thickBot="1" x14ac:dyDescent="0.25">
      <c r="B817" s="1043"/>
      <c r="C817" s="1926"/>
      <c r="D817" s="1926"/>
      <c r="E817" s="1926"/>
      <c r="F817" s="1926"/>
      <c r="G817" s="1927"/>
      <c r="H817" s="1927"/>
      <c r="I817" s="1927"/>
      <c r="J817" s="1927"/>
      <c r="K817" s="1927"/>
      <c r="L817" s="1927"/>
      <c r="M817" s="1927"/>
      <c r="N817" s="1927"/>
      <c r="O817" s="1927"/>
      <c r="P817" s="1927"/>
      <c r="Q817" s="1927"/>
      <c r="R817" s="1927"/>
      <c r="S817" s="1927"/>
      <c r="T817" s="1927"/>
      <c r="U817" s="1927"/>
      <c r="V817" s="1927"/>
      <c r="W817" s="1927"/>
      <c r="X817" s="1927"/>
      <c r="Y817" s="1927"/>
      <c r="Z817" s="1927"/>
      <c r="AA817" s="1927"/>
      <c r="AB817" s="1927"/>
      <c r="AC817" s="1927"/>
      <c r="AD817" s="1927"/>
      <c r="AE817" s="1927"/>
      <c r="AF817" s="1927"/>
      <c r="AG817" s="1927"/>
      <c r="AH817" s="1032"/>
    </row>
    <row r="818" spans="2:34" ht="14.25" customHeight="1" x14ac:dyDescent="0.2">
      <c r="B818" s="1230"/>
      <c r="C818" s="1186"/>
      <c r="D818" s="1186"/>
      <c r="E818" s="1186"/>
      <c r="F818" s="1186"/>
      <c r="G818" s="1186"/>
      <c r="H818" s="1186"/>
      <c r="I818" s="1186"/>
      <c r="J818" s="1186"/>
      <c r="K818" s="1186"/>
      <c r="L818" s="1186"/>
      <c r="M818" s="1186"/>
    </row>
    <row r="819" spans="2:34" ht="14.25" customHeight="1" thickBot="1" x14ac:dyDescent="0.25">
      <c r="B819" s="1186"/>
      <c r="C819" s="1186"/>
      <c r="D819" s="1186"/>
      <c r="E819" s="1186"/>
      <c r="F819" s="1186"/>
      <c r="G819" s="1186"/>
      <c r="H819" s="1186"/>
      <c r="I819" s="1186"/>
      <c r="J819" s="1186"/>
      <c r="K819" s="1186"/>
      <c r="L819" s="1186"/>
      <c r="M819" s="1186"/>
    </row>
    <row r="820" spans="2:34" ht="14.25" customHeight="1" x14ac:dyDescent="0.2">
      <c r="B820" s="1900" t="s">
        <v>2783</v>
      </c>
      <c r="C820" s="1901"/>
      <c r="D820" s="1901"/>
      <c r="E820" s="1901"/>
      <c r="F820" s="1901"/>
      <c r="G820" s="1901"/>
      <c r="H820" s="1901"/>
      <c r="I820" s="1901"/>
      <c r="J820" s="1901"/>
      <c r="K820" s="1901"/>
      <c r="L820" s="1901"/>
      <c r="M820" s="1901"/>
      <c r="N820" s="1901"/>
      <c r="O820" s="1901"/>
      <c r="P820" s="1901"/>
      <c r="Q820" s="1901"/>
      <c r="R820" s="1901"/>
      <c r="S820" s="1901"/>
      <c r="T820" s="1901"/>
      <c r="U820" s="1901"/>
      <c r="V820" s="1901"/>
      <c r="W820" s="1901"/>
      <c r="X820" s="1901"/>
      <c r="Y820" s="1901"/>
      <c r="Z820" s="1901"/>
      <c r="AA820" s="1901"/>
      <c r="AB820" s="1901"/>
      <c r="AC820" s="1901"/>
      <c r="AD820" s="1901"/>
      <c r="AE820" s="1901"/>
      <c r="AF820" s="1901"/>
      <c r="AG820" s="1901"/>
      <c r="AH820" s="1902"/>
    </row>
    <row r="821" spans="2:34" ht="14.25" customHeight="1" x14ac:dyDescent="0.2">
      <c r="B821" s="1038"/>
      <c r="C821" s="978"/>
      <c r="D821" s="700"/>
      <c r="E821" s="700"/>
      <c r="F821" s="431"/>
      <c r="G821" s="431"/>
      <c r="H821" s="431"/>
      <c r="I821" s="431"/>
      <c r="J821" s="431"/>
      <c r="K821" s="431"/>
      <c r="L821" s="431"/>
      <c r="M821" s="431"/>
      <c r="N821" s="431"/>
      <c r="O821" s="431"/>
      <c r="P821" s="431"/>
      <c r="Q821" s="431"/>
      <c r="R821" s="431"/>
      <c r="S821" s="431"/>
      <c r="T821" s="431"/>
      <c r="U821" s="431"/>
      <c r="V821" s="431"/>
      <c r="W821" s="431"/>
      <c r="X821" s="431"/>
      <c r="Y821" s="431"/>
      <c r="Z821" s="431"/>
      <c r="AA821" s="431"/>
      <c r="AB821" s="431"/>
      <c r="AC821" s="431"/>
      <c r="AD821" s="431"/>
      <c r="AE821" s="431"/>
      <c r="AF821" s="431"/>
      <c r="AG821" s="431"/>
      <c r="AH821" s="1039"/>
    </row>
    <row r="822" spans="2:34" ht="14.25" customHeight="1" x14ac:dyDescent="0.2">
      <c r="B822" s="981" t="s">
        <v>2784</v>
      </c>
      <c r="C822" s="1037" t="s">
        <v>2860</v>
      </c>
      <c r="D822" s="1037"/>
      <c r="E822" s="431"/>
      <c r="F822" s="431"/>
      <c r="G822" s="431"/>
      <c r="H822" s="431"/>
      <c r="I822" s="431"/>
      <c r="J822" s="431"/>
      <c r="K822" s="431"/>
      <c r="L822" s="431"/>
      <c r="M822" s="431"/>
      <c r="N822" s="431"/>
      <c r="O822" s="431"/>
      <c r="P822" s="431"/>
      <c r="Q822" s="431"/>
      <c r="R822" s="431"/>
      <c r="S822" s="431"/>
      <c r="T822" s="431"/>
      <c r="U822" s="431"/>
      <c r="V822" s="431"/>
      <c r="W822" s="431"/>
      <c r="X822" s="431"/>
      <c r="Y822" s="431"/>
      <c r="Z822" s="431"/>
      <c r="AA822" s="431"/>
      <c r="AB822" s="431"/>
      <c r="AC822" s="431"/>
      <c r="AD822" s="431"/>
      <c r="AE822" s="431"/>
      <c r="AF822" s="431"/>
      <c r="AG822" s="431"/>
      <c r="AH822" s="1039"/>
    </row>
    <row r="823" spans="2:34" ht="14.25" customHeight="1" thickBot="1" x14ac:dyDescent="0.25">
      <c r="B823" s="981" t="s">
        <v>2786</v>
      </c>
      <c r="C823" s="1199">
        <v>41418</v>
      </c>
      <c r="D823" s="1199"/>
      <c r="E823" s="431"/>
      <c r="F823" s="431"/>
      <c r="G823" s="431"/>
      <c r="H823" s="431"/>
      <c r="I823" s="431"/>
      <c r="J823" s="431"/>
      <c r="K823" s="431"/>
      <c r="L823" s="431"/>
      <c r="M823" s="431"/>
      <c r="N823" s="431"/>
      <c r="O823" s="431"/>
      <c r="P823" s="431"/>
      <c r="Q823" s="431"/>
      <c r="R823" s="431"/>
      <c r="S823" s="431"/>
      <c r="T823" s="431"/>
      <c r="U823" s="431"/>
      <c r="V823" s="431"/>
      <c r="W823" s="431"/>
      <c r="X823" s="431"/>
      <c r="Y823" s="431"/>
      <c r="Z823" s="431"/>
      <c r="AA823" s="431"/>
      <c r="AB823" s="431"/>
      <c r="AC823" s="431"/>
      <c r="AD823" s="431"/>
      <c r="AE823" s="431"/>
      <c r="AF823" s="431"/>
      <c r="AG823" s="431"/>
      <c r="AH823" s="1039"/>
    </row>
    <row r="824" spans="2:34" ht="14.25" customHeight="1" thickBot="1" x14ac:dyDescent="0.25">
      <c r="B824" s="1038" t="s">
        <v>2787</v>
      </c>
      <c r="C824" s="1905" t="s">
        <v>2861</v>
      </c>
      <c r="D824" s="1906"/>
      <c r="E824" s="1906"/>
      <c r="F824" s="1906"/>
      <c r="G824" s="1906"/>
      <c r="H824" s="1906"/>
      <c r="I824" s="1906"/>
      <c r="J824" s="1906"/>
      <c r="K824" s="1906"/>
      <c r="L824" s="1906"/>
      <c r="M824" s="1906"/>
      <c r="N824" s="1906"/>
      <c r="O824" s="1906"/>
      <c r="P824" s="1906"/>
      <c r="Q824" s="1906"/>
      <c r="R824" s="1906"/>
      <c r="S824" s="1906"/>
      <c r="T824" s="1906"/>
      <c r="U824" s="1906"/>
      <c r="V824" s="1906"/>
      <c r="W824" s="1906"/>
      <c r="X824" s="1906"/>
      <c r="Y824" s="1906"/>
      <c r="Z824" s="1907"/>
      <c r="AA824" s="431"/>
      <c r="AB824" s="431"/>
      <c r="AC824" s="431"/>
      <c r="AD824" s="431"/>
      <c r="AE824" s="431"/>
      <c r="AF824" s="431"/>
      <c r="AG824" s="431"/>
      <c r="AH824" s="1039"/>
    </row>
    <row r="825" spans="2:34" ht="14.25" customHeight="1" thickBot="1" x14ac:dyDescent="0.25">
      <c r="B825" s="1908" t="s">
        <v>2788</v>
      </c>
      <c r="C825" s="1928" t="s">
        <v>2789</v>
      </c>
      <c r="D825" s="1908" t="s">
        <v>2790</v>
      </c>
      <c r="E825" s="1910" t="s">
        <v>2791</v>
      </c>
      <c r="F825" s="1911"/>
      <c r="G825" s="1911"/>
      <c r="H825" s="1911"/>
      <c r="I825" s="1911"/>
      <c r="J825" s="1911"/>
      <c r="K825" s="1911"/>
      <c r="L825" s="1911"/>
      <c r="M825" s="1911"/>
      <c r="N825" s="1911"/>
      <c r="O825" s="1911"/>
      <c r="P825" s="1911"/>
      <c r="Q825" s="1911"/>
      <c r="R825" s="1912"/>
      <c r="S825" s="1913" t="s">
        <v>2792</v>
      </c>
      <c r="T825" s="1914"/>
      <c r="U825" s="1914"/>
      <c r="V825" s="1914"/>
      <c r="W825" s="1914"/>
      <c r="X825" s="1914"/>
      <c r="Y825" s="1914"/>
      <c r="Z825" s="1915"/>
      <c r="AA825" s="1910" t="s">
        <v>2793</v>
      </c>
      <c r="AB825" s="1911"/>
      <c r="AC825" s="1911"/>
      <c r="AD825" s="1912"/>
      <c r="AE825" s="1916" t="s">
        <v>2794</v>
      </c>
      <c r="AF825" s="1917"/>
      <c r="AG825" s="1918"/>
      <c r="AH825" s="1039"/>
    </row>
    <row r="826" spans="2:34" ht="14.25" customHeight="1" thickBot="1" x14ac:dyDescent="0.25">
      <c r="B826" s="1909"/>
      <c r="C826" s="1929"/>
      <c r="D826" s="1909"/>
      <c r="E826" s="1908" t="s">
        <v>2795</v>
      </c>
      <c r="F826" s="1922" t="s">
        <v>2796</v>
      </c>
      <c r="G826" s="1922" t="s">
        <v>2797</v>
      </c>
      <c r="H826" s="1913" t="s">
        <v>2798</v>
      </c>
      <c r="I826" s="1915"/>
      <c r="J826" s="1913" t="s">
        <v>2799</v>
      </c>
      <c r="K826" s="1915"/>
      <c r="L826" s="1913" t="s">
        <v>2800</v>
      </c>
      <c r="M826" s="1915"/>
      <c r="N826" s="1924" t="s">
        <v>2801</v>
      </c>
      <c r="O826" s="1925"/>
      <c r="P826" s="1914" t="s">
        <v>2802</v>
      </c>
      <c r="Q826" s="1914"/>
      <c r="R826" s="1915"/>
      <c r="S826" s="1922" t="s">
        <v>2798</v>
      </c>
      <c r="T826" s="1922" t="s">
        <v>2799</v>
      </c>
      <c r="U826" s="1922" t="s">
        <v>2800</v>
      </c>
      <c r="V826" s="1914" t="s">
        <v>2801</v>
      </c>
      <c r="W826" s="1914"/>
      <c r="X826" s="1913" t="s">
        <v>2802</v>
      </c>
      <c r="Y826" s="1914"/>
      <c r="Z826" s="1915"/>
      <c r="AA826" s="1908" t="s">
        <v>2795</v>
      </c>
      <c r="AB826" s="1908" t="s">
        <v>2803</v>
      </c>
      <c r="AC826" s="1908" t="s">
        <v>2804</v>
      </c>
      <c r="AD826" s="1908" t="s">
        <v>2805</v>
      </c>
      <c r="AE826" s="1919"/>
      <c r="AF826" s="1920"/>
      <c r="AG826" s="1921"/>
      <c r="AH826" s="1039"/>
    </row>
    <row r="827" spans="2:34" ht="14.25" customHeight="1" thickBot="1" x14ac:dyDescent="0.25">
      <c r="B827" s="2255"/>
      <c r="C827" s="2259"/>
      <c r="D827" s="2255"/>
      <c r="E827" s="2255"/>
      <c r="F827" s="2256"/>
      <c r="G827" s="2256"/>
      <c r="H827" s="983" t="s">
        <v>2806</v>
      </c>
      <c r="I827" s="983" t="s">
        <v>2807</v>
      </c>
      <c r="J827" s="983" t="s">
        <v>2806</v>
      </c>
      <c r="K827" s="983" t="s">
        <v>2807</v>
      </c>
      <c r="L827" s="983" t="s">
        <v>2806</v>
      </c>
      <c r="M827" s="983" t="s">
        <v>2807</v>
      </c>
      <c r="N827" s="984" t="s">
        <v>295</v>
      </c>
      <c r="O827" s="985" t="s">
        <v>2808</v>
      </c>
      <c r="P827" s="986" t="s">
        <v>2809</v>
      </c>
      <c r="Q827" s="1088" t="s">
        <v>2810</v>
      </c>
      <c r="R827" s="985" t="s">
        <v>2811</v>
      </c>
      <c r="S827" s="2256"/>
      <c r="T827" s="2256"/>
      <c r="U827" s="2256"/>
      <c r="V827" s="987" t="s">
        <v>295</v>
      </c>
      <c r="W827" s="988" t="s">
        <v>2808</v>
      </c>
      <c r="X827" s="985" t="s">
        <v>2809</v>
      </c>
      <c r="Y827" s="989" t="s">
        <v>2810</v>
      </c>
      <c r="Z827" s="985" t="s">
        <v>2811</v>
      </c>
      <c r="AA827" s="2255"/>
      <c r="AB827" s="2255"/>
      <c r="AC827" s="2255"/>
      <c r="AD827" s="2255"/>
      <c r="AE827" s="990" t="s">
        <v>296</v>
      </c>
      <c r="AF827" s="990" t="s">
        <v>2812</v>
      </c>
      <c r="AG827" s="990" t="s">
        <v>2813</v>
      </c>
      <c r="AH827" s="1039"/>
    </row>
    <row r="828" spans="2:34" ht="14.25" customHeight="1" thickBot="1" x14ac:dyDescent="0.25">
      <c r="B828" s="1077" t="s">
        <v>2862</v>
      </c>
      <c r="C828" s="1062" t="s">
        <v>2863</v>
      </c>
      <c r="D828" s="1063">
        <v>18</v>
      </c>
      <c r="E828" s="1064" t="s">
        <v>2859</v>
      </c>
      <c r="F828" s="1064" t="s">
        <v>2859</v>
      </c>
      <c r="G828" s="1064" t="s">
        <v>2859</v>
      </c>
      <c r="H828" s="1064" t="s">
        <v>2859</v>
      </c>
      <c r="I828" s="1064" t="s">
        <v>2859</v>
      </c>
      <c r="J828" s="1064" t="s">
        <v>2859</v>
      </c>
      <c r="K828" s="1064" t="s">
        <v>2859</v>
      </c>
      <c r="L828" s="1064" t="s">
        <v>2859</v>
      </c>
      <c r="M828" s="1064" t="s">
        <v>2859</v>
      </c>
      <c r="N828" s="1064" t="s">
        <v>2859</v>
      </c>
      <c r="O828" s="1064" t="s">
        <v>2859</v>
      </c>
      <c r="P828" s="1064" t="s">
        <v>2859</v>
      </c>
      <c r="Q828" s="1064" t="s">
        <v>2859</v>
      </c>
      <c r="R828" s="1064" t="s">
        <v>2859</v>
      </c>
      <c r="S828" s="1064" t="s">
        <v>2859</v>
      </c>
      <c r="T828" s="1064" t="s">
        <v>2859</v>
      </c>
      <c r="U828" s="1064" t="s">
        <v>2859</v>
      </c>
      <c r="V828" s="1064" t="s">
        <v>2859</v>
      </c>
      <c r="W828" s="1064" t="s">
        <v>2859</v>
      </c>
      <c r="X828" s="1064" t="s">
        <v>2859</v>
      </c>
      <c r="Y828" s="1064" t="s">
        <v>2859</v>
      </c>
      <c r="Z828" s="1064" t="s">
        <v>2859</v>
      </c>
      <c r="AA828" s="1064" t="s">
        <v>2859</v>
      </c>
      <c r="AB828" s="1064">
        <v>2000</v>
      </c>
      <c r="AC828" s="1065">
        <v>6.0000000000000001E-3</v>
      </c>
      <c r="AD828" s="1066">
        <v>0.1</v>
      </c>
      <c r="AE828" s="1062" t="s">
        <v>2859</v>
      </c>
      <c r="AF828" s="1067" t="s">
        <v>2859</v>
      </c>
      <c r="AG828" s="1068" t="s">
        <v>2859</v>
      </c>
      <c r="AH828" s="982"/>
    </row>
    <row r="829" spans="2:34" ht="14.25" customHeight="1" thickBot="1" x14ac:dyDescent="0.3">
      <c r="B829" s="1050"/>
      <c r="C829" s="1069" t="s">
        <v>2864</v>
      </c>
      <c r="D829" s="1070">
        <v>15</v>
      </c>
      <c r="E829" s="1064" t="s">
        <v>2859</v>
      </c>
      <c r="F829" s="1064" t="s">
        <v>2859</v>
      </c>
      <c r="G829" s="1064" t="s">
        <v>2859</v>
      </c>
      <c r="H829" s="1064" t="s">
        <v>2859</v>
      </c>
      <c r="I829" s="1064" t="s">
        <v>2859</v>
      </c>
      <c r="J829" s="1064" t="s">
        <v>2859</v>
      </c>
      <c r="K829" s="1064" t="s">
        <v>2859</v>
      </c>
      <c r="L829" s="1064" t="s">
        <v>2859</v>
      </c>
      <c r="M829" s="1064" t="s">
        <v>2859</v>
      </c>
      <c r="N829" s="1064" t="s">
        <v>2859</v>
      </c>
      <c r="O829" s="1064" t="s">
        <v>2859</v>
      </c>
      <c r="P829" s="1064" t="s">
        <v>2859</v>
      </c>
      <c r="Q829" s="1064" t="s">
        <v>2859</v>
      </c>
      <c r="R829" s="1064" t="s">
        <v>2859</v>
      </c>
      <c r="S829" s="1064" t="s">
        <v>2859</v>
      </c>
      <c r="T829" s="1064" t="s">
        <v>2859</v>
      </c>
      <c r="U829" s="1064" t="s">
        <v>2859</v>
      </c>
      <c r="V829" s="1064" t="s">
        <v>2859</v>
      </c>
      <c r="W829" s="1064" t="s">
        <v>2859</v>
      </c>
      <c r="X829" s="1064" t="s">
        <v>2859</v>
      </c>
      <c r="Y829" s="1064" t="s">
        <v>2859</v>
      </c>
      <c r="Z829" s="1064" t="s">
        <v>2859</v>
      </c>
      <c r="AA829" s="1064" t="s">
        <v>2859</v>
      </c>
      <c r="AB829" s="1064">
        <v>700</v>
      </c>
      <c r="AC829" s="1065">
        <f>15/700</f>
        <v>2.1428571428571429E-2</v>
      </c>
      <c r="AD829" s="1066">
        <v>0.1</v>
      </c>
      <c r="AE829" s="1071" t="s">
        <v>2859</v>
      </c>
      <c r="AF829" s="1072" t="s">
        <v>2859</v>
      </c>
      <c r="AG829" s="1073" t="s">
        <v>2859</v>
      </c>
      <c r="AH829" s="982"/>
    </row>
    <row r="830" spans="2:34" ht="14.25" customHeight="1" thickBot="1" x14ac:dyDescent="0.25">
      <c r="B830" s="1050"/>
      <c r="C830" s="1072" t="s">
        <v>2865</v>
      </c>
      <c r="D830" s="1074">
        <v>9.99</v>
      </c>
      <c r="E830" s="1075" t="s">
        <v>2859</v>
      </c>
      <c r="F830" s="1076" t="s">
        <v>2866</v>
      </c>
      <c r="G830" s="1075" t="s">
        <v>2859</v>
      </c>
      <c r="H830" s="1075" t="s">
        <v>2859</v>
      </c>
      <c r="I830" s="1075" t="s">
        <v>2859</v>
      </c>
      <c r="J830" s="1075" t="s">
        <v>2859</v>
      </c>
      <c r="K830" s="1075" t="s">
        <v>2859</v>
      </c>
      <c r="L830" s="1075" t="s">
        <v>2859</v>
      </c>
      <c r="M830" s="1075" t="s">
        <v>2859</v>
      </c>
      <c r="N830" s="1075" t="s">
        <v>2859</v>
      </c>
      <c r="O830" s="1075" t="s">
        <v>2859</v>
      </c>
      <c r="P830" s="1075" t="s">
        <v>2859</v>
      </c>
      <c r="Q830" s="1075" t="s">
        <v>2859</v>
      </c>
      <c r="R830" s="1075" t="s">
        <v>2859</v>
      </c>
      <c r="S830" s="1075" t="s">
        <v>2859</v>
      </c>
      <c r="T830" s="1075" t="s">
        <v>2859</v>
      </c>
      <c r="U830" s="1075" t="s">
        <v>2859</v>
      </c>
      <c r="V830" s="1075" t="s">
        <v>2859</v>
      </c>
      <c r="W830" s="1075" t="s">
        <v>2859</v>
      </c>
      <c r="X830" s="1075" t="s">
        <v>2859</v>
      </c>
      <c r="Y830" s="1075" t="s">
        <v>2859</v>
      </c>
      <c r="Z830" s="1075" t="s">
        <v>2859</v>
      </c>
      <c r="AA830" s="1075" t="s">
        <v>2859</v>
      </c>
      <c r="AB830" s="1075" t="s">
        <v>2859</v>
      </c>
      <c r="AC830" s="1075" t="s">
        <v>2859</v>
      </c>
      <c r="AD830" s="1075" t="s">
        <v>2859</v>
      </c>
      <c r="AE830" s="1071" t="s">
        <v>2867</v>
      </c>
      <c r="AF830" s="1072" t="s">
        <v>138</v>
      </c>
      <c r="AG830" s="1073" t="s">
        <v>2868</v>
      </c>
      <c r="AH830" s="982"/>
    </row>
    <row r="831" spans="2:34" ht="14.25" customHeight="1" thickBot="1" x14ac:dyDescent="0.25">
      <c r="B831" s="1016"/>
      <c r="C831" s="1017"/>
      <c r="D831" s="1018"/>
      <c r="E831" s="1019"/>
      <c r="F831" s="1020"/>
      <c r="G831" s="1021"/>
      <c r="H831" s="1022"/>
      <c r="I831" s="1022"/>
      <c r="J831" s="1023"/>
      <c r="K831" s="1022"/>
      <c r="L831" s="1022"/>
      <c r="M831" s="1022"/>
      <c r="N831" s="1024"/>
      <c r="O831" s="1022"/>
      <c r="P831" s="1023"/>
      <c r="Q831" s="1023"/>
      <c r="R831" s="1025"/>
      <c r="S831" s="1026"/>
      <c r="T831" s="1022"/>
      <c r="U831" s="1025"/>
      <c r="V831" s="1027"/>
      <c r="W831" s="1025"/>
      <c r="X831" s="1022"/>
      <c r="Y831" s="1023"/>
      <c r="Z831" s="1022"/>
      <c r="AA831" s="1019"/>
      <c r="AB831" s="1020"/>
      <c r="AC831" s="1023"/>
      <c r="AD831" s="1022"/>
      <c r="AE831" s="1028"/>
      <c r="AF831" s="1029"/>
      <c r="AG831" s="1030"/>
      <c r="AH831" s="982"/>
    </row>
    <row r="832" spans="2:34" ht="14.25" customHeight="1" x14ac:dyDescent="0.2">
      <c r="B832" s="1040"/>
      <c r="C832" s="1041"/>
      <c r="D832" s="1041">
        <v>1.0000000000000001E-33</v>
      </c>
      <c r="E832" s="1041"/>
      <c r="F832" s="1041"/>
      <c r="G832" s="1041"/>
      <c r="H832" s="1041"/>
      <c r="I832" s="1041"/>
      <c r="J832" s="1041"/>
      <c r="K832" s="1041"/>
      <c r="L832" s="1041"/>
      <c r="M832" s="1041"/>
      <c r="N832" s="1041">
        <v>1.0000000000000001E-33</v>
      </c>
      <c r="O832" s="1041"/>
      <c r="P832" s="1041"/>
      <c r="Q832" s="1041"/>
      <c r="R832" s="1041"/>
      <c r="S832" s="1041"/>
      <c r="T832" s="1041"/>
      <c r="U832" s="1041"/>
      <c r="V832" s="1041">
        <v>1.0000000000000001E-33</v>
      </c>
      <c r="W832" s="1041"/>
      <c r="X832" s="1041"/>
      <c r="Y832" s="1041"/>
      <c r="Z832" s="1041"/>
      <c r="AA832" s="1041"/>
      <c r="AB832" s="1041"/>
      <c r="AC832" s="1041"/>
      <c r="AD832" s="1041"/>
      <c r="AE832" s="1041"/>
      <c r="AF832" s="1041"/>
      <c r="AG832" s="1041"/>
      <c r="AH832" s="1031"/>
    </row>
    <row r="833" spans="2:34" ht="14.25" customHeight="1" x14ac:dyDescent="0.2">
      <c r="B833" s="1042" t="s">
        <v>2816</v>
      </c>
      <c r="C833" s="1904" t="s">
        <v>2869</v>
      </c>
      <c r="D833" s="1904"/>
      <c r="E833" s="1904"/>
      <c r="F833" s="1904"/>
      <c r="G833" s="1904"/>
      <c r="H833" s="1904"/>
      <c r="I833" s="1904"/>
      <c r="J833" s="1904"/>
      <c r="K833" s="1904"/>
      <c r="L833" s="1904"/>
      <c r="M833" s="1904"/>
      <c r="N833" s="1904"/>
      <c r="O833" s="1904"/>
      <c r="P833" s="1904"/>
      <c r="Q833" s="1904"/>
      <c r="R833" s="1904"/>
      <c r="S833" s="1904"/>
      <c r="T833" s="1904"/>
      <c r="U833" s="1904"/>
      <c r="V833" s="1904"/>
      <c r="W833" s="1904"/>
      <c r="X833" s="1904"/>
      <c r="Y833" s="1904"/>
      <c r="Z833" s="1904"/>
      <c r="AA833" s="1904"/>
      <c r="AB833" s="1904"/>
      <c r="AC833" s="1904"/>
      <c r="AD833" s="1904"/>
      <c r="AE833" s="1904"/>
      <c r="AF833" s="1904"/>
      <c r="AG833" s="1904"/>
      <c r="AH833" s="982"/>
    </row>
    <row r="834" spans="2:34" ht="14.25" customHeight="1" thickBot="1" x14ac:dyDescent="0.25">
      <c r="B834" s="1043" t="s">
        <v>2818</v>
      </c>
      <c r="C834" s="1926" t="s">
        <v>2870</v>
      </c>
      <c r="D834" s="1926"/>
      <c r="E834" s="1926"/>
      <c r="F834" s="1926"/>
      <c r="G834" s="1926"/>
      <c r="H834" s="1926"/>
      <c r="I834" s="1926"/>
      <c r="J834" s="1926"/>
      <c r="K834" s="1926"/>
      <c r="L834" s="1926"/>
      <c r="M834" s="1926"/>
      <c r="N834" s="1926"/>
      <c r="O834" s="1926"/>
      <c r="P834" s="1926"/>
      <c r="Q834" s="1926"/>
      <c r="R834" s="1926"/>
      <c r="S834" s="1926"/>
      <c r="T834" s="1926"/>
      <c r="U834" s="1926"/>
      <c r="V834" s="1926"/>
      <c r="W834" s="1926"/>
      <c r="X834" s="1926"/>
      <c r="Y834" s="1926"/>
      <c r="Z834" s="1926"/>
      <c r="AA834" s="1926"/>
      <c r="AB834" s="1926"/>
      <c r="AC834" s="1926"/>
      <c r="AD834" s="1926"/>
      <c r="AE834" s="1926"/>
      <c r="AF834" s="1926"/>
      <c r="AG834" s="1926"/>
      <c r="AH834" s="1032"/>
    </row>
    <row r="835" spans="2:34" ht="14.25" customHeight="1" x14ac:dyDescent="0.2">
      <c r="B835" s="1061"/>
      <c r="C835" s="700"/>
      <c r="D835" s="700"/>
      <c r="E835" s="700"/>
    </row>
    <row r="836" spans="2:34" ht="14.25" customHeight="1" thickBot="1" x14ac:dyDescent="0.25">
      <c r="B836" s="700"/>
      <c r="C836" s="700"/>
      <c r="D836" s="700"/>
      <c r="E836" s="700"/>
    </row>
    <row r="837" spans="2:34" ht="14.25" customHeight="1" x14ac:dyDescent="0.2">
      <c r="B837" s="1900" t="s">
        <v>2783</v>
      </c>
      <c r="C837" s="1901"/>
      <c r="D837" s="1901"/>
      <c r="E837" s="1901"/>
      <c r="F837" s="1901"/>
      <c r="G837" s="1901"/>
      <c r="H837" s="1901"/>
      <c r="I837" s="1901"/>
      <c r="J837" s="1901"/>
      <c r="K837" s="1901"/>
      <c r="L837" s="1901"/>
      <c r="M837" s="1901"/>
      <c r="N837" s="1901"/>
      <c r="O837" s="1901"/>
      <c r="P837" s="1901"/>
      <c r="Q837" s="1901"/>
      <c r="R837" s="1901"/>
      <c r="S837" s="1901"/>
      <c r="T837" s="1901"/>
      <c r="U837" s="1901"/>
      <c r="V837" s="1901"/>
      <c r="W837" s="1901"/>
      <c r="X837" s="1901"/>
      <c r="Y837" s="1901"/>
      <c r="Z837" s="1901"/>
      <c r="AA837" s="1901"/>
      <c r="AB837" s="1901"/>
      <c r="AC837" s="1901"/>
      <c r="AD837" s="1901"/>
      <c r="AE837" s="1901"/>
      <c r="AF837" s="1901"/>
      <c r="AG837" s="1901"/>
      <c r="AH837" s="1902"/>
    </row>
    <row r="838" spans="2:34" ht="14.25" customHeight="1" x14ac:dyDescent="0.2">
      <c r="B838" s="1038"/>
      <c r="C838" s="978"/>
      <c r="D838" s="700"/>
      <c r="E838" s="700"/>
      <c r="F838" s="431"/>
      <c r="G838" s="431"/>
      <c r="H838" s="431"/>
      <c r="I838" s="431"/>
      <c r="J838" s="431"/>
      <c r="K838" s="431"/>
      <c r="L838" s="431"/>
      <c r="M838" s="431"/>
      <c r="N838" s="431"/>
      <c r="O838" s="431"/>
      <c r="P838" s="431"/>
      <c r="Q838" s="431"/>
      <c r="R838" s="431"/>
      <c r="S838" s="431"/>
      <c r="T838" s="431"/>
      <c r="U838" s="431"/>
      <c r="V838" s="431"/>
      <c r="W838" s="431"/>
      <c r="X838" s="431"/>
      <c r="Y838" s="431"/>
      <c r="Z838" s="431"/>
      <c r="AA838" s="431"/>
      <c r="AB838" s="431"/>
      <c r="AC838" s="431"/>
      <c r="AD838" s="431"/>
      <c r="AE838" s="431"/>
      <c r="AF838" s="431"/>
      <c r="AG838" s="431"/>
      <c r="AH838" s="1039"/>
    </row>
    <row r="839" spans="2:34" ht="14.25" customHeight="1" x14ac:dyDescent="0.2">
      <c r="B839" s="981" t="s">
        <v>2784</v>
      </c>
      <c r="C839" s="1037" t="s">
        <v>2871</v>
      </c>
      <c r="D839" s="1037"/>
      <c r="E839" s="431"/>
      <c r="F839" s="431"/>
      <c r="G839" s="431"/>
      <c r="H839" s="431"/>
      <c r="I839" s="431"/>
      <c r="J839" s="431"/>
      <c r="K839" s="431"/>
      <c r="L839" s="431"/>
      <c r="M839" s="431"/>
      <c r="N839" s="431"/>
      <c r="O839" s="431"/>
      <c r="P839" s="431"/>
      <c r="Q839" s="431"/>
      <c r="R839" s="431"/>
      <c r="S839" s="431"/>
      <c r="T839" s="431"/>
      <c r="U839" s="431"/>
      <c r="V839" s="431"/>
      <c r="W839" s="431"/>
      <c r="X839" s="431"/>
      <c r="Y839" s="431"/>
      <c r="Z839" s="431"/>
      <c r="AA839" s="431"/>
      <c r="AB839" s="431"/>
      <c r="AC839" s="431"/>
      <c r="AD839" s="431"/>
      <c r="AE839" s="431"/>
      <c r="AF839" s="431"/>
      <c r="AG839" s="431"/>
      <c r="AH839" s="1039"/>
    </row>
    <row r="840" spans="2:34" ht="14.25" customHeight="1" x14ac:dyDescent="0.2">
      <c r="B840" s="981" t="s">
        <v>2786</v>
      </c>
      <c r="C840" s="1033">
        <v>41418</v>
      </c>
      <c r="D840" s="1033"/>
      <c r="E840" s="431"/>
      <c r="F840" s="431"/>
      <c r="G840" s="431"/>
      <c r="H840" s="431"/>
      <c r="I840" s="431"/>
      <c r="J840" s="431"/>
      <c r="K840" s="431"/>
      <c r="L840" s="431"/>
      <c r="M840" s="431"/>
      <c r="N840" s="431"/>
      <c r="O840" s="431"/>
      <c r="P840" s="431"/>
      <c r="Q840" s="431"/>
      <c r="R840" s="431"/>
      <c r="S840" s="431"/>
      <c r="T840" s="431"/>
      <c r="U840" s="431"/>
      <c r="V840" s="431"/>
      <c r="W840" s="431"/>
      <c r="X840" s="431"/>
      <c r="Y840" s="431"/>
      <c r="Z840" s="431"/>
      <c r="AA840" s="431"/>
      <c r="AB840" s="431"/>
      <c r="AC840" s="431"/>
      <c r="AD840" s="431"/>
      <c r="AE840" s="431"/>
      <c r="AF840" s="431"/>
      <c r="AG840" s="431"/>
      <c r="AH840" s="1039"/>
    </row>
    <row r="841" spans="2:34" ht="29.25" customHeight="1" thickBot="1" x14ac:dyDescent="0.25">
      <c r="B841" s="1038" t="s">
        <v>2787</v>
      </c>
      <c r="C841" s="2261" t="s">
        <v>2872</v>
      </c>
      <c r="D841" s="2261"/>
      <c r="E841" s="2261"/>
      <c r="F841" s="2261"/>
      <c r="G841" s="2261"/>
      <c r="H841" s="2261"/>
      <c r="I841" s="2261"/>
      <c r="J841" s="2261"/>
      <c r="K841" s="2261"/>
      <c r="L841" s="2261"/>
      <c r="M841" s="2261"/>
      <c r="N841" s="2261"/>
      <c r="O841" s="2261"/>
      <c r="P841" s="2261"/>
      <c r="Q841" s="2261"/>
      <c r="R841" s="2261"/>
      <c r="S841" s="2261"/>
      <c r="T841" s="2261"/>
      <c r="U841" s="2261"/>
      <c r="V841" s="2261"/>
      <c r="W841" s="2261"/>
      <c r="X841" s="2261"/>
      <c r="Y841" s="2261"/>
      <c r="Z841" s="2261"/>
      <c r="AA841" s="431"/>
      <c r="AB841" s="431"/>
      <c r="AC841" s="431"/>
      <c r="AD841" s="431"/>
      <c r="AE841" s="431"/>
      <c r="AF841" s="431"/>
      <c r="AG841" s="431"/>
      <c r="AH841" s="1039"/>
    </row>
    <row r="842" spans="2:34" ht="14.25" customHeight="1" thickBot="1" x14ac:dyDescent="0.25">
      <c r="B842" s="1908" t="s">
        <v>2788</v>
      </c>
      <c r="C842" s="1928" t="s">
        <v>2789</v>
      </c>
      <c r="D842" s="1908" t="s">
        <v>2790</v>
      </c>
      <c r="E842" s="1910" t="s">
        <v>2791</v>
      </c>
      <c r="F842" s="1911"/>
      <c r="G842" s="1911"/>
      <c r="H842" s="1911"/>
      <c r="I842" s="1911"/>
      <c r="J842" s="1911"/>
      <c r="K842" s="1911"/>
      <c r="L842" s="1911"/>
      <c r="M842" s="1911"/>
      <c r="N842" s="1911"/>
      <c r="O842" s="1911"/>
      <c r="P842" s="1911"/>
      <c r="Q842" s="1911"/>
      <c r="R842" s="1912"/>
      <c r="S842" s="1913" t="s">
        <v>2792</v>
      </c>
      <c r="T842" s="1914"/>
      <c r="U842" s="1914"/>
      <c r="V842" s="1914"/>
      <c r="W842" s="1914"/>
      <c r="X842" s="1914"/>
      <c r="Y842" s="1914"/>
      <c r="Z842" s="1915"/>
      <c r="AA842" s="1910" t="s">
        <v>2793</v>
      </c>
      <c r="AB842" s="1911"/>
      <c r="AC842" s="1911"/>
      <c r="AD842" s="1912"/>
      <c r="AE842" s="1916" t="s">
        <v>2794</v>
      </c>
      <c r="AF842" s="1917"/>
      <c r="AG842" s="1918"/>
      <c r="AH842" s="1039"/>
    </row>
    <row r="843" spans="2:34" ht="14.25" customHeight="1" thickBot="1" x14ac:dyDescent="0.25">
      <c r="B843" s="1909"/>
      <c r="C843" s="1929"/>
      <c r="D843" s="1909"/>
      <c r="E843" s="1908" t="s">
        <v>2795</v>
      </c>
      <c r="F843" s="1922" t="s">
        <v>2796</v>
      </c>
      <c r="G843" s="1922" t="s">
        <v>2797</v>
      </c>
      <c r="H843" s="1913" t="s">
        <v>2798</v>
      </c>
      <c r="I843" s="1915"/>
      <c r="J843" s="1913" t="s">
        <v>2799</v>
      </c>
      <c r="K843" s="1915"/>
      <c r="L843" s="1913" t="s">
        <v>2800</v>
      </c>
      <c r="M843" s="1915"/>
      <c r="N843" s="1924" t="s">
        <v>2801</v>
      </c>
      <c r="O843" s="1925"/>
      <c r="P843" s="1914" t="s">
        <v>2802</v>
      </c>
      <c r="Q843" s="1914"/>
      <c r="R843" s="1915"/>
      <c r="S843" s="1922" t="s">
        <v>2798</v>
      </c>
      <c r="T843" s="1922" t="s">
        <v>2799</v>
      </c>
      <c r="U843" s="1922" t="s">
        <v>2800</v>
      </c>
      <c r="V843" s="1914" t="s">
        <v>2801</v>
      </c>
      <c r="W843" s="1914"/>
      <c r="X843" s="1913" t="s">
        <v>2802</v>
      </c>
      <c r="Y843" s="1914"/>
      <c r="Z843" s="1915"/>
      <c r="AA843" s="1908" t="s">
        <v>2795</v>
      </c>
      <c r="AB843" s="1908" t="s">
        <v>2803</v>
      </c>
      <c r="AC843" s="1908" t="s">
        <v>2804</v>
      </c>
      <c r="AD843" s="1908" t="s">
        <v>2805</v>
      </c>
      <c r="AE843" s="1919"/>
      <c r="AF843" s="1920"/>
      <c r="AG843" s="1921"/>
      <c r="AH843" s="1039"/>
    </row>
    <row r="844" spans="2:34" ht="14.25" customHeight="1" thickBot="1" x14ac:dyDescent="0.25">
      <c r="B844" s="1909"/>
      <c r="C844" s="1929"/>
      <c r="D844" s="1909"/>
      <c r="E844" s="1909"/>
      <c r="F844" s="1923"/>
      <c r="G844" s="1923"/>
      <c r="H844" s="1084" t="s">
        <v>2806</v>
      </c>
      <c r="I844" s="1084" t="s">
        <v>2807</v>
      </c>
      <c r="J844" s="1084" t="s">
        <v>2806</v>
      </c>
      <c r="K844" s="1084" t="s">
        <v>2807</v>
      </c>
      <c r="L844" s="1084" t="s">
        <v>2806</v>
      </c>
      <c r="M844" s="1084" t="s">
        <v>2807</v>
      </c>
      <c r="N844" s="1035" t="s">
        <v>295</v>
      </c>
      <c r="O844" s="1085" t="s">
        <v>2808</v>
      </c>
      <c r="P844" s="1086" t="s">
        <v>2809</v>
      </c>
      <c r="Q844" s="1086"/>
      <c r="R844" s="1085" t="s">
        <v>2811</v>
      </c>
      <c r="S844" s="1923"/>
      <c r="T844" s="1923"/>
      <c r="U844" s="1923"/>
      <c r="V844" s="1036" t="s">
        <v>295</v>
      </c>
      <c r="W844" s="1087" t="s">
        <v>2808</v>
      </c>
      <c r="X844" s="1085" t="s">
        <v>2809</v>
      </c>
      <c r="Y844" s="1088" t="s">
        <v>2810</v>
      </c>
      <c r="Z844" s="1085" t="s">
        <v>2811</v>
      </c>
      <c r="AA844" s="1909"/>
      <c r="AB844" s="1909"/>
      <c r="AC844" s="1909"/>
      <c r="AD844" s="1909"/>
      <c r="AE844" s="1034" t="s">
        <v>296</v>
      </c>
      <c r="AF844" s="1034" t="s">
        <v>2812</v>
      </c>
      <c r="AG844" s="1034" t="s">
        <v>2813</v>
      </c>
      <c r="AH844" s="1039"/>
    </row>
    <row r="845" spans="2:34" ht="14.25" customHeight="1" x14ac:dyDescent="0.2">
      <c r="B845" s="1094" t="s">
        <v>2873</v>
      </c>
      <c r="C845" s="1095" t="s">
        <v>2874</v>
      </c>
      <c r="D845" s="1096">
        <v>8</v>
      </c>
      <c r="E845" s="1097" t="s">
        <v>2859</v>
      </c>
      <c r="F845" s="1097" t="s">
        <v>2859</v>
      </c>
      <c r="G845" s="1097" t="s">
        <v>2859</v>
      </c>
      <c r="H845" s="1097" t="s">
        <v>2859</v>
      </c>
      <c r="I845" s="1097" t="s">
        <v>2859</v>
      </c>
      <c r="J845" s="1097" t="s">
        <v>2859</v>
      </c>
      <c r="K845" s="1097" t="s">
        <v>2859</v>
      </c>
      <c r="L845" s="1097" t="s">
        <v>2859</v>
      </c>
      <c r="M845" s="1097" t="s">
        <v>2859</v>
      </c>
      <c r="N845" s="1097" t="s">
        <v>2859</v>
      </c>
      <c r="O845" s="1097" t="s">
        <v>2859</v>
      </c>
      <c r="P845" s="1097" t="s">
        <v>2859</v>
      </c>
      <c r="Q845" s="1097"/>
      <c r="R845" s="1097" t="s">
        <v>2859</v>
      </c>
      <c r="S845" s="1097" t="s">
        <v>2859</v>
      </c>
      <c r="T845" s="1097" t="s">
        <v>2859</v>
      </c>
      <c r="U845" s="1097" t="s">
        <v>2859</v>
      </c>
      <c r="V845" s="1097" t="s">
        <v>2859</v>
      </c>
      <c r="W845" s="1097" t="s">
        <v>2859</v>
      </c>
      <c r="X845" s="1097" t="s">
        <v>2859</v>
      </c>
      <c r="Y845" s="1097" t="s">
        <v>2859</v>
      </c>
      <c r="Z845" s="1097" t="s">
        <v>2859</v>
      </c>
      <c r="AA845" s="1097" t="s">
        <v>2859</v>
      </c>
      <c r="AB845" s="1097">
        <v>700</v>
      </c>
      <c r="AC845" s="1098">
        <f>8/700</f>
        <v>1.1428571428571429E-2</v>
      </c>
      <c r="AD845" s="1099">
        <v>0.1</v>
      </c>
      <c r="AE845" s="1099" t="s">
        <v>2859</v>
      </c>
      <c r="AF845" s="1099" t="s">
        <v>2859</v>
      </c>
      <c r="AG845" s="1100" t="s">
        <v>2859</v>
      </c>
      <c r="AH845" s="1039"/>
    </row>
    <row r="846" spans="2:34" ht="14.25" customHeight="1" x14ac:dyDescent="0.2">
      <c r="B846" s="1101" t="s">
        <v>2880</v>
      </c>
      <c r="C846" s="1089" t="s">
        <v>2875</v>
      </c>
      <c r="D846" s="1090">
        <v>10</v>
      </c>
      <c r="E846" s="1091" t="s">
        <v>2859</v>
      </c>
      <c r="F846" s="1091" t="s">
        <v>2859</v>
      </c>
      <c r="G846" s="1091" t="s">
        <v>2859</v>
      </c>
      <c r="H846" s="1091" t="s">
        <v>2859</v>
      </c>
      <c r="I846" s="1091" t="s">
        <v>2859</v>
      </c>
      <c r="J846" s="1091" t="s">
        <v>2859</v>
      </c>
      <c r="K846" s="1091" t="s">
        <v>2859</v>
      </c>
      <c r="L846" s="1091" t="s">
        <v>2859</v>
      </c>
      <c r="M846" s="1091" t="s">
        <v>2859</v>
      </c>
      <c r="N846" s="1091" t="s">
        <v>2859</v>
      </c>
      <c r="O846" s="1091" t="s">
        <v>2859</v>
      </c>
      <c r="P846" s="1091" t="s">
        <v>2859</v>
      </c>
      <c r="Q846" s="1091"/>
      <c r="R846" s="1091" t="s">
        <v>2859</v>
      </c>
      <c r="S846" s="1091" t="s">
        <v>2859</v>
      </c>
      <c r="T846" s="1091" t="s">
        <v>2859</v>
      </c>
      <c r="U846" s="1091" t="s">
        <v>2859</v>
      </c>
      <c r="V846" s="1091" t="s">
        <v>2859</v>
      </c>
      <c r="W846" s="1091" t="s">
        <v>2859</v>
      </c>
      <c r="X846" s="1091" t="s">
        <v>2859</v>
      </c>
      <c r="Y846" s="1091" t="s">
        <v>2859</v>
      </c>
      <c r="Z846" s="1091" t="s">
        <v>2859</v>
      </c>
      <c r="AA846" s="1091" t="s">
        <v>2859</v>
      </c>
      <c r="AB846" s="1091">
        <v>1000</v>
      </c>
      <c r="AC846" s="1092">
        <f>10/1000</f>
        <v>0.01</v>
      </c>
      <c r="AD846" s="1093">
        <v>0.1</v>
      </c>
      <c r="AE846" s="1093" t="s">
        <v>2859</v>
      </c>
      <c r="AF846" s="1093" t="s">
        <v>2859</v>
      </c>
      <c r="AG846" s="1102" t="s">
        <v>2859</v>
      </c>
      <c r="AH846" s="1039"/>
    </row>
    <row r="847" spans="2:34" ht="14.25" customHeight="1" x14ac:dyDescent="0.2">
      <c r="B847" s="1101" t="s">
        <v>2880</v>
      </c>
      <c r="C847" s="1089" t="s">
        <v>2876</v>
      </c>
      <c r="D847" s="1090">
        <v>18</v>
      </c>
      <c r="E847" s="1091" t="s">
        <v>2859</v>
      </c>
      <c r="F847" s="1091" t="s">
        <v>2859</v>
      </c>
      <c r="G847" s="1091" t="s">
        <v>2859</v>
      </c>
      <c r="H847" s="1091" t="s">
        <v>2859</v>
      </c>
      <c r="I847" s="1091" t="s">
        <v>2859</v>
      </c>
      <c r="J847" s="1091" t="s">
        <v>2859</v>
      </c>
      <c r="K847" s="1091" t="s">
        <v>2859</v>
      </c>
      <c r="L847" s="1091" t="s">
        <v>2859</v>
      </c>
      <c r="M847" s="1091" t="s">
        <v>2859</v>
      </c>
      <c r="N847" s="1091" t="s">
        <v>2859</v>
      </c>
      <c r="O847" s="1091" t="s">
        <v>2859</v>
      </c>
      <c r="P847" s="1091" t="s">
        <v>2859</v>
      </c>
      <c r="Q847" s="1091"/>
      <c r="R847" s="1091" t="s">
        <v>2859</v>
      </c>
      <c r="S847" s="1091" t="s">
        <v>2859</v>
      </c>
      <c r="T847" s="1091" t="s">
        <v>2859</v>
      </c>
      <c r="U847" s="1091" t="s">
        <v>2859</v>
      </c>
      <c r="V847" s="1091" t="s">
        <v>2859</v>
      </c>
      <c r="W847" s="1091" t="s">
        <v>2859</v>
      </c>
      <c r="X847" s="1091" t="s">
        <v>2859</v>
      </c>
      <c r="Y847" s="1091" t="s">
        <v>2859</v>
      </c>
      <c r="Z847" s="1091" t="s">
        <v>2859</v>
      </c>
      <c r="AA847" s="1091" t="s">
        <v>2859</v>
      </c>
      <c r="AB847" s="1091">
        <v>2000</v>
      </c>
      <c r="AC847" s="1092">
        <f>18/2000</f>
        <v>8.9999999999999993E-3</v>
      </c>
      <c r="AD847" s="1093">
        <v>0.1</v>
      </c>
      <c r="AE847" s="1093" t="s">
        <v>2859</v>
      </c>
      <c r="AF847" s="1093" t="s">
        <v>2859</v>
      </c>
      <c r="AG847" s="1102" t="s">
        <v>2859</v>
      </c>
      <c r="AH847" s="1039"/>
    </row>
    <row r="848" spans="2:34" ht="14.25" customHeight="1" thickBot="1" x14ac:dyDescent="0.25">
      <c r="B848" s="1103" t="s">
        <v>2880</v>
      </c>
      <c r="C848" s="1104" t="s">
        <v>2877</v>
      </c>
      <c r="D848" s="1105">
        <v>35</v>
      </c>
      <c r="E848" s="1106" t="s">
        <v>2859</v>
      </c>
      <c r="F848" s="1106" t="s">
        <v>2859</v>
      </c>
      <c r="G848" s="1106" t="s">
        <v>2859</v>
      </c>
      <c r="H848" s="1106" t="s">
        <v>2859</v>
      </c>
      <c r="I848" s="1106" t="s">
        <v>2859</v>
      </c>
      <c r="J848" s="1106" t="s">
        <v>2859</v>
      </c>
      <c r="K848" s="1106" t="s">
        <v>2859</v>
      </c>
      <c r="L848" s="1106" t="s">
        <v>2859</v>
      </c>
      <c r="M848" s="1106" t="s">
        <v>2859</v>
      </c>
      <c r="N848" s="1106" t="s">
        <v>2859</v>
      </c>
      <c r="O848" s="1106" t="s">
        <v>2859</v>
      </c>
      <c r="P848" s="1106" t="s">
        <v>2859</v>
      </c>
      <c r="Q848" s="1106"/>
      <c r="R848" s="1106" t="s">
        <v>2859</v>
      </c>
      <c r="S848" s="1106" t="s">
        <v>2859</v>
      </c>
      <c r="T848" s="1106" t="s">
        <v>2859</v>
      </c>
      <c r="U848" s="1106" t="s">
        <v>2859</v>
      </c>
      <c r="V848" s="1106" t="s">
        <v>2859</v>
      </c>
      <c r="W848" s="1106" t="s">
        <v>2859</v>
      </c>
      <c r="X848" s="1106" t="s">
        <v>2859</v>
      </c>
      <c r="Y848" s="1106" t="s">
        <v>2859</v>
      </c>
      <c r="Z848" s="1106" t="s">
        <v>2859</v>
      </c>
      <c r="AA848" s="1106" t="s">
        <v>2859</v>
      </c>
      <c r="AB848" s="1106">
        <v>4000</v>
      </c>
      <c r="AC848" s="1107">
        <f>35/4000</f>
        <v>8.7500000000000008E-3</v>
      </c>
      <c r="AD848" s="1108">
        <v>0.1</v>
      </c>
      <c r="AE848" s="1108" t="s">
        <v>2859</v>
      </c>
      <c r="AF848" s="1108" t="s">
        <v>2859</v>
      </c>
      <c r="AG848" s="1109" t="s">
        <v>2859</v>
      </c>
      <c r="AH848" s="1039"/>
    </row>
    <row r="849" spans="2:34" ht="14.25" customHeight="1" x14ac:dyDescent="0.2">
      <c r="B849" s="1058"/>
      <c r="C849" s="1078"/>
      <c r="D849" s="1079"/>
      <c r="E849" s="1079"/>
      <c r="F849" s="1080"/>
      <c r="G849" s="1080"/>
      <c r="H849" s="1081"/>
      <c r="I849" s="1081"/>
      <c r="J849" s="1081"/>
      <c r="K849" s="1081"/>
      <c r="L849" s="1081"/>
      <c r="M849" s="1081"/>
      <c r="N849" s="1082"/>
      <c r="O849" s="1081"/>
      <c r="P849" s="1081"/>
      <c r="Q849" s="1081"/>
      <c r="R849" s="1081"/>
      <c r="S849" s="1053"/>
      <c r="T849" s="1055"/>
      <c r="U849" s="1078"/>
      <c r="V849" s="1079"/>
      <c r="W849" s="1079"/>
      <c r="X849" s="1080"/>
      <c r="Y849" s="1080"/>
      <c r="Z849" s="1081"/>
      <c r="AA849" s="1081"/>
      <c r="AB849" s="1081"/>
      <c r="AC849" s="1081"/>
      <c r="AD849" s="1081"/>
      <c r="AE849" s="1081"/>
      <c r="AF849" s="1082"/>
      <c r="AG849" s="1083"/>
      <c r="AH849" s="1039"/>
    </row>
    <row r="850" spans="2:34" ht="14.25" customHeight="1" x14ac:dyDescent="0.2">
      <c r="B850" s="1042" t="s">
        <v>2816</v>
      </c>
      <c r="C850" s="1904" t="s">
        <v>2878</v>
      </c>
      <c r="D850" s="1904"/>
      <c r="E850" s="1904"/>
      <c r="F850" s="1904"/>
      <c r="G850" s="1053"/>
      <c r="H850" s="1053"/>
      <c r="I850" s="1053"/>
      <c r="J850" s="1053"/>
      <c r="K850" s="1053"/>
      <c r="L850" s="1053"/>
      <c r="M850" s="1053"/>
      <c r="N850" s="1053"/>
      <c r="O850" s="1053"/>
      <c r="P850" s="1053"/>
      <c r="Q850" s="1053"/>
      <c r="R850" s="1053"/>
      <c r="S850" s="1053"/>
      <c r="T850" s="1053"/>
      <c r="U850" s="1053"/>
      <c r="V850" s="1053"/>
      <c r="W850" s="1053"/>
      <c r="X850" s="1053"/>
      <c r="Y850" s="1053"/>
      <c r="Z850" s="1053"/>
      <c r="AA850" s="1053"/>
      <c r="AB850" s="1053"/>
      <c r="AC850" s="1053"/>
      <c r="AD850" s="1053"/>
      <c r="AE850" s="1053"/>
      <c r="AF850" s="1053"/>
      <c r="AG850" s="1054"/>
      <c r="AH850" s="1039"/>
    </row>
    <row r="851" spans="2:34" ht="14.25" customHeight="1" thickBot="1" x14ac:dyDescent="0.25">
      <c r="B851" s="1043" t="s">
        <v>2818</v>
      </c>
      <c r="C851" s="2260" t="s">
        <v>2879</v>
      </c>
      <c r="D851" s="2260"/>
      <c r="E851" s="2260"/>
      <c r="F851" s="2260"/>
      <c r="G851" s="1059"/>
      <c r="H851" s="1059"/>
      <c r="I851" s="1059"/>
      <c r="J851" s="1059"/>
      <c r="K851" s="1059"/>
      <c r="L851" s="1059"/>
      <c r="M851" s="1059"/>
      <c r="N851" s="1059"/>
      <c r="O851" s="1059"/>
      <c r="P851" s="1059"/>
      <c r="Q851" s="1059"/>
      <c r="R851" s="1059"/>
      <c r="S851" s="1059"/>
      <c r="T851" s="1056"/>
      <c r="U851" s="1056"/>
      <c r="V851" s="1056"/>
      <c r="W851" s="1056"/>
      <c r="X851" s="1056"/>
      <c r="Y851" s="1056"/>
      <c r="Z851" s="1056"/>
      <c r="AA851" s="1056"/>
      <c r="AB851" s="1056"/>
      <c r="AC851" s="1056"/>
      <c r="AD851" s="1056"/>
      <c r="AE851" s="1056"/>
      <c r="AF851" s="1056"/>
      <c r="AG851" s="1060"/>
      <c r="AH851" s="1044"/>
    </row>
    <row r="852" spans="2:34" ht="14.25" customHeight="1" x14ac:dyDescent="0.2">
      <c r="B852" s="1187"/>
      <c r="C852" s="1186"/>
      <c r="D852" s="1186"/>
      <c r="E852" s="1186"/>
      <c r="F852" s="1186"/>
      <c r="G852" s="1186"/>
      <c r="H852" s="1186"/>
      <c r="I852" s="1186"/>
      <c r="J852" s="1186"/>
      <c r="K852" s="1186"/>
      <c r="L852" s="1186"/>
      <c r="M852" s="1186"/>
    </row>
    <row r="853" spans="2:34" ht="14.25" customHeight="1" thickBot="1" x14ac:dyDescent="0.25">
      <c r="B853" s="1186"/>
      <c r="C853" s="1186"/>
      <c r="D853" s="1186"/>
      <c r="E853" s="1186"/>
      <c r="F853" s="1186"/>
      <c r="G853" s="1186"/>
      <c r="H853" s="1186"/>
      <c r="I853" s="1186"/>
      <c r="J853" s="1186"/>
      <c r="K853" s="1186"/>
      <c r="L853" s="1186"/>
      <c r="M853" s="1186"/>
    </row>
    <row r="854" spans="2:34" ht="14.25" customHeight="1" x14ac:dyDescent="0.2">
      <c r="B854" s="1900" t="s">
        <v>2783</v>
      </c>
      <c r="C854" s="1901"/>
      <c r="D854" s="1901"/>
      <c r="E854" s="1901"/>
      <c r="F854" s="1901"/>
      <c r="G854" s="1901"/>
      <c r="H854" s="1901"/>
      <c r="I854" s="1901"/>
      <c r="J854" s="1901"/>
      <c r="K854" s="1901"/>
      <c r="L854" s="1901"/>
      <c r="M854" s="1901"/>
      <c r="N854" s="1901"/>
      <c r="O854" s="1901"/>
      <c r="P854" s="1901"/>
      <c r="Q854" s="1901"/>
      <c r="R854" s="1901"/>
      <c r="S854" s="1901"/>
      <c r="T854" s="1901"/>
      <c r="U854" s="1901"/>
      <c r="V854" s="1901"/>
      <c r="W854" s="1901"/>
      <c r="X854" s="1901"/>
      <c r="Y854" s="1901"/>
      <c r="Z854" s="1901"/>
      <c r="AA854" s="1901"/>
      <c r="AB854" s="1901"/>
      <c r="AC854" s="1901"/>
      <c r="AD854" s="1901"/>
      <c r="AE854" s="1901"/>
      <c r="AF854" s="1901"/>
      <c r="AG854" s="1901"/>
      <c r="AH854" s="1902"/>
    </row>
    <row r="855" spans="2:34" ht="14.25" customHeight="1" x14ac:dyDescent="0.2">
      <c r="B855" s="1038"/>
      <c r="C855" s="978"/>
      <c r="D855" s="700"/>
      <c r="E855" s="700"/>
      <c r="F855" s="431"/>
      <c r="G855" s="431"/>
      <c r="H855" s="431"/>
      <c r="I855" s="431"/>
      <c r="J855" s="431"/>
      <c r="K855" s="431"/>
      <c r="L855" s="431"/>
      <c r="M855" s="431"/>
      <c r="N855" s="431"/>
      <c r="O855" s="431"/>
      <c r="P855" s="431"/>
      <c r="Q855" s="431"/>
      <c r="R855" s="431"/>
      <c r="S855" s="431"/>
      <c r="T855" s="431"/>
      <c r="U855" s="431"/>
      <c r="V855" s="431"/>
      <c r="W855" s="431"/>
      <c r="X855" s="431"/>
      <c r="Y855" s="431"/>
      <c r="Z855" s="431"/>
      <c r="AA855" s="431"/>
      <c r="AB855" s="431"/>
      <c r="AC855" s="431"/>
      <c r="AD855" s="431"/>
      <c r="AE855" s="431"/>
      <c r="AF855" s="431"/>
      <c r="AG855" s="431"/>
      <c r="AH855" s="1039"/>
    </row>
    <row r="856" spans="2:34" ht="14.25" customHeight="1" x14ac:dyDescent="0.2">
      <c r="B856" s="981" t="s">
        <v>2784</v>
      </c>
      <c r="C856" s="1037" t="s">
        <v>2839</v>
      </c>
      <c r="D856" s="1037"/>
      <c r="E856" s="431"/>
      <c r="F856" s="431"/>
      <c r="G856" s="431"/>
      <c r="H856" s="431"/>
      <c r="I856" s="431"/>
      <c r="J856" s="431"/>
      <c r="K856" s="431"/>
      <c r="L856" s="431"/>
      <c r="M856" s="431"/>
      <c r="N856" s="431"/>
      <c r="O856" s="431"/>
      <c r="P856" s="431"/>
      <c r="Q856" s="431"/>
      <c r="R856" s="431"/>
      <c r="S856" s="431"/>
      <c r="T856" s="431"/>
      <c r="U856" s="431"/>
      <c r="V856" s="431"/>
      <c r="W856" s="431"/>
      <c r="X856" s="431"/>
      <c r="Y856" s="431"/>
      <c r="Z856" s="431"/>
      <c r="AA856" s="431"/>
      <c r="AB856" s="431"/>
      <c r="AC856" s="431"/>
      <c r="AD856" s="431"/>
      <c r="AE856" s="431"/>
      <c r="AF856" s="431"/>
      <c r="AG856" s="431"/>
      <c r="AH856" s="1039"/>
    </row>
    <row r="857" spans="2:34" ht="14.25" customHeight="1" thickBot="1" x14ac:dyDescent="0.25">
      <c r="B857" s="981" t="s">
        <v>2786</v>
      </c>
      <c r="C857" s="1199">
        <v>41303</v>
      </c>
      <c r="D857" s="1199"/>
      <c r="E857" s="431"/>
      <c r="F857" s="431"/>
      <c r="G857" s="431"/>
      <c r="H857" s="431"/>
      <c r="I857" s="431"/>
      <c r="J857" s="431"/>
      <c r="K857" s="431"/>
      <c r="L857" s="431"/>
      <c r="M857" s="431"/>
      <c r="N857" s="431"/>
      <c r="O857" s="431"/>
      <c r="P857" s="431"/>
      <c r="Q857" s="431"/>
      <c r="R857" s="431"/>
      <c r="S857" s="431"/>
      <c r="T857" s="431"/>
      <c r="U857" s="431"/>
      <c r="V857" s="431"/>
      <c r="W857" s="431"/>
      <c r="X857" s="431"/>
      <c r="Y857" s="431"/>
      <c r="Z857" s="431"/>
      <c r="AA857" s="431"/>
      <c r="AB857" s="431"/>
      <c r="AC857" s="431"/>
      <c r="AD857" s="431"/>
      <c r="AE857" s="431"/>
      <c r="AF857" s="431"/>
      <c r="AG857" s="431"/>
      <c r="AH857" s="1039"/>
    </row>
    <row r="858" spans="2:34" ht="53.25" customHeight="1" thickBot="1" x14ac:dyDescent="0.25">
      <c r="B858" s="1038" t="s">
        <v>2787</v>
      </c>
      <c r="C858" s="1905" t="s">
        <v>2840</v>
      </c>
      <c r="D858" s="1906"/>
      <c r="E858" s="1906"/>
      <c r="F858" s="1906"/>
      <c r="G858" s="1906"/>
      <c r="H858" s="1906"/>
      <c r="I858" s="1906"/>
      <c r="J858" s="1906"/>
      <c r="K858" s="1906"/>
      <c r="L858" s="1906"/>
      <c r="M858" s="1906"/>
      <c r="N858" s="1906"/>
      <c r="O858" s="1906"/>
      <c r="P858" s="1906"/>
      <c r="Q858" s="1906"/>
      <c r="R858" s="1906"/>
      <c r="S858" s="1906"/>
      <c r="T858" s="1906"/>
      <c r="U858" s="1906"/>
      <c r="V858" s="1906"/>
      <c r="W858" s="1906"/>
      <c r="X858" s="1906"/>
      <c r="Y858" s="1906"/>
      <c r="Z858" s="1907"/>
      <c r="AA858" s="431"/>
      <c r="AB858" s="431"/>
      <c r="AC858" s="431"/>
      <c r="AD858" s="431"/>
      <c r="AE858" s="431"/>
      <c r="AF858" s="431"/>
      <c r="AG858" s="431"/>
      <c r="AH858" s="1039"/>
    </row>
    <row r="859" spans="2:34" ht="14.25" customHeight="1" thickBot="1" x14ac:dyDescent="0.25">
      <c r="B859" s="1908" t="s">
        <v>2788</v>
      </c>
      <c r="C859" s="1928" t="s">
        <v>2789</v>
      </c>
      <c r="D859" s="1908" t="s">
        <v>2790</v>
      </c>
      <c r="E859" s="1910" t="s">
        <v>2791</v>
      </c>
      <c r="F859" s="1911"/>
      <c r="G859" s="1911"/>
      <c r="H859" s="1911"/>
      <c r="I859" s="1911"/>
      <c r="J859" s="1911"/>
      <c r="K859" s="1911"/>
      <c r="L859" s="1911"/>
      <c r="M859" s="1911"/>
      <c r="N859" s="1911"/>
      <c r="O859" s="1911"/>
      <c r="P859" s="1911"/>
      <c r="Q859" s="1911"/>
      <c r="R859" s="1912"/>
      <c r="S859" s="1913" t="s">
        <v>2792</v>
      </c>
      <c r="T859" s="1914"/>
      <c r="U859" s="1914"/>
      <c r="V859" s="1914"/>
      <c r="W859" s="1914"/>
      <c r="X859" s="1914"/>
      <c r="Y859" s="1914"/>
      <c r="Z859" s="1915"/>
      <c r="AA859" s="1910" t="s">
        <v>2793</v>
      </c>
      <c r="AB859" s="1911"/>
      <c r="AC859" s="1911"/>
      <c r="AD859" s="1912"/>
      <c r="AE859" s="1916" t="s">
        <v>2794</v>
      </c>
      <c r="AF859" s="1917"/>
      <c r="AG859" s="1918"/>
      <c r="AH859" s="1039"/>
    </row>
    <row r="860" spans="2:34" ht="14.25" customHeight="1" thickBot="1" x14ac:dyDescent="0.25">
      <c r="B860" s="1909"/>
      <c r="C860" s="1929"/>
      <c r="D860" s="1909"/>
      <c r="E860" s="1908" t="s">
        <v>2795</v>
      </c>
      <c r="F860" s="1922" t="s">
        <v>2796</v>
      </c>
      <c r="G860" s="1922" t="s">
        <v>2797</v>
      </c>
      <c r="H860" s="1913" t="s">
        <v>2798</v>
      </c>
      <c r="I860" s="1915"/>
      <c r="J860" s="1913" t="s">
        <v>2799</v>
      </c>
      <c r="K860" s="1915"/>
      <c r="L860" s="1913" t="s">
        <v>2800</v>
      </c>
      <c r="M860" s="1915"/>
      <c r="N860" s="1924" t="s">
        <v>2801</v>
      </c>
      <c r="O860" s="1925"/>
      <c r="P860" s="1914" t="s">
        <v>2802</v>
      </c>
      <c r="Q860" s="1914"/>
      <c r="R860" s="1915"/>
      <c r="S860" s="1922" t="s">
        <v>2798</v>
      </c>
      <c r="T860" s="1922" t="s">
        <v>2799</v>
      </c>
      <c r="U860" s="1922" t="s">
        <v>2800</v>
      </c>
      <c r="V860" s="1914" t="s">
        <v>2801</v>
      </c>
      <c r="W860" s="1914"/>
      <c r="X860" s="1913" t="s">
        <v>2802</v>
      </c>
      <c r="Y860" s="1914"/>
      <c r="Z860" s="1915"/>
      <c r="AA860" s="1908" t="s">
        <v>2795</v>
      </c>
      <c r="AB860" s="1908" t="s">
        <v>2803</v>
      </c>
      <c r="AC860" s="1908" t="s">
        <v>2804</v>
      </c>
      <c r="AD860" s="1908" t="s">
        <v>2805</v>
      </c>
      <c r="AE860" s="1919"/>
      <c r="AF860" s="1920"/>
      <c r="AG860" s="1921"/>
      <c r="AH860" s="1039"/>
    </row>
    <row r="861" spans="2:34" ht="14.25" customHeight="1" thickBot="1" x14ac:dyDescent="0.25">
      <c r="B861" s="2255"/>
      <c r="C861" s="2259"/>
      <c r="D861" s="2255"/>
      <c r="E861" s="2255"/>
      <c r="F861" s="2256"/>
      <c r="G861" s="2256"/>
      <c r="H861" s="983" t="s">
        <v>2806</v>
      </c>
      <c r="I861" s="983" t="s">
        <v>2807</v>
      </c>
      <c r="J861" s="983" t="s">
        <v>2806</v>
      </c>
      <c r="K861" s="983" t="s">
        <v>2807</v>
      </c>
      <c r="L861" s="983" t="s">
        <v>2806</v>
      </c>
      <c r="M861" s="983" t="s">
        <v>2807</v>
      </c>
      <c r="N861" s="984" t="s">
        <v>295</v>
      </c>
      <c r="O861" s="985" t="s">
        <v>2808</v>
      </c>
      <c r="P861" s="986" t="s">
        <v>2809</v>
      </c>
      <c r="Q861" s="986" t="s">
        <v>3016</v>
      </c>
      <c r="R861" s="985" t="s">
        <v>2811</v>
      </c>
      <c r="S861" s="2256"/>
      <c r="T861" s="2256"/>
      <c r="U861" s="2256"/>
      <c r="V861" s="987" t="s">
        <v>295</v>
      </c>
      <c r="W861" s="988" t="s">
        <v>2808</v>
      </c>
      <c r="X861" s="985" t="s">
        <v>2809</v>
      </c>
      <c r="Y861" s="989" t="s">
        <v>2810</v>
      </c>
      <c r="Z861" s="985" t="s">
        <v>2811</v>
      </c>
      <c r="AA861" s="2255"/>
      <c r="AB861" s="2255"/>
      <c r="AC861" s="2255"/>
      <c r="AD861" s="2255"/>
      <c r="AE861" s="990" t="s">
        <v>296</v>
      </c>
      <c r="AF861" s="990" t="s">
        <v>2812</v>
      </c>
      <c r="AG861" s="990" t="s">
        <v>2813</v>
      </c>
      <c r="AH861" s="1039"/>
    </row>
    <row r="862" spans="2:34" ht="14.25" customHeight="1" x14ac:dyDescent="0.2">
      <c r="B862" s="1050" t="s">
        <v>2841</v>
      </c>
      <c r="C862" s="992" t="s">
        <v>2842</v>
      </c>
      <c r="D862" s="993">
        <v>149.5</v>
      </c>
      <c r="E862" s="1002"/>
      <c r="F862" s="994"/>
      <c r="G862" s="995"/>
      <c r="H862" s="997"/>
      <c r="I862" s="997"/>
      <c r="J862" s="998"/>
      <c r="K862" s="997"/>
      <c r="L862" s="997"/>
      <c r="M862" s="997"/>
      <c r="N862" s="1045"/>
      <c r="O862" s="997"/>
      <c r="P862" s="997"/>
      <c r="Q862" s="998"/>
      <c r="R862" s="997"/>
      <c r="S862" s="1000"/>
      <c r="T862" s="997"/>
      <c r="U862" s="999"/>
      <c r="V862" s="1001"/>
      <c r="W862" s="999"/>
      <c r="X862" s="997"/>
      <c r="Y862" s="998"/>
      <c r="Z862" s="997"/>
      <c r="AA862" s="993">
        <v>149.5</v>
      </c>
      <c r="AB862" s="994">
        <v>512</v>
      </c>
      <c r="AC862" s="1051">
        <v>0.29199199999999997</v>
      </c>
      <c r="AD862" s="997"/>
      <c r="AE862" s="1015"/>
      <c r="AF862" s="1003"/>
      <c r="AG862" s="1004"/>
      <c r="AH862" s="982"/>
    </row>
    <row r="863" spans="2:34" ht="14.25" customHeight="1" x14ac:dyDescent="0.2">
      <c r="B863" s="1050" t="s">
        <v>2843</v>
      </c>
      <c r="C863" s="992" t="s">
        <v>2844</v>
      </c>
      <c r="D863" s="1005">
        <v>130</v>
      </c>
      <c r="E863" s="1006"/>
      <c r="F863" s="1007"/>
      <c r="G863" s="1008"/>
      <c r="H863" s="1009"/>
      <c r="I863" s="1009"/>
      <c r="J863" s="1010"/>
      <c r="K863" s="1009"/>
      <c r="L863" s="1009"/>
      <c r="M863" s="1009"/>
      <c r="N863" s="1011"/>
      <c r="O863" s="1009"/>
      <c r="P863" s="1009"/>
      <c r="Q863" s="1010"/>
      <c r="R863" s="1009"/>
      <c r="S863" s="1013"/>
      <c r="T863" s="1009"/>
      <c r="U863" s="1012"/>
      <c r="V863" s="1014"/>
      <c r="W863" s="1012"/>
      <c r="X863" s="1009"/>
      <c r="Y863" s="1010"/>
      <c r="Z863" s="1009"/>
      <c r="AA863" s="1005">
        <v>130</v>
      </c>
      <c r="AB863" s="1007">
        <v>1024</v>
      </c>
      <c r="AC863" s="1052">
        <v>0.12695300000000001</v>
      </c>
      <c r="AD863" s="1009"/>
      <c r="AE863" s="1015"/>
      <c r="AF863" s="1003"/>
      <c r="AG863" s="1004"/>
      <c r="AH863" s="982"/>
    </row>
    <row r="864" spans="2:34" ht="14.25" customHeight="1" x14ac:dyDescent="0.2">
      <c r="B864" s="1050" t="s">
        <v>2845</v>
      </c>
      <c r="C864" s="992" t="s">
        <v>2846</v>
      </c>
      <c r="D864" s="1005">
        <v>121.03</v>
      </c>
      <c r="E864" s="1006"/>
      <c r="F864" s="1007"/>
      <c r="G864" s="1008"/>
      <c r="H864" s="1009"/>
      <c r="I864" s="1009"/>
      <c r="J864" s="1010"/>
      <c r="K864" s="1009"/>
      <c r="L864" s="1009"/>
      <c r="M864" s="1009"/>
      <c r="N864" s="1011"/>
      <c r="O864" s="1009"/>
      <c r="P864" s="1009"/>
      <c r="Q864" s="1010"/>
      <c r="R864" s="1009"/>
      <c r="S864" s="1013"/>
      <c r="T864" s="1009"/>
      <c r="U864" s="1012"/>
      <c r="V864" s="1014"/>
      <c r="W864" s="1012"/>
      <c r="X864" s="1009"/>
      <c r="Y864" s="1010"/>
      <c r="Z864" s="1009"/>
      <c r="AA864" s="1005">
        <v>121.03</v>
      </c>
      <c r="AB864" s="1007">
        <v>2048</v>
      </c>
      <c r="AC864" s="1052">
        <v>5.9096999999999997E-2</v>
      </c>
      <c r="AD864" s="1009"/>
      <c r="AE864" s="1015"/>
      <c r="AF864" s="1003"/>
      <c r="AG864" s="1004"/>
      <c r="AH864" s="982"/>
    </row>
    <row r="865" spans="2:34" ht="14.25" customHeight="1" x14ac:dyDescent="0.2">
      <c r="B865" s="1050" t="s">
        <v>2847</v>
      </c>
      <c r="C865" s="992" t="s">
        <v>2848</v>
      </c>
      <c r="D865" s="1005">
        <v>113.49</v>
      </c>
      <c r="E865" s="1006"/>
      <c r="F865" s="1007"/>
      <c r="G865" s="1008"/>
      <c r="H865" s="1009"/>
      <c r="I865" s="1009"/>
      <c r="J865" s="1010"/>
      <c r="K865" s="1009"/>
      <c r="L865" s="1009"/>
      <c r="M865" s="1009"/>
      <c r="N865" s="1011"/>
      <c r="O865" s="1009"/>
      <c r="P865" s="1009"/>
      <c r="Q865" s="1010"/>
      <c r="R865" s="1009"/>
      <c r="S865" s="1013"/>
      <c r="T865" s="1009"/>
      <c r="U865" s="1012"/>
      <c r="V865" s="1014"/>
      <c r="W865" s="1012"/>
      <c r="X865" s="1009"/>
      <c r="Y865" s="1010"/>
      <c r="Z865" s="1009"/>
      <c r="AA865" s="1005">
        <v>113.49</v>
      </c>
      <c r="AB865" s="1007">
        <v>5000</v>
      </c>
      <c r="AC865" s="1052">
        <v>2.2697999999999999E-2</v>
      </c>
      <c r="AD865" s="1009"/>
      <c r="AE865" s="1015"/>
      <c r="AF865" s="1003"/>
      <c r="AG865" s="1004"/>
      <c r="AH865" s="982"/>
    </row>
    <row r="866" spans="2:34" ht="14.25" customHeight="1" x14ac:dyDescent="0.2">
      <c r="B866" s="1050" t="s">
        <v>2849</v>
      </c>
      <c r="C866" s="992" t="s">
        <v>2850</v>
      </c>
      <c r="D866" s="1005">
        <v>107.45</v>
      </c>
      <c r="E866" s="1006"/>
      <c r="F866" s="1007"/>
      <c r="G866" s="1008"/>
      <c r="H866" s="1009"/>
      <c r="I866" s="1009"/>
      <c r="J866" s="1010"/>
      <c r="K866" s="1009"/>
      <c r="L866" s="1009"/>
      <c r="M866" s="1009"/>
      <c r="N866" s="1011"/>
      <c r="O866" s="1009"/>
      <c r="P866" s="1009"/>
      <c r="Q866" s="1010"/>
      <c r="R866" s="1009"/>
      <c r="S866" s="1013"/>
      <c r="T866" s="1009"/>
      <c r="U866" s="1012"/>
      <c r="V866" s="1014"/>
      <c r="W866" s="1012"/>
      <c r="X866" s="1009"/>
      <c r="Y866" s="1010"/>
      <c r="Z866" s="1009"/>
      <c r="AA866" s="1005">
        <v>107.45</v>
      </c>
      <c r="AB866" s="1007">
        <v>10000</v>
      </c>
      <c r="AC866" s="1052">
        <v>1.0744999999999999E-2</v>
      </c>
      <c r="AD866" s="1009"/>
      <c r="AE866" s="1015"/>
      <c r="AF866" s="1003"/>
      <c r="AG866" s="1004"/>
      <c r="AH866" s="982"/>
    </row>
    <row r="867" spans="2:34" ht="14.25" customHeight="1" x14ac:dyDescent="0.2">
      <c r="B867" s="1050" t="s">
        <v>2851</v>
      </c>
      <c r="C867" s="992" t="s">
        <v>2852</v>
      </c>
      <c r="D867" s="1005">
        <v>101.56</v>
      </c>
      <c r="E867" s="1006"/>
      <c r="F867" s="1007"/>
      <c r="G867" s="1006"/>
      <c r="H867" s="1009"/>
      <c r="I867" s="1009"/>
      <c r="J867" s="1010"/>
      <c r="K867" s="1009"/>
      <c r="L867" s="1009"/>
      <c r="M867" s="1009"/>
      <c r="N867" s="1011"/>
      <c r="O867" s="1009"/>
      <c r="P867" s="1009"/>
      <c r="Q867" s="1010"/>
      <c r="R867" s="1009"/>
      <c r="S867" s="1013"/>
      <c r="T867" s="1009"/>
      <c r="U867" s="1012"/>
      <c r="V867" s="1014"/>
      <c r="W867" s="1012"/>
      <c r="X867" s="1009"/>
      <c r="Y867" s="1010"/>
      <c r="Z867" s="1009"/>
      <c r="AA867" s="1005">
        <v>101.56</v>
      </c>
      <c r="AB867" s="1007">
        <v>20000</v>
      </c>
      <c r="AC867" s="1052">
        <v>5.078E-3</v>
      </c>
      <c r="AD867" s="1009"/>
      <c r="AE867" s="1015"/>
      <c r="AF867" s="1003"/>
      <c r="AG867" s="1004"/>
      <c r="AH867" s="982"/>
    </row>
    <row r="868" spans="2:34" ht="14.25" customHeight="1" x14ac:dyDescent="0.2">
      <c r="B868" s="1050" t="s">
        <v>2853</v>
      </c>
      <c r="C868" s="992" t="s">
        <v>2854</v>
      </c>
      <c r="D868" s="1005">
        <v>98.07</v>
      </c>
      <c r="E868" s="1006"/>
      <c r="F868" s="1007"/>
      <c r="G868" s="1008"/>
      <c r="H868" s="1009"/>
      <c r="I868" s="1009"/>
      <c r="J868" s="1010"/>
      <c r="K868" s="1009"/>
      <c r="L868" s="1009"/>
      <c r="M868" s="1009"/>
      <c r="N868" s="1011"/>
      <c r="O868" s="1009"/>
      <c r="P868" s="1009"/>
      <c r="Q868" s="1010"/>
      <c r="R868" s="1009"/>
      <c r="S868" s="1013"/>
      <c r="T868" s="1009"/>
      <c r="U868" s="1012"/>
      <c r="V868" s="1014"/>
      <c r="W868" s="1012"/>
      <c r="X868" s="1009"/>
      <c r="Y868" s="1010"/>
      <c r="Z868" s="1009"/>
      <c r="AA868" s="1005">
        <v>98.07</v>
      </c>
      <c r="AB868" s="1007">
        <v>45000</v>
      </c>
      <c r="AC868" s="1052">
        <v>2.1789999999999999E-3</v>
      </c>
      <c r="AD868" s="1009"/>
      <c r="AE868" s="1015"/>
      <c r="AF868" s="1003"/>
      <c r="AG868" s="1004"/>
      <c r="AH868" s="982"/>
    </row>
    <row r="869" spans="2:34" ht="14.25" customHeight="1" x14ac:dyDescent="0.2">
      <c r="B869" s="1050" t="s">
        <v>2855</v>
      </c>
      <c r="C869" s="992" t="s">
        <v>2856</v>
      </c>
      <c r="D869" s="1005">
        <v>95.68</v>
      </c>
      <c r="E869" s="1006"/>
      <c r="F869" s="1007"/>
      <c r="G869" s="1008"/>
      <c r="H869" s="1009"/>
      <c r="I869" s="1009"/>
      <c r="J869" s="1010"/>
      <c r="K869" s="1009"/>
      <c r="L869" s="1009"/>
      <c r="M869" s="1009"/>
      <c r="N869" s="1011"/>
      <c r="O869" s="1009"/>
      <c r="P869" s="1009"/>
      <c r="Q869" s="1010"/>
      <c r="R869" s="1009"/>
      <c r="S869" s="1013"/>
      <c r="T869" s="1009"/>
      <c r="U869" s="1012"/>
      <c r="V869" s="1014"/>
      <c r="W869" s="1012"/>
      <c r="X869" s="1009"/>
      <c r="Y869" s="1010"/>
      <c r="Z869" s="1009"/>
      <c r="AA869" s="1005">
        <v>95.68</v>
      </c>
      <c r="AB869" s="1007">
        <v>60000</v>
      </c>
      <c r="AC869" s="1052">
        <v>1.5950000000000001E-3</v>
      </c>
      <c r="AD869" s="1009"/>
      <c r="AE869" s="1015"/>
      <c r="AF869" s="1003"/>
      <c r="AG869" s="1004"/>
      <c r="AH869" s="982"/>
    </row>
    <row r="870" spans="2:34" ht="14.25" customHeight="1" x14ac:dyDescent="0.2">
      <c r="B870" s="1050" t="s">
        <v>2857</v>
      </c>
      <c r="C870" s="992" t="s">
        <v>2858</v>
      </c>
      <c r="D870" s="1005">
        <v>93.29</v>
      </c>
      <c r="E870" s="1006"/>
      <c r="F870" s="1007"/>
      <c r="G870" s="1008"/>
      <c r="H870" s="1009"/>
      <c r="I870" s="1009"/>
      <c r="J870" s="1010"/>
      <c r="K870" s="1009"/>
      <c r="L870" s="1009"/>
      <c r="M870" s="1009"/>
      <c r="N870" s="1011"/>
      <c r="O870" s="1009"/>
      <c r="P870" s="1009"/>
      <c r="Q870" s="1010"/>
      <c r="R870" s="1009"/>
      <c r="S870" s="1013"/>
      <c r="T870" s="1009"/>
      <c r="U870" s="1012"/>
      <c r="V870" s="1014"/>
      <c r="W870" s="1012"/>
      <c r="X870" s="1009"/>
      <c r="Y870" s="1010"/>
      <c r="Z870" s="1009"/>
      <c r="AA870" s="1005">
        <v>93.29</v>
      </c>
      <c r="AB870" s="1007">
        <v>61000</v>
      </c>
      <c r="AC870" s="1052">
        <v>1.529E-3</v>
      </c>
      <c r="AD870" s="1009"/>
      <c r="AE870" s="1015"/>
      <c r="AF870" s="1003"/>
      <c r="AG870" s="1004"/>
      <c r="AH870" s="982"/>
    </row>
    <row r="871" spans="2:34" ht="14.25" customHeight="1" thickBot="1" x14ac:dyDescent="0.25">
      <c r="B871" s="1016"/>
      <c r="C871" s="1017"/>
      <c r="D871" s="1018"/>
      <c r="E871" s="1019"/>
      <c r="F871" s="1020"/>
      <c r="G871" s="1021"/>
      <c r="H871" s="1022"/>
      <c r="I871" s="1022"/>
      <c r="J871" s="1023"/>
      <c r="K871" s="1022"/>
      <c r="L871" s="1022"/>
      <c r="M871" s="1022"/>
      <c r="N871" s="1024"/>
      <c r="O871" s="1022"/>
      <c r="P871" s="1022"/>
      <c r="Q871" s="1023"/>
      <c r="R871" s="1022"/>
      <c r="S871" s="1026"/>
      <c r="T871" s="1022"/>
      <c r="U871" s="1025"/>
      <c r="V871" s="1027"/>
      <c r="W871" s="1025"/>
      <c r="X871" s="1022"/>
      <c r="Y871" s="1023"/>
      <c r="Z871" s="1022"/>
      <c r="AA871" s="1019"/>
      <c r="AB871" s="1020"/>
      <c r="AC871" s="1023"/>
      <c r="AD871" s="1022"/>
      <c r="AE871" s="1028"/>
      <c r="AF871" s="1029"/>
      <c r="AG871" s="1030"/>
      <c r="AH871" s="982"/>
    </row>
    <row r="872" spans="2:34" ht="14.25" customHeight="1" x14ac:dyDescent="0.2">
      <c r="B872" s="1040"/>
      <c r="C872" s="1041"/>
      <c r="D872" s="1041">
        <v>1.0000000000000001E-33</v>
      </c>
      <c r="E872" s="1041"/>
      <c r="F872" s="1041"/>
      <c r="G872" s="1041"/>
      <c r="H872" s="1041"/>
      <c r="I872" s="1041"/>
      <c r="J872" s="1041"/>
      <c r="K872" s="1041"/>
      <c r="L872" s="1041"/>
      <c r="M872" s="1041"/>
      <c r="N872" s="1041">
        <v>1.0000000000000001E-33</v>
      </c>
      <c r="O872" s="1041"/>
      <c r="P872" s="1041"/>
      <c r="Q872" s="1041"/>
      <c r="R872" s="1041"/>
      <c r="S872" s="1041"/>
      <c r="T872" s="1041"/>
      <c r="U872" s="1041"/>
      <c r="V872" s="1041">
        <v>1.0000000000000001E-33</v>
      </c>
      <c r="W872" s="1041"/>
      <c r="X872" s="1041"/>
      <c r="Y872" s="1041"/>
      <c r="Z872" s="1041"/>
      <c r="AA872" s="1041"/>
      <c r="AB872" s="1041"/>
      <c r="AC872" s="1041"/>
      <c r="AD872" s="1041"/>
      <c r="AE872" s="1041"/>
      <c r="AF872" s="1041"/>
      <c r="AG872" s="1041"/>
      <c r="AH872" s="1031"/>
    </row>
    <row r="873" spans="2:34" ht="14.25" customHeight="1" x14ac:dyDescent="0.2">
      <c r="B873" s="1042" t="s">
        <v>2816</v>
      </c>
      <c r="C873" s="1904" t="s">
        <v>2837</v>
      </c>
      <c r="D873" s="1904"/>
      <c r="E873" s="1904"/>
      <c r="F873" s="1904"/>
      <c r="G873" s="1904"/>
      <c r="H873" s="1904"/>
      <c r="I873" s="1904"/>
      <c r="J873" s="1904"/>
      <c r="K873" s="1904"/>
      <c r="L873" s="1904"/>
      <c r="M873" s="1904"/>
      <c r="N873" s="1904"/>
      <c r="O873" s="1904"/>
      <c r="P873" s="1904"/>
      <c r="Q873" s="1904"/>
      <c r="R873" s="1904"/>
      <c r="S873" s="1904"/>
      <c r="T873" s="1904"/>
      <c r="U873" s="1904"/>
      <c r="V873" s="1904"/>
      <c r="W873" s="1904"/>
      <c r="X873" s="1904"/>
      <c r="Y873" s="1904"/>
      <c r="Z873" s="1904"/>
      <c r="AA873" s="1904"/>
      <c r="AB873" s="1904"/>
      <c r="AC873" s="1904"/>
      <c r="AD873" s="1904"/>
      <c r="AE873" s="1904"/>
      <c r="AF873" s="1904"/>
      <c r="AG873" s="1904"/>
      <c r="AH873" s="982"/>
    </row>
    <row r="874" spans="2:34" ht="14.25" customHeight="1" thickBot="1" x14ac:dyDescent="0.25">
      <c r="B874" s="1043" t="s">
        <v>2818</v>
      </c>
      <c r="C874" s="1926" t="s">
        <v>2838</v>
      </c>
      <c r="D874" s="1926"/>
      <c r="E874" s="1926"/>
      <c r="F874" s="1926"/>
      <c r="G874" s="1926"/>
      <c r="H874" s="1926"/>
      <c r="I874" s="1926"/>
      <c r="J874" s="1926"/>
      <c r="K874" s="1926"/>
      <c r="L874" s="1926"/>
      <c r="M874" s="1926"/>
      <c r="N874" s="1926"/>
      <c r="O874" s="1926"/>
      <c r="P874" s="1926"/>
      <c r="Q874" s="1926"/>
      <c r="R874" s="1926"/>
      <c r="S874" s="1926"/>
      <c r="T874" s="1926"/>
      <c r="U874" s="1926"/>
      <c r="V874" s="1926"/>
      <c r="W874" s="1926"/>
      <c r="X874" s="1926"/>
      <c r="Y874" s="1926"/>
      <c r="Z874" s="1926"/>
      <c r="AA874" s="1926"/>
      <c r="AB874" s="1926"/>
      <c r="AC874" s="1926"/>
      <c r="AD874" s="1926"/>
      <c r="AE874" s="1926"/>
      <c r="AF874" s="1926"/>
      <c r="AG874" s="1926"/>
      <c r="AH874" s="1032"/>
    </row>
    <row r="875" spans="2:34" ht="14.25" customHeight="1" x14ac:dyDescent="0.2">
      <c r="B875" s="1187"/>
      <c r="C875" s="1186"/>
      <c r="D875" s="1186"/>
      <c r="E875" s="1186"/>
      <c r="F875" s="1186"/>
      <c r="G875" s="1186"/>
      <c r="H875" s="1186"/>
      <c r="I875" s="1186"/>
      <c r="J875" s="1186"/>
      <c r="K875" s="1186"/>
      <c r="L875" s="1186"/>
      <c r="M875" s="1186"/>
    </row>
    <row r="876" spans="2:34" ht="14.25" customHeight="1" thickBot="1" x14ac:dyDescent="0.25">
      <c r="B876" s="1186"/>
      <c r="C876" s="1186"/>
      <c r="D876" s="1186"/>
      <c r="E876" s="1186"/>
      <c r="F876" s="1186"/>
      <c r="G876" s="1186"/>
      <c r="H876" s="1186"/>
      <c r="I876" s="1186"/>
      <c r="J876" s="1186"/>
      <c r="K876" s="1186"/>
      <c r="L876" s="1186"/>
      <c r="M876" s="1186"/>
    </row>
    <row r="877" spans="2:34" ht="14.25" customHeight="1" x14ac:dyDescent="0.2">
      <c r="B877" s="1900" t="s">
        <v>2783</v>
      </c>
      <c r="C877" s="1901"/>
      <c r="D877" s="1901"/>
      <c r="E877" s="1901"/>
      <c r="F877" s="1901"/>
      <c r="G877" s="1901"/>
      <c r="H877" s="1901"/>
      <c r="I877" s="1901"/>
      <c r="J877" s="1901"/>
      <c r="K877" s="1901"/>
      <c r="L877" s="1901"/>
      <c r="M877" s="1901"/>
      <c r="N877" s="1901"/>
      <c r="O877" s="1901"/>
      <c r="P877" s="1901"/>
      <c r="Q877" s="1901"/>
      <c r="R877" s="1901"/>
      <c r="S877" s="1901"/>
      <c r="T877" s="1901"/>
      <c r="U877" s="1901"/>
      <c r="V877" s="1901"/>
      <c r="W877" s="1901"/>
      <c r="X877" s="1901"/>
      <c r="Y877" s="1901"/>
      <c r="Z877" s="1901"/>
      <c r="AA877" s="1901"/>
      <c r="AB877" s="1901"/>
      <c r="AC877" s="1901"/>
      <c r="AD877" s="1901"/>
      <c r="AE877" s="1901"/>
      <c r="AF877" s="1901"/>
      <c r="AG877" s="1901"/>
      <c r="AH877" s="1902"/>
    </row>
    <row r="878" spans="2:34" ht="14.25" customHeight="1" x14ac:dyDescent="0.2">
      <c r="B878" s="1038"/>
      <c r="C878" s="978"/>
      <c r="D878" s="700"/>
      <c r="E878" s="700"/>
      <c r="F878" s="431"/>
      <c r="G878" s="431"/>
      <c r="H878" s="431"/>
      <c r="I878" s="431"/>
      <c r="J878" s="431"/>
      <c r="K878" s="431"/>
      <c r="L878" s="431"/>
      <c r="M878" s="431"/>
      <c r="N878" s="431"/>
      <c r="O878" s="431"/>
      <c r="P878" s="431"/>
      <c r="Q878" s="431"/>
      <c r="R878" s="431"/>
      <c r="S878" s="431"/>
      <c r="T878" s="431"/>
      <c r="U878" s="431"/>
      <c r="V878" s="431"/>
      <c r="W878" s="431"/>
      <c r="X878" s="431"/>
      <c r="Y878" s="431"/>
      <c r="Z878" s="431"/>
      <c r="AA878" s="431"/>
      <c r="AB878" s="431"/>
      <c r="AC878" s="431"/>
      <c r="AD878" s="431"/>
      <c r="AE878" s="431"/>
      <c r="AF878" s="431"/>
      <c r="AG878" s="431"/>
      <c r="AH878" s="1039"/>
    </row>
    <row r="879" spans="2:34" ht="14.25" customHeight="1" x14ac:dyDescent="0.2">
      <c r="B879" s="981" t="s">
        <v>2784</v>
      </c>
      <c r="C879" s="1037" t="s">
        <v>2821</v>
      </c>
      <c r="D879" s="1037"/>
      <c r="E879" s="431"/>
      <c r="F879" s="431"/>
      <c r="G879" s="431"/>
      <c r="H879" s="431"/>
      <c r="I879" s="431"/>
      <c r="J879" s="431"/>
      <c r="K879" s="431"/>
      <c r="L879" s="431"/>
      <c r="M879" s="431"/>
      <c r="N879" s="431"/>
      <c r="O879" s="431"/>
      <c r="P879" s="431"/>
      <c r="Q879" s="431"/>
      <c r="R879" s="431"/>
      <c r="S879" s="431"/>
      <c r="T879" s="431"/>
      <c r="U879" s="431"/>
      <c r="V879" s="431"/>
      <c r="W879" s="431"/>
      <c r="X879" s="431"/>
      <c r="Y879" s="431"/>
      <c r="Z879" s="431"/>
      <c r="AA879" s="431"/>
      <c r="AB879" s="431"/>
      <c r="AC879" s="431"/>
      <c r="AD879" s="431"/>
      <c r="AE879" s="431"/>
      <c r="AF879" s="431"/>
      <c r="AG879" s="431"/>
      <c r="AH879" s="1039"/>
    </row>
    <row r="880" spans="2:34" ht="14.25" customHeight="1" thickBot="1" x14ac:dyDescent="0.25">
      <c r="B880" s="981" t="s">
        <v>2786</v>
      </c>
      <c r="C880" s="1199">
        <v>41303</v>
      </c>
      <c r="D880" s="1199"/>
      <c r="E880" s="431"/>
      <c r="F880" s="431"/>
      <c r="G880" s="431"/>
      <c r="H880" s="431"/>
      <c r="I880" s="431"/>
      <c r="J880" s="431"/>
      <c r="K880" s="431"/>
      <c r="L880" s="431"/>
      <c r="M880" s="431"/>
      <c r="N880" s="431"/>
      <c r="O880" s="431"/>
      <c r="P880" s="431"/>
      <c r="Q880" s="431"/>
      <c r="R880" s="431"/>
      <c r="S880" s="431"/>
      <c r="T880" s="431"/>
      <c r="U880" s="431"/>
      <c r="V880" s="431"/>
      <c r="W880" s="431"/>
      <c r="X880" s="431"/>
      <c r="Y880" s="431"/>
      <c r="Z880" s="431"/>
      <c r="AA880" s="431"/>
      <c r="AB880" s="431"/>
      <c r="AC880" s="431"/>
      <c r="AD880" s="431"/>
      <c r="AE880" s="431"/>
      <c r="AF880" s="431"/>
      <c r="AG880" s="431"/>
      <c r="AH880" s="1039"/>
    </row>
    <row r="881" spans="2:34" ht="70.5" customHeight="1" thickBot="1" x14ac:dyDescent="0.25">
      <c r="B881" s="1038" t="s">
        <v>2787</v>
      </c>
      <c r="C881" s="1905" t="s">
        <v>2822</v>
      </c>
      <c r="D881" s="1906"/>
      <c r="E881" s="1906"/>
      <c r="F881" s="1906"/>
      <c r="G881" s="1906"/>
      <c r="H881" s="1906"/>
      <c r="I881" s="1906"/>
      <c r="J881" s="1906"/>
      <c r="K881" s="1906"/>
      <c r="L881" s="1906"/>
      <c r="M881" s="1906"/>
      <c r="N881" s="1906"/>
      <c r="O881" s="1906"/>
      <c r="P881" s="1906"/>
      <c r="Q881" s="1906"/>
      <c r="R881" s="1906"/>
      <c r="S881" s="1906"/>
      <c r="T881" s="1906"/>
      <c r="U881" s="1906"/>
      <c r="V881" s="1906"/>
      <c r="W881" s="1906"/>
      <c r="X881" s="1906"/>
      <c r="Y881" s="1907"/>
      <c r="Z881" s="431"/>
      <c r="AA881" s="431"/>
      <c r="AB881" s="431"/>
      <c r="AC881" s="431"/>
      <c r="AD881" s="431"/>
      <c r="AE881" s="431"/>
      <c r="AF881" s="431"/>
      <c r="AG881" s="431"/>
      <c r="AH881" s="1039"/>
    </row>
    <row r="882" spans="2:34" ht="14.25" customHeight="1" thickBot="1" x14ac:dyDescent="0.25">
      <c r="B882" s="1908" t="s">
        <v>2788</v>
      </c>
      <c r="C882" s="1928" t="s">
        <v>2789</v>
      </c>
      <c r="D882" s="1908" t="s">
        <v>2790</v>
      </c>
      <c r="E882" s="1910" t="s">
        <v>2791</v>
      </c>
      <c r="F882" s="1911"/>
      <c r="G882" s="1911"/>
      <c r="H882" s="1911"/>
      <c r="I882" s="1911"/>
      <c r="J882" s="1911"/>
      <c r="K882" s="1911"/>
      <c r="L882" s="1911"/>
      <c r="M882" s="1911"/>
      <c r="N882" s="1911"/>
      <c r="O882" s="1911"/>
      <c r="P882" s="1911"/>
      <c r="Q882" s="1911"/>
      <c r="R882" s="1912"/>
      <c r="S882" s="1913" t="s">
        <v>2792</v>
      </c>
      <c r="T882" s="1914"/>
      <c r="U882" s="1914"/>
      <c r="V882" s="1914"/>
      <c r="W882" s="1914"/>
      <c r="X882" s="1914"/>
      <c r="Y882" s="1914"/>
      <c r="Z882" s="1915"/>
      <c r="AA882" s="1910" t="s">
        <v>2793</v>
      </c>
      <c r="AB882" s="1911"/>
      <c r="AC882" s="1911"/>
      <c r="AD882" s="1912"/>
      <c r="AE882" s="1916" t="s">
        <v>2794</v>
      </c>
      <c r="AF882" s="1917"/>
      <c r="AG882" s="1918"/>
      <c r="AH882" s="1039"/>
    </row>
    <row r="883" spans="2:34" ht="14.25" customHeight="1" thickBot="1" x14ac:dyDescent="0.25">
      <c r="B883" s="1909"/>
      <c r="C883" s="1929"/>
      <c r="D883" s="1909"/>
      <c r="E883" s="1908" t="s">
        <v>2795</v>
      </c>
      <c r="F883" s="1922" t="s">
        <v>2796</v>
      </c>
      <c r="G883" s="1922" t="s">
        <v>2797</v>
      </c>
      <c r="H883" s="1913" t="s">
        <v>2798</v>
      </c>
      <c r="I883" s="1915"/>
      <c r="J883" s="1913" t="s">
        <v>2799</v>
      </c>
      <c r="K883" s="1915"/>
      <c r="L883" s="1913" t="s">
        <v>2800</v>
      </c>
      <c r="M883" s="1915"/>
      <c r="N883" s="1924" t="s">
        <v>2801</v>
      </c>
      <c r="O883" s="1925"/>
      <c r="P883" s="1914" t="s">
        <v>2802</v>
      </c>
      <c r="Q883" s="1914"/>
      <c r="R883" s="1915"/>
      <c r="S883" s="1922" t="s">
        <v>2798</v>
      </c>
      <c r="T883" s="1922" t="s">
        <v>2799</v>
      </c>
      <c r="U883" s="1922" t="s">
        <v>2800</v>
      </c>
      <c r="V883" s="1914" t="s">
        <v>2801</v>
      </c>
      <c r="W883" s="1914"/>
      <c r="X883" s="1913" t="s">
        <v>2802</v>
      </c>
      <c r="Y883" s="1914"/>
      <c r="Z883" s="1915"/>
      <c r="AA883" s="1908" t="s">
        <v>2795</v>
      </c>
      <c r="AB883" s="1908" t="s">
        <v>2803</v>
      </c>
      <c r="AC883" s="1908" t="s">
        <v>2804</v>
      </c>
      <c r="AD883" s="1908" t="s">
        <v>2805</v>
      </c>
      <c r="AE883" s="1919"/>
      <c r="AF883" s="1920"/>
      <c r="AG883" s="1921"/>
      <c r="AH883" s="1039"/>
    </row>
    <row r="884" spans="2:34" ht="14.25" customHeight="1" thickBot="1" x14ac:dyDescent="0.25">
      <c r="B884" s="2255"/>
      <c r="C884" s="2259"/>
      <c r="D884" s="2255"/>
      <c r="E884" s="2255"/>
      <c r="F884" s="2256"/>
      <c r="G884" s="2256"/>
      <c r="H884" s="983" t="s">
        <v>2806</v>
      </c>
      <c r="I884" s="983" t="s">
        <v>2807</v>
      </c>
      <c r="J884" s="983" t="s">
        <v>2806</v>
      </c>
      <c r="K884" s="983" t="s">
        <v>2807</v>
      </c>
      <c r="L884" s="983" t="s">
        <v>2806</v>
      </c>
      <c r="M884" s="983" t="s">
        <v>2807</v>
      </c>
      <c r="N884" s="984" t="s">
        <v>295</v>
      </c>
      <c r="O884" s="985" t="s">
        <v>2808</v>
      </c>
      <c r="P884" s="986" t="s">
        <v>2809</v>
      </c>
      <c r="Q884" s="986" t="s">
        <v>3016</v>
      </c>
      <c r="R884" s="985" t="s">
        <v>2811</v>
      </c>
      <c r="S884" s="2256"/>
      <c r="T884" s="2256"/>
      <c r="U884" s="2256"/>
      <c r="V884" s="987" t="s">
        <v>295</v>
      </c>
      <c r="W884" s="988" t="s">
        <v>2808</v>
      </c>
      <c r="X884" s="985" t="s">
        <v>2809</v>
      </c>
      <c r="Y884" s="989" t="s">
        <v>2810</v>
      </c>
      <c r="Z884" s="985" t="s">
        <v>2811</v>
      </c>
      <c r="AA884" s="2255"/>
      <c r="AB884" s="2255"/>
      <c r="AC884" s="2255"/>
      <c r="AD884" s="2255"/>
      <c r="AE884" s="990" t="s">
        <v>296</v>
      </c>
      <c r="AF884" s="990" t="s">
        <v>2812</v>
      </c>
      <c r="AG884" s="990" t="s">
        <v>2813</v>
      </c>
      <c r="AH884" s="1039"/>
    </row>
    <row r="885" spans="2:34" ht="14.25" customHeight="1" x14ac:dyDescent="0.2">
      <c r="B885" s="991" t="s">
        <v>2823</v>
      </c>
      <c r="C885" s="992" t="s">
        <v>2824</v>
      </c>
      <c r="D885" s="993">
        <v>49.5</v>
      </c>
      <c r="E885" s="1002"/>
      <c r="F885" s="994"/>
      <c r="G885" s="995"/>
      <c r="H885" s="997"/>
      <c r="I885" s="997"/>
      <c r="J885" s="998"/>
      <c r="K885" s="997"/>
      <c r="L885" s="997"/>
      <c r="M885" s="997"/>
      <c r="N885" s="1045"/>
      <c r="O885" s="997"/>
      <c r="P885" s="997"/>
      <c r="Q885" s="998"/>
      <c r="R885" s="997"/>
      <c r="S885" s="1000"/>
      <c r="T885" s="997"/>
      <c r="U885" s="999"/>
      <c r="V885" s="1001"/>
      <c r="W885" s="999"/>
      <c r="X885" s="997"/>
      <c r="Y885" s="998"/>
      <c r="Z885" s="997"/>
      <c r="AA885" s="1002">
        <v>49.5</v>
      </c>
      <c r="AB885" s="1046">
        <v>512</v>
      </c>
      <c r="AC885" s="1047">
        <v>0.1</v>
      </c>
      <c r="AD885" s="997"/>
      <c r="AE885" s="1015"/>
      <c r="AF885" s="1003"/>
      <c r="AG885" s="1004"/>
      <c r="AH885" s="1039"/>
    </row>
    <row r="886" spans="2:34" ht="14.25" customHeight="1" x14ac:dyDescent="0.2">
      <c r="B886" s="991" t="s">
        <v>2825</v>
      </c>
      <c r="C886" s="992" t="s">
        <v>2826</v>
      </c>
      <c r="D886" s="1005">
        <v>59.5</v>
      </c>
      <c r="E886" s="1006"/>
      <c r="F886" s="1007"/>
      <c r="G886" s="1008"/>
      <c r="H886" s="1009"/>
      <c r="I886" s="1009"/>
      <c r="J886" s="1010"/>
      <c r="K886" s="1009"/>
      <c r="L886" s="1009"/>
      <c r="M886" s="1009"/>
      <c r="N886" s="1011"/>
      <c r="O886" s="1009"/>
      <c r="P886" s="1009"/>
      <c r="Q886" s="1010"/>
      <c r="R886" s="1009"/>
      <c r="S886" s="1013"/>
      <c r="T886" s="1009"/>
      <c r="U886" s="1012"/>
      <c r="V886" s="1014"/>
      <c r="W886" s="1012"/>
      <c r="X886" s="1009"/>
      <c r="Y886" s="1010"/>
      <c r="Z886" s="1009"/>
      <c r="AA886" s="1006">
        <v>59.5</v>
      </c>
      <c r="AB886" s="1048">
        <v>1024</v>
      </c>
      <c r="AC886" s="1049">
        <v>0.06</v>
      </c>
      <c r="AD886" s="1009"/>
      <c r="AE886" s="1015"/>
      <c r="AF886" s="1003"/>
      <c r="AG886" s="1004"/>
      <c r="AH886" s="1039"/>
    </row>
    <row r="887" spans="2:34" ht="14.25" customHeight="1" x14ac:dyDescent="0.2">
      <c r="B887" s="991" t="s">
        <v>2827</v>
      </c>
      <c r="C887" s="992" t="s">
        <v>2828</v>
      </c>
      <c r="D887" s="1005">
        <v>79</v>
      </c>
      <c r="E887" s="1006"/>
      <c r="F887" s="1007"/>
      <c r="G887" s="1008"/>
      <c r="H887" s="1009"/>
      <c r="I887" s="1009"/>
      <c r="J887" s="1010"/>
      <c r="K887" s="1009"/>
      <c r="L887" s="1009"/>
      <c r="M887" s="1009"/>
      <c r="N887" s="1011"/>
      <c r="O887" s="1009"/>
      <c r="P887" s="1009"/>
      <c r="Q887" s="1010"/>
      <c r="R887" s="1009"/>
      <c r="S887" s="1013"/>
      <c r="T887" s="1009"/>
      <c r="U887" s="1012"/>
      <c r="V887" s="1014"/>
      <c r="W887" s="1012"/>
      <c r="X887" s="1009"/>
      <c r="Y887" s="1010"/>
      <c r="Z887" s="1009"/>
      <c r="AA887" s="1006">
        <v>79</v>
      </c>
      <c r="AB887" s="1048">
        <v>1542</v>
      </c>
      <c r="AC887" s="1049">
        <v>0.05</v>
      </c>
      <c r="AD887" s="1009"/>
      <c r="AE887" s="1015"/>
      <c r="AF887" s="1003"/>
      <c r="AG887" s="1004"/>
      <c r="AH887" s="1039"/>
    </row>
    <row r="888" spans="2:34" ht="14.25" customHeight="1" x14ac:dyDescent="0.2">
      <c r="B888" s="991" t="s">
        <v>2829</v>
      </c>
      <c r="C888" s="992" t="s">
        <v>2830</v>
      </c>
      <c r="D888" s="1005">
        <v>99</v>
      </c>
      <c r="E888" s="1006"/>
      <c r="F888" s="1007"/>
      <c r="G888" s="1008"/>
      <c r="H888" s="1009"/>
      <c r="I888" s="1009"/>
      <c r="J888" s="1010"/>
      <c r="K888" s="1009"/>
      <c r="L888" s="1009"/>
      <c r="M888" s="1009"/>
      <c r="N888" s="1011"/>
      <c r="O888" s="1009"/>
      <c r="P888" s="1009"/>
      <c r="Q888" s="1010"/>
      <c r="R888" s="1009"/>
      <c r="S888" s="1013"/>
      <c r="T888" s="1009"/>
      <c r="U888" s="1012"/>
      <c r="V888" s="1014"/>
      <c r="W888" s="1012"/>
      <c r="X888" s="1009"/>
      <c r="Y888" s="1010"/>
      <c r="Z888" s="1009"/>
      <c r="AA888" s="1006">
        <v>99</v>
      </c>
      <c r="AB888" s="1048">
        <v>2048</v>
      </c>
      <c r="AC888" s="1049">
        <v>0.05</v>
      </c>
      <c r="AD888" s="1009"/>
      <c r="AE888" s="1015"/>
      <c r="AF888" s="1003"/>
      <c r="AG888" s="1004"/>
      <c r="AH888" s="1039"/>
    </row>
    <row r="889" spans="2:34" ht="14.25" customHeight="1" x14ac:dyDescent="0.2">
      <c r="B889" s="991" t="s">
        <v>2831</v>
      </c>
      <c r="C889" s="992" t="s">
        <v>2832</v>
      </c>
      <c r="D889" s="1005">
        <v>140</v>
      </c>
      <c r="E889" s="1006"/>
      <c r="F889" s="1007"/>
      <c r="G889" s="1008"/>
      <c r="H889" s="1009"/>
      <c r="I889" s="1009"/>
      <c r="J889" s="1010"/>
      <c r="K889" s="1009"/>
      <c r="L889" s="1009"/>
      <c r="M889" s="1009"/>
      <c r="N889" s="1011"/>
      <c r="O889" s="1009"/>
      <c r="P889" s="1009"/>
      <c r="Q889" s="1010"/>
      <c r="R889" s="1009"/>
      <c r="S889" s="1013"/>
      <c r="T889" s="1009"/>
      <c r="U889" s="1012"/>
      <c r="V889" s="1014"/>
      <c r="W889" s="1012"/>
      <c r="X889" s="1009"/>
      <c r="Y889" s="1010"/>
      <c r="Z889" s="1009"/>
      <c r="AA889" s="1006">
        <v>140</v>
      </c>
      <c r="AB889" s="1048">
        <v>3042</v>
      </c>
      <c r="AC889" s="1049">
        <v>0.05</v>
      </c>
      <c r="AD889" s="1009"/>
      <c r="AE889" s="1015"/>
      <c r="AF889" s="1003"/>
      <c r="AG889" s="1004"/>
      <c r="AH889" s="1039"/>
    </row>
    <row r="890" spans="2:34" ht="14.25" customHeight="1" x14ac:dyDescent="0.2">
      <c r="B890" s="991" t="s">
        <v>2833</v>
      </c>
      <c r="C890" s="992" t="s">
        <v>2834</v>
      </c>
      <c r="D890" s="1005">
        <v>170</v>
      </c>
      <c r="E890" s="1006"/>
      <c r="F890" s="1007"/>
      <c r="G890" s="1006"/>
      <c r="H890" s="1009"/>
      <c r="I890" s="1009"/>
      <c r="J890" s="1010"/>
      <c r="K890" s="1009"/>
      <c r="L890" s="1009"/>
      <c r="M890" s="1009"/>
      <c r="N890" s="1011"/>
      <c r="O890" s="1009"/>
      <c r="P890" s="1009"/>
      <c r="Q890" s="1010"/>
      <c r="R890" s="1009"/>
      <c r="S890" s="1013"/>
      <c r="T890" s="1009"/>
      <c r="U890" s="1012"/>
      <c r="V890" s="1014"/>
      <c r="W890" s="1012"/>
      <c r="X890" s="1009"/>
      <c r="Y890" s="1010"/>
      <c r="Z890" s="1009"/>
      <c r="AA890" s="1006">
        <v>170</v>
      </c>
      <c r="AB890" s="1048">
        <v>4000</v>
      </c>
      <c r="AC890" s="1049">
        <v>0.04</v>
      </c>
      <c r="AD890" s="1009"/>
      <c r="AE890" s="1015"/>
      <c r="AF890" s="1003"/>
      <c r="AG890" s="1004"/>
      <c r="AH890" s="1039"/>
    </row>
    <row r="891" spans="2:34" ht="14.25" customHeight="1" x14ac:dyDescent="0.2">
      <c r="B891" s="991" t="s">
        <v>2835</v>
      </c>
      <c r="C891" s="992" t="s">
        <v>2836</v>
      </c>
      <c r="D891" s="1005">
        <v>200</v>
      </c>
      <c r="E891" s="1006"/>
      <c r="F891" s="1007"/>
      <c r="G891" s="1008"/>
      <c r="H891" s="1009"/>
      <c r="I891" s="1009"/>
      <c r="J891" s="1010"/>
      <c r="K891" s="1009"/>
      <c r="L891" s="1009"/>
      <c r="M891" s="1009"/>
      <c r="N891" s="1011"/>
      <c r="O891" s="1009"/>
      <c r="P891" s="1009"/>
      <c r="Q891" s="1010"/>
      <c r="R891" s="1009"/>
      <c r="S891" s="1013"/>
      <c r="T891" s="1009"/>
      <c r="U891" s="1012"/>
      <c r="V891" s="1014"/>
      <c r="W891" s="1012"/>
      <c r="X891" s="1009"/>
      <c r="Y891" s="1010"/>
      <c r="Z891" s="1009"/>
      <c r="AA891" s="1006">
        <v>200</v>
      </c>
      <c r="AB891" s="1048">
        <v>5000</v>
      </c>
      <c r="AC891" s="1049">
        <v>0.04</v>
      </c>
      <c r="AD891" s="1009"/>
      <c r="AE891" s="1015"/>
      <c r="AF891" s="1003"/>
      <c r="AG891" s="1004"/>
      <c r="AH891" s="1039"/>
    </row>
    <row r="892" spans="2:34" ht="14.25" customHeight="1" thickBot="1" x14ac:dyDescent="0.25">
      <c r="B892" s="1016"/>
      <c r="C892" s="1017"/>
      <c r="D892" s="1018"/>
      <c r="E892" s="1019"/>
      <c r="F892" s="1020"/>
      <c r="G892" s="1021"/>
      <c r="H892" s="1022"/>
      <c r="I892" s="1022"/>
      <c r="J892" s="1023"/>
      <c r="K892" s="1022"/>
      <c r="L892" s="1022"/>
      <c r="M892" s="1022"/>
      <c r="N892" s="1024"/>
      <c r="O892" s="1022"/>
      <c r="P892" s="1022"/>
      <c r="Q892" s="1023"/>
      <c r="R892" s="1022"/>
      <c r="S892" s="1026"/>
      <c r="T892" s="1022"/>
      <c r="U892" s="1025"/>
      <c r="V892" s="1027"/>
      <c r="W892" s="1025"/>
      <c r="X892" s="1022"/>
      <c r="Y892" s="1023"/>
      <c r="Z892" s="1022"/>
      <c r="AA892" s="1019"/>
      <c r="AB892" s="1020"/>
      <c r="AC892" s="1023"/>
      <c r="AD892" s="1022"/>
      <c r="AE892" s="1028"/>
      <c r="AF892" s="1029"/>
      <c r="AG892" s="1030"/>
      <c r="AH892" s="1039"/>
    </row>
    <row r="893" spans="2:34" ht="14.25" customHeight="1" x14ac:dyDescent="0.2">
      <c r="B893" s="1040"/>
      <c r="C893" s="1041"/>
      <c r="D893" s="1041">
        <v>1.0000000000000001E-33</v>
      </c>
      <c r="E893" s="1041"/>
      <c r="F893" s="1041"/>
      <c r="G893" s="1041"/>
      <c r="H893" s="1041"/>
      <c r="I893" s="1041"/>
      <c r="J893" s="1041"/>
      <c r="K893" s="1041"/>
      <c r="L893" s="1041"/>
      <c r="M893" s="1041"/>
      <c r="N893" s="1041">
        <v>1.0000000000000001E-33</v>
      </c>
      <c r="O893" s="1041"/>
      <c r="P893" s="1041"/>
      <c r="Q893" s="1041"/>
      <c r="R893" s="1041"/>
      <c r="S893" s="1041"/>
      <c r="T893" s="1041"/>
      <c r="U893" s="1041"/>
      <c r="V893" s="1041">
        <v>1.0000000000000001E-33</v>
      </c>
      <c r="W893" s="1041"/>
      <c r="X893" s="1041"/>
      <c r="Y893" s="1041"/>
      <c r="Z893" s="1041"/>
      <c r="AA893" s="1041"/>
      <c r="AB893" s="1041"/>
      <c r="AC893" s="1041"/>
      <c r="AD893" s="1041"/>
      <c r="AE893" s="1041"/>
      <c r="AF893" s="1041"/>
      <c r="AG893" s="1041"/>
      <c r="AH893" s="1039"/>
    </row>
    <row r="894" spans="2:34" ht="14.25" customHeight="1" x14ac:dyDescent="0.2">
      <c r="B894" s="1042" t="s">
        <v>2816</v>
      </c>
      <c r="C894" s="1904" t="s">
        <v>2837</v>
      </c>
      <c r="D894" s="1904"/>
      <c r="E894" s="1904"/>
      <c r="F894" s="1904"/>
      <c r="G894" s="1904"/>
      <c r="H894" s="1904"/>
      <c r="I894" s="1904"/>
      <c r="J894" s="1904"/>
      <c r="K894" s="1904"/>
      <c r="L894" s="1904"/>
      <c r="M894" s="1904"/>
      <c r="N894" s="1904"/>
      <c r="O894" s="1904"/>
      <c r="P894" s="1904"/>
      <c r="Q894" s="1904"/>
      <c r="R894" s="1904"/>
      <c r="S894" s="1904"/>
      <c r="T894" s="1904"/>
      <c r="U894" s="1904"/>
      <c r="V894" s="1904"/>
      <c r="W894" s="1904"/>
      <c r="X894" s="1904"/>
      <c r="Y894" s="1904"/>
      <c r="Z894" s="1904"/>
      <c r="AA894" s="1904"/>
      <c r="AB894" s="1904"/>
      <c r="AC894" s="1904"/>
      <c r="AD894" s="1904"/>
      <c r="AE894" s="1904"/>
      <c r="AF894" s="1904"/>
      <c r="AG894" s="1904"/>
      <c r="AH894" s="1039"/>
    </row>
    <row r="895" spans="2:34" ht="14.25" customHeight="1" thickBot="1" x14ac:dyDescent="0.25">
      <c r="B895" s="1043" t="s">
        <v>2818</v>
      </c>
      <c r="C895" s="1926" t="s">
        <v>2838</v>
      </c>
      <c r="D895" s="1926"/>
      <c r="E895" s="1926"/>
      <c r="F895" s="1926"/>
      <c r="G895" s="1926"/>
      <c r="H895" s="1926"/>
      <c r="I895" s="1926"/>
      <c r="J895" s="1926"/>
      <c r="K895" s="1926"/>
      <c r="L895" s="1926"/>
      <c r="M895" s="1926"/>
      <c r="N895" s="1926"/>
      <c r="O895" s="1926"/>
      <c r="P895" s="1926"/>
      <c r="Q895" s="1926"/>
      <c r="R895" s="1926"/>
      <c r="S895" s="1926"/>
      <c r="T895" s="1926"/>
      <c r="U895" s="1926"/>
      <c r="V895" s="1926"/>
      <c r="W895" s="1926"/>
      <c r="X895" s="1926"/>
      <c r="Y895" s="1926"/>
      <c r="Z895" s="1926"/>
      <c r="AA895" s="1926"/>
      <c r="AB895" s="1926"/>
      <c r="AC895" s="1926"/>
      <c r="AD895" s="1926"/>
      <c r="AE895" s="1926"/>
      <c r="AF895" s="1926"/>
      <c r="AG895" s="1926"/>
      <c r="AH895" s="1044"/>
    </row>
    <row r="896" spans="2:34" ht="14.25" customHeight="1" x14ac:dyDescent="0.2">
      <c r="B896" s="978"/>
      <c r="C896" s="978"/>
      <c r="D896" s="700"/>
      <c r="E896" s="700"/>
    </row>
    <row r="897" spans="2:34" ht="14.25" customHeight="1" thickBot="1" x14ac:dyDescent="0.25">
      <c r="B897" s="1186"/>
      <c r="C897" s="1186"/>
      <c r="D897" s="1186"/>
      <c r="E897" s="1186"/>
      <c r="F897" s="1186"/>
      <c r="G897" s="1186"/>
      <c r="H897" s="1186"/>
      <c r="I897" s="1186"/>
      <c r="J897" s="1186"/>
      <c r="K897" s="1186"/>
      <c r="L897" s="1186"/>
      <c r="M897" s="1186"/>
    </row>
    <row r="898" spans="2:34" ht="14.25" customHeight="1" x14ac:dyDescent="0.2">
      <c r="B898" s="1900" t="s">
        <v>2783</v>
      </c>
      <c r="C898" s="1901"/>
      <c r="D898" s="1901"/>
      <c r="E898" s="1901"/>
      <c r="F898" s="1901"/>
      <c r="G898" s="1901"/>
      <c r="H898" s="1901"/>
      <c r="I898" s="1901"/>
      <c r="J898" s="1901"/>
      <c r="K898" s="1901"/>
      <c r="L898" s="1901"/>
      <c r="M898" s="1901"/>
      <c r="N898" s="1901"/>
      <c r="O898" s="1901"/>
      <c r="P898" s="1901"/>
      <c r="Q898" s="1901"/>
      <c r="R898" s="1901"/>
      <c r="S898" s="1901"/>
      <c r="T898" s="1901"/>
      <c r="U898" s="1901"/>
      <c r="V898" s="1901"/>
      <c r="W898" s="1901"/>
      <c r="X898" s="1901"/>
      <c r="Y898" s="1901"/>
      <c r="Z898" s="1901"/>
      <c r="AA898" s="1901"/>
      <c r="AB898" s="1901"/>
      <c r="AC898" s="1901"/>
      <c r="AD898" s="1901"/>
      <c r="AE898" s="1901"/>
      <c r="AF898" s="1901"/>
      <c r="AG898" s="1901"/>
      <c r="AH898" s="1902"/>
    </row>
    <row r="899" spans="2:34" ht="14.25" customHeight="1" x14ac:dyDescent="0.2">
      <c r="B899" s="1038"/>
      <c r="C899" s="978"/>
      <c r="D899" s="700"/>
      <c r="E899" s="700"/>
      <c r="F899" s="431"/>
      <c r="G899" s="431"/>
      <c r="H899" s="431"/>
      <c r="I899" s="431"/>
      <c r="J899" s="431"/>
      <c r="K899" s="431"/>
      <c r="L899" s="431"/>
      <c r="M899" s="431"/>
      <c r="N899" s="431"/>
      <c r="O899" s="431"/>
      <c r="P899" s="431"/>
      <c r="Q899" s="431"/>
      <c r="R899" s="431"/>
      <c r="S899" s="431"/>
      <c r="T899" s="431"/>
      <c r="U899" s="431"/>
      <c r="V899" s="431"/>
      <c r="W899" s="431"/>
      <c r="X899" s="431"/>
      <c r="Y899" s="431"/>
      <c r="Z899" s="431"/>
      <c r="AA899" s="431"/>
      <c r="AB899" s="431"/>
      <c r="AC899" s="431"/>
      <c r="AD899" s="431"/>
      <c r="AE899" s="431"/>
      <c r="AF899" s="431"/>
      <c r="AG899" s="431"/>
      <c r="AH899" s="1039"/>
    </row>
    <row r="900" spans="2:34" ht="14.25" customHeight="1" x14ac:dyDescent="0.2">
      <c r="B900" s="981" t="s">
        <v>2784</v>
      </c>
      <c r="C900" s="1037" t="s">
        <v>2785</v>
      </c>
      <c r="D900" s="1037"/>
      <c r="E900" s="431"/>
      <c r="F900" s="431"/>
      <c r="G900" s="431"/>
      <c r="H900" s="431"/>
      <c r="J900" s="431"/>
      <c r="K900" s="431"/>
      <c r="L900" s="431"/>
      <c r="M900" s="431"/>
      <c r="N900" s="431"/>
      <c r="O900" s="431"/>
      <c r="P900" s="431"/>
      <c r="Q900" s="431"/>
      <c r="R900" s="431"/>
      <c r="S900" s="431"/>
      <c r="T900" s="431"/>
      <c r="U900" s="431"/>
      <c r="V900" s="431"/>
      <c r="W900" s="431"/>
      <c r="X900" s="431"/>
      <c r="Y900" s="431"/>
      <c r="Z900" s="431"/>
      <c r="AA900" s="431"/>
      <c r="AB900" s="431"/>
      <c r="AC900" s="431"/>
      <c r="AD900" s="431"/>
      <c r="AE900" s="431"/>
      <c r="AF900" s="431"/>
      <c r="AG900" s="431"/>
      <c r="AH900" s="1039"/>
    </row>
    <row r="901" spans="2:34" ht="14.25" customHeight="1" thickBot="1" x14ac:dyDescent="0.25">
      <c r="B901" s="981" t="s">
        <v>2786</v>
      </c>
      <c r="C901" s="1199">
        <v>41298</v>
      </c>
      <c r="D901" s="1199"/>
      <c r="E901" s="431"/>
      <c r="F901" s="431"/>
      <c r="G901" s="431"/>
      <c r="H901" s="431"/>
      <c r="J901" s="431"/>
      <c r="K901" s="431"/>
      <c r="L901" s="431"/>
      <c r="M901" s="431"/>
      <c r="N901" s="431"/>
      <c r="O901" s="431"/>
      <c r="P901" s="431"/>
      <c r="Q901" s="431"/>
      <c r="R901" s="431"/>
      <c r="S901" s="431"/>
      <c r="T901" s="431"/>
      <c r="U901" s="431"/>
      <c r="V901" s="431"/>
      <c r="W901" s="431"/>
      <c r="X901" s="431"/>
      <c r="Y901" s="431"/>
      <c r="Z901" s="431"/>
      <c r="AA901" s="431"/>
      <c r="AB901" s="431"/>
      <c r="AC901" s="431"/>
      <c r="AD901" s="431"/>
      <c r="AE901" s="431"/>
      <c r="AF901" s="431"/>
      <c r="AG901" s="431"/>
      <c r="AH901" s="1039"/>
    </row>
    <row r="902" spans="2:34" ht="72.75" customHeight="1" thickBot="1" x14ac:dyDescent="0.25">
      <c r="B902" s="1038" t="s">
        <v>2787</v>
      </c>
      <c r="C902" s="1905" t="s">
        <v>2820</v>
      </c>
      <c r="D902" s="1906"/>
      <c r="E902" s="1906"/>
      <c r="F902" s="1906"/>
      <c r="G902" s="1907"/>
      <c r="H902" s="979"/>
      <c r="J902" s="431"/>
      <c r="K902" s="431"/>
      <c r="L902" s="431"/>
      <c r="M902" s="431"/>
      <c r="N902" s="431"/>
      <c r="O902" s="431"/>
      <c r="P902" s="431"/>
      <c r="Q902" s="431"/>
      <c r="R902" s="431"/>
      <c r="S902" s="431"/>
      <c r="T902" s="431"/>
      <c r="U902" s="431"/>
      <c r="V902" s="431"/>
      <c r="W902" s="431"/>
      <c r="X902" s="431"/>
      <c r="Y902" s="431"/>
      <c r="Z902" s="431"/>
      <c r="AA902" s="431"/>
      <c r="AB902" s="431"/>
      <c r="AC902" s="431"/>
      <c r="AD902" s="431"/>
      <c r="AE902" s="431"/>
      <c r="AF902" s="431"/>
      <c r="AG902" s="431"/>
      <c r="AH902" s="1039"/>
    </row>
    <row r="903" spans="2:34" ht="14.25" customHeight="1" thickBot="1" x14ac:dyDescent="0.25">
      <c r="B903" s="1908" t="s">
        <v>2788</v>
      </c>
      <c r="C903" s="1928" t="s">
        <v>2789</v>
      </c>
      <c r="D903" s="1908" t="s">
        <v>2790</v>
      </c>
      <c r="E903" s="1910" t="s">
        <v>2791</v>
      </c>
      <c r="F903" s="1911"/>
      <c r="G903" s="1911"/>
      <c r="H903" s="1911"/>
      <c r="I903" s="1911"/>
      <c r="J903" s="1911"/>
      <c r="K903" s="1911"/>
      <c r="L903" s="1911"/>
      <c r="M903" s="1911"/>
      <c r="N903" s="1911"/>
      <c r="O903" s="1911"/>
      <c r="P903" s="1911"/>
      <c r="Q903" s="1911"/>
      <c r="R903" s="1912"/>
      <c r="S903" s="1913" t="s">
        <v>2792</v>
      </c>
      <c r="T903" s="1914"/>
      <c r="U903" s="1914"/>
      <c r="V903" s="1914"/>
      <c r="W903" s="1914"/>
      <c r="X903" s="1914"/>
      <c r="Y903" s="1914"/>
      <c r="Z903" s="1915"/>
      <c r="AA903" s="1910" t="s">
        <v>2793</v>
      </c>
      <c r="AB903" s="1911"/>
      <c r="AC903" s="1911"/>
      <c r="AD903" s="1912"/>
      <c r="AE903" s="1916" t="s">
        <v>2794</v>
      </c>
      <c r="AF903" s="1917"/>
      <c r="AG903" s="1918"/>
      <c r="AH903" s="1039"/>
    </row>
    <row r="904" spans="2:34" ht="14.25" customHeight="1" thickBot="1" x14ac:dyDescent="0.25">
      <c r="B904" s="1909"/>
      <c r="C904" s="1929"/>
      <c r="D904" s="1909"/>
      <c r="E904" s="1908" t="s">
        <v>2795</v>
      </c>
      <c r="F904" s="1922" t="s">
        <v>2796</v>
      </c>
      <c r="G904" s="1922" t="s">
        <v>2797</v>
      </c>
      <c r="H904" s="1913" t="s">
        <v>2798</v>
      </c>
      <c r="I904" s="1915"/>
      <c r="J904" s="1913" t="s">
        <v>2799</v>
      </c>
      <c r="K904" s="1915"/>
      <c r="L904" s="1913" t="s">
        <v>2800</v>
      </c>
      <c r="M904" s="1915"/>
      <c r="N904" s="1924" t="s">
        <v>2801</v>
      </c>
      <c r="O904" s="1925"/>
      <c r="P904" s="1914" t="s">
        <v>2802</v>
      </c>
      <c r="Q904" s="1914"/>
      <c r="R904" s="1915"/>
      <c r="S904" s="1922" t="s">
        <v>2798</v>
      </c>
      <c r="T904" s="1922" t="s">
        <v>2799</v>
      </c>
      <c r="U904" s="1922" t="s">
        <v>2800</v>
      </c>
      <c r="V904" s="1914" t="s">
        <v>2801</v>
      </c>
      <c r="W904" s="1914"/>
      <c r="X904" s="1913" t="s">
        <v>2802</v>
      </c>
      <c r="Y904" s="1914"/>
      <c r="Z904" s="1915"/>
      <c r="AA904" s="1908" t="s">
        <v>2795</v>
      </c>
      <c r="AB904" s="1908" t="s">
        <v>2803</v>
      </c>
      <c r="AC904" s="1908" t="s">
        <v>2804</v>
      </c>
      <c r="AD904" s="1908" t="s">
        <v>2805</v>
      </c>
      <c r="AE904" s="1919"/>
      <c r="AF904" s="1920"/>
      <c r="AG904" s="1921"/>
      <c r="AH904" s="1039"/>
    </row>
    <row r="905" spans="2:34" ht="14.25" customHeight="1" thickBot="1" x14ac:dyDescent="0.25">
      <c r="B905" s="2255"/>
      <c r="C905" s="2259"/>
      <c r="D905" s="2255"/>
      <c r="E905" s="2255"/>
      <c r="F905" s="2256"/>
      <c r="G905" s="2256"/>
      <c r="H905" s="983" t="s">
        <v>2806</v>
      </c>
      <c r="I905" s="983" t="s">
        <v>2807</v>
      </c>
      <c r="J905" s="983" t="s">
        <v>2806</v>
      </c>
      <c r="K905" s="983" t="s">
        <v>2807</v>
      </c>
      <c r="L905" s="983" t="s">
        <v>2806</v>
      </c>
      <c r="M905" s="983" t="s">
        <v>2807</v>
      </c>
      <c r="N905" s="984" t="s">
        <v>295</v>
      </c>
      <c r="O905" s="985" t="s">
        <v>2808</v>
      </c>
      <c r="P905" s="986" t="s">
        <v>2809</v>
      </c>
      <c r="Q905" s="986" t="s">
        <v>2810</v>
      </c>
      <c r="R905" s="985" t="s">
        <v>2811</v>
      </c>
      <c r="S905" s="2256"/>
      <c r="T905" s="2256"/>
      <c r="U905" s="2256"/>
      <c r="V905" s="987" t="s">
        <v>295</v>
      </c>
      <c r="W905" s="988" t="s">
        <v>2808</v>
      </c>
      <c r="X905" s="985" t="s">
        <v>2809</v>
      </c>
      <c r="Y905" s="989" t="s">
        <v>2810</v>
      </c>
      <c r="Z905" s="985" t="s">
        <v>2811</v>
      </c>
      <c r="AA905" s="2255"/>
      <c r="AB905" s="2255"/>
      <c r="AC905" s="2255"/>
      <c r="AD905" s="2255"/>
      <c r="AE905" s="990" t="s">
        <v>296</v>
      </c>
      <c r="AF905" s="990" t="s">
        <v>2812</v>
      </c>
      <c r="AG905" s="990" t="s">
        <v>2813</v>
      </c>
      <c r="AH905" s="1039"/>
    </row>
    <row r="906" spans="2:34" ht="14.25" customHeight="1" thickBot="1" x14ac:dyDescent="0.25">
      <c r="B906" s="1292" t="s">
        <v>2785</v>
      </c>
      <c r="C906" s="1071">
        <v>71</v>
      </c>
      <c r="D906" s="1226"/>
      <c r="E906" s="1303">
        <v>3</v>
      </c>
      <c r="F906" s="1075">
        <v>375</v>
      </c>
      <c r="G906" s="1260">
        <v>0</v>
      </c>
      <c r="H906" s="1261">
        <v>8.0000000000000002E-3</v>
      </c>
      <c r="I906" s="1304">
        <v>2.8500000000000001E-2</v>
      </c>
      <c r="J906" s="1305">
        <v>8.0000000000000002E-3</v>
      </c>
      <c r="K906" s="1304">
        <v>2.8500000000000001E-2</v>
      </c>
      <c r="L906" s="1262"/>
      <c r="M906" s="1262"/>
      <c r="N906" s="1071" t="s">
        <v>2814</v>
      </c>
      <c r="O906" s="1262"/>
      <c r="P906" s="1266">
        <v>0.14499999999999999</v>
      </c>
      <c r="Q906" s="1266">
        <v>0.14499999999999999</v>
      </c>
      <c r="R906" s="1264">
        <v>0.12</v>
      </c>
      <c r="S906" s="1263"/>
      <c r="T906" s="1262"/>
      <c r="U906" s="1264"/>
      <c r="V906" s="1265"/>
      <c r="W906" s="1264"/>
      <c r="X906" s="1262"/>
      <c r="Y906" s="1266"/>
      <c r="Z906" s="1262"/>
      <c r="AA906" s="1259"/>
      <c r="AB906" s="1075"/>
      <c r="AC906" s="1266"/>
      <c r="AD906" s="1262"/>
      <c r="AE906" s="1289" t="s">
        <v>2815</v>
      </c>
      <c r="AF906" s="1072"/>
      <c r="AG906" s="1264"/>
      <c r="AH906" s="1039"/>
    </row>
    <row r="907" spans="2:34" ht="14.25" customHeight="1" x14ac:dyDescent="0.2">
      <c r="B907" s="1040"/>
      <c r="C907" s="1041"/>
      <c r="D907" s="1041">
        <v>1.0000000000000001E-33</v>
      </c>
      <c r="E907" s="1041"/>
      <c r="F907" s="1041"/>
      <c r="G907" s="1041"/>
      <c r="H907" s="1041"/>
      <c r="I907" s="1041"/>
      <c r="J907" s="1041"/>
      <c r="K907" s="1041"/>
      <c r="L907" s="1041"/>
      <c r="M907" s="1041"/>
      <c r="N907" s="1041">
        <v>1.0000000000000001E-33</v>
      </c>
      <c r="O907" s="1041"/>
      <c r="P907" s="1041"/>
      <c r="Q907" s="1041"/>
      <c r="R907" s="1041"/>
      <c r="S907" s="1041"/>
      <c r="T907" s="1041"/>
      <c r="U907" s="1041"/>
      <c r="V907" s="1041">
        <v>1.0000000000000001E-33</v>
      </c>
      <c r="W907" s="1041"/>
      <c r="X907" s="1041"/>
      <c r="Y907" s="1041"/>
      <c r="Z907" s="1041"/>
      <c r="AA907" s="1041"/>
      <c r="AB907" s="1041"/>
      <c r="AC907" s="1041"/>
      <c r="AD907" s="1041"/>
      <c r="AE907" s="1041"/>
      <c r="AF907" s="1041"/>
      <c r="AG907" s="1041"/>
      <c r="AH907" s="1039"/>
    </row>
    <row r="908" spans="2:34" ht="14.25" customHeight="1" x14ac:dyDescent="0.2">
      <c r="B908" s="1042" t="s">
        <v>2816</v>
      </c>
      <c r="C908" s="1904" t="s">
        <v>2817</v>
      </c>
      <c r="D908" s="1904"/>
      <c r="E908" s="1904"/>
      <c r="F908" s="1904"/>
      <c r="G908" s="1904"/>
      <c r="H908" s="1904"/>
      <c r="I908" s="1904"/>
      <c r="J908" s="1904"/>
      <c r="K908" s="1904"/>
      <c r="L908" s="1904"/>
      <c r="M908" s="1904"/>
      <c r="N908" s="1904"/>
      <c r="O908" s="1904"/>
      <c r="P908" s="1904"/>
      <c r="Q908" s="1904"/>
      <c r="R908" s="1904"/>
      <c r="S908" s="1904"/>
      <c r="T908" s="1904"/>
      <c r="U908" s="1904"/>
      <c r="V908" s="1904"/>
      <c r="W908" s="1904"/>
      <c r="X908" s="1904"/>
      <c r="Y908" s="1904"/>
      <c r="Z908" s="1904"/>
      <c r="AA908" s="1904"/>
      <c r="AB908" s="1904"/>
      <c r="AC908" s="1904"/>
      <c r="AD908" s="1904"/>
      <c r="AE908" s="1904"/>
      <c r="AF908" s="1904"/>
      <c r="AG908" s="1904"/>
      <c r="AH908" s="1039"/>
    </row>
    <row r="909" spans="2:34" ht="14.25" customHeight="1" thickBot="1" x14ac:dyDescent="0.25">
      <c r="B909" s="1043" t="s">
        <v>2818</v>
      </c>
      <c r="C909" s="1926" t="s">
        <v>2819</v>
      </c>
      <c r="D909" s="1926"/>
      <c r="E909" s="1926"/>
      <c r="F909" s="1926"/>
      <c r="G909" s="1926"/>
      <c r="H909" s="1926"/>
      <c r="I909" s="1926"/>
      <c r="J909" s="1926"/>
      <c r="K909" s="1926"/>
      <c r="L909" s="1926"/>
      <c r="M909" s="1926"/>
      <c r="N909" s="1926"/>
      <c r="O909" s="1926"/>
      <c r="P909" s="1926"/>
      <c r="Q909" s="1926"/>
      <c r="R909" s="1926"/>
      <c r="S909" s="1926"/>
      <c r="T909" s="1926"/>
      <c r="U909" s="1926"/>
      <c r="V909" s="1926"/>
      <c r="W909" s="1926"/>
      <c r="X909" s="1926"/>
      <c r="Y909" s="1926"/>
      <c r="Z909" s="1926"/>
      <c r="AA909" s="1926"/>
      <c r="AB909" s="1926"/>
      <c r="AC909" s="1926"/>
      <c r="AD909" s="1926"/>
      <c r="AE909" s="1926"/>
      <c r="AF909" s="1926"/>
      <c r="AG909" s="1926"/>
      <c r="AH909" s="1044"/>
    </row>
    <row r="910" spans="2:34" ht="14.25" customHeight="1" x14ac:dyDescent="0.2">
      <c r="B910" s="978"/>
      <c r="C910" s="978"/>
      <c r="D910" s="700"/>
      <c r="E910" s="700"/>
    </row>
    <row r="911" spans="2:34" ht="14.25" customHeight="1" thickBot="1" x14ac:dyDescent="0.25">
      <c r="B911" s="1186"/>
      <c r="C911" s="1186"/>
      <c r="D911" s="1186"/>
      <c r="E911" s="1186"/>
      <c r="F911" s="1186"/>
      <c r="G911" s="1186"/>
      <c r="H911" s="1186"/>
      <c r="I911" s="1186"/>
      <c r="J911" s="1186"/>
      <c r="K911" s="1186"/>
      <c r="L911" s="1186"/>
      <c r="M911" s="1186"/>
    </row>
    <row r="912" spans="2:34" ht="14.25" customHeight="1" thickTop="1" x14ac:dyDescent="0.25">
      <c r="B912" s="704"/>
      <c r="C912" s="705"/>
      <c r="D912" s="2226" t="s">
        <v>2782</v>
      </c>
      <c r="E912" s="2226"/>
      <c r="F912" s="2226"/>
      <c r="G912" s="2226"/>
      <c r="H912" s="2226"/>
      <c r="I912" s="2226"/>
      <c r="J912" s="2226"/>
      <c r="K912" s="2226"/>
      <c r="L912" s="2226"/>
      <c r="M912" s="2235" t="s">
        <v>227</v>
      </c>
      <c r="N912" s="2236"/>
      <c r="O912" s="2236"/>
      <c r="P912" s="2236"/>
      <c r="Q912" s="1201"/>
    </row>
    <row r="913" spans="2:17" ht="14.25" customHeight="1" x14ac:dyDescent="0.2">
      <c r="B913" s="706" t="s">
        <v>1081</v>
      </c>
      <c r="C913" s="707" t="s">
        <v>379</v>
      </c>
      <c r="D913" s="707" t="s">
        <v>1082</v>
      </c>
      <c r="E913" s="707" t="s">
        <v>1083</v>
      </c>
      <c r="F913" s="707" t="s">
        <v>1084</v>
      </c>
      <c r="G913" s="707" t="s">
        <v>1085</v>
      </c>
      <c r="H913" s="707" t="s">
        <v>1086</v>
      </c>
      <c r="I913" s="707" t="s">
        <v>1087</v>
      </c>
      <c r="J913" s="707" t="s">
        <v>299</v>
      </c>
      <c r="K913" s="707" t="s">
        <v>1088</v>
      </c>
      <c r="L913" s="707" t="s">
        <v>688</v>
      </c>
      <c r="M913" s="708">
        <v>2009</v>
      </c>
      <c r="N913" s="708">
        <v>2010</v>
      </c>
      <c r="O913" s="709">
        <v>2011</v>
      </c>
      <c r="P913" s="710">
        <v>2012</v>
      </c>
      <c r="Q913" s="1202"/>
    </row>
    <row r="914" spans="2:17" ht="14.25" customHeight="1" x14ac:dyDescent="0.2">
      <c r="B914" s="453" t="s">
        <v>1089</v>
      </c>
      <c r="C914" s="454"/>
      <c r="D914" s="455"/>
      <c r="E914" s="455"/>
      <c r="F914" s="455"/>
      <c r="G914" s="455"/>
      <c r="H914" s="455"/>
      <c r="I914" s="455"/>
      <c r="J914" s="455"/>
      <c r="K914" s="455"/>
      <c r="L914" s="455"/>
      <c r="M914" s="455"/>
      <c r="N914" s="456"/>
      <c r="O914" s="456"/>
      <c r="P914" s="457"/>
      <c r="Q914" s="431"/>
    </row>
    <row r="915" spans="2:17" ht="14.25" customHeight="1" x14ac:dyDescent="0.2">
      <c r="B915" s="458" t="s">
        <v>1090</v>
      </c>
      <c r="C915" s="459"/>
      <c r="D915" s="455"/>
      <c r="E915" s="455"/>
      <c r="F915" s="455"/>
      <c r="G915" s="455"/>
      <c r="H915" s="455"/>
      <c r="I915" s="455"/>
      <c r="J915" s="455"/>
      <c r="K915" s="455"/>
      <c r="L915" s="455"/>
      <c r="M915" s="455"/>
      <c r="N915" s="456"/>
      <c r="O915" s="456"/>
      <c r="P915" s="457"/>
      <c r="Q915" s="431"/>
    </row>
    <row r="916" spans="2:17" ht="14.25" customHeight="1" x14ac:dyDescent="0.2">
      <c r="B916" s="366" t="s">
        <v>1091</v>
      </c>
      <c r="C916" s="460"/>
      <c r="D916" s="461">
        <v>32</v>
      </c>
      <c r="E916" s="461">
        <v>30</v>
      </c>
      <c r="F916" s="461">
        <v>30</v>
      </c>
      <c r="G916" s="461">
        <v>30</v>
      </c>
      <c r="H916" s="461">
        <v>30</v>
      </c>
      <c r="I916" s="461">
        <v>30</v>
      </c>
      <c r="J916" s="461">
        <v>30</v>
      </c>
      <c r="K916" s="461">
        <v>30</v>
      </c>
      <c r="L916" s="461">
        <v>30</v>
      </c>
      <c r="M916" s="462">
        <v>30</v>
      </c>
      <c r="N916" s="461">
        <v>30</v>
      </c>
      <c r="O916" s="461">
        <v>30</v>
      </c>
      <c r="P916" s="463">
        <v>30</v>
      </c>
      <c r="Q916" s="1203"/>
    </row>
    <row r="917" spans="2:17" ht="14.25" customHeight="1" x14ac:dyDescent="0.2">
      <c r="B917" s="366" t="s">
        <v>1092</v>
      </c>
      <c r="C917" s="460"/>
      <c r="D917" s="461">
        <v>64</v>
      </c>
      <c r="E917" s="461">
        <v>60</v>
      </c>
      <c r="F917" s="461">
        <v>60</v>
      </c>
      <c r="G917" s="461">
        <v>60</v>
      </c>
      <c r="H917" s="461">
        <v>60</v>
      </c>
      <c r="I917" s="461">
        <v>60</v>
      </c>
      <c r="J917" s="461">
        <v>60</v>
      </c>
      <c r="K917" s="461">
        <v>60</v>
      </c>
      <c r="L917" s="461">
        <v>60</v>
      </c>
      <c r="M917" s="462">
        <v>60</v>
      </c>
      <c r="N917" s="461">
        <v>60</v>
      </c>
      <c r="O917" s="461">
        <v>60</v>
      </c>
      <c r="P917" s="463">
        <v>60</v>
      </c>
      <c r="Q917" s="1203"/>
    </row>
    <row r="918" spans="2:17" ht="14.25" customHeight="1" x14ac:dyDescent="0.2">
      <c r="B918" s="366" t="s">
        <v>1093</v>
      </c>
      <c r="C918" s="460"/>
      <c r="D918" s="461">
        <v>140</v>
      </c>
      <c r="E918" s="461">
        <v>60</v>
      </c>
      <c r="F918" s="461">
        <v>60</v>
      </c>
      <c r="G918" s="461">
        <v>60</v>
      </c>
      <c r="H918" s="461">
        <v>60</v>
      </c>
      <c r="I918" s="461">
        <v>60</v>
      </c>
      <c r="J918" s="461">
        <v>60</v>
      </c>
      <c r="K918" s="461">
        <v>60</v>
      </c>
      <c r="L918" s="461">
        <v>60</v>
      </c>
      <c r="M918" s="462">
        <v>60</v>
      </c>
      <c r="N918" s="461">
        <v>60</v>
      </c>
      <c r="O918" s="461">
        <v>60</v>
      </c>
      <c r="P918" s="463">
        <v>60</v>
      </c>
      <c r="Q918" s="1203"/>
    </row>
    <row r="919" spans="2:17" ht="14.25" customHeight="1" x14ac:dyDescent="0.2">
      <c r="B919" s="464" t="s">
        <v>1094</v>
      </c>
      <c r="C919" s="465" t="s">
        <v>999</v>
      </c>
      <c r="D919" s="466"/>
      <c r="E919" s="467"/>
      <c r="F919" s="467"/>
      <c r="G919" s="467"/>
      <c r="H919" s="467"/>
      <c r="I919" s="467"/>
      <c r="J919" s="467"/>
      <c r="K919" s="467"/>
      <c r="L919" s="467"/>
      <c r="M919" s="467"/>
      <c r="N919" s="461"/>
      <c r="O919" s="461"/>
      <c r="P919" s="463"/>
      <c r="Q919" s="1203"/>
    </row>
    <row r="920" spans="2:17" ht="14.25" customHeight="1" x14ac:dyDescent="0.2">
      <c r="B920" s="366" t="s">
        <v>1091</v>
      </c>
      <c r="C920" s="460"/>
      <c r="D920" s="461">
        <v>0.8</v>
      </c>
      <c r="E920" s="461">
        <v>0.93</v>
      </c>
      <c r="F920" s="461">
        <v>0.93</v>
      </c>
      <c r="G920" s="461">
        <v>0.93</v>
      </c>
      <c r="H920" s="461">
        <v>0.93</v>
      </c>
      <c r="I920" s="461">
        <v>0.93</v>
      </c>
      <c r="J920" s="461">
        <v>0.93</v>
      </c>
      <c r="K920" s="461">
        <v>0.93</v>
      </c>
      <c r="L920" s="461">
        <v>0.93</v>
      </c>
      <c r="M920" s="462">
        <v>0.93</v>
      </c>
      <c r="N920" s="461">
        <v>0.93</v>
      </c>
      <c r="O920" s="461">
        <v>0.93</v>
      </c>
      <c r="P920" s="463">
        <v>3</v>
      </c>
      <c r="Q920" s="1203"/>
    </row>
    <row r="921" spans="2:17" ht="14.25" customHeight="1" x14ac:dyDescent="0.2">
      <c r="B921" s="366" t="s">
        <v>1092</v>
      </c>
      <c r="C921" s="460"/>
      <c r="D921" s="461">
        <v>2</v>
      </c>
      <c r="E921" s="461">
        <v>6.2</v>
      </c>
      <c r="F921" s="461">
        <v>6.2</v>
      </c>
      <c r="G921" s="461">
        <v>6.2</v>
      </c>
      <c r="H921" s="461">
        <v>6.2</v>
      </c>
      <c r="I921" s="461">
        <v>6.2</v>
      </c>
      <c r="J921" s="461">
        <v>6.2</v>
      </c>
      <c r="K921" s="461">
        <v>6.2</v>
      </c>
      <c r="L921" s="461">
        <v>6.2</v>
      </c>
      <c r="M921" s="462">
        <v>6.2</v>
      </c>
      <c r="N921" s="461">
        <v>6.2</v>
      </c>
      <c r="O921" s="461">
        <v>6.2</v>
      </c>
      <c r="P921" s="463">
        <v>6.2</v>
      </c>
      <c r="Q921" s="1203"/>
    </row>
    <row r="922" spans="2:17" ht="14.25" customHeight="1" x14ac:dyDescent="0.2">
      <c r="B922" s="366" t="s">
        <v>1093</v>
      </c>
      <c r="C922" s="460"/>
      <c r="D922" s="461">
        <v>4</v>
      </c>
      <c r="E922" s="461">
        <v>12</v>
      </c>
      <c r="F922" s="461">
        <v>12</v>
      </c>
      <c r="G922" s="461">
        <v>12</v>
      </c>
      <c r="H922" s="461">
        <v>12</v>
      </c>
      <c r="I922" s="461">
        <v>12</v>
      </c>
      <c r="J922" s="461">
        <v>12</v>
      </c>
      <c r="K922" s="461">
        <v>12</v>
      </c>
      <c r="L922" s="461">
        <v>12</v>
      </c>
      <c r="M922" s="462">
        <v>12</v>
      </c>
      <c r="N922" s="468">
        <v>12</v>
      </c>
      <c r="O922" s="468">
        <v>12</v>
      </c>
      <c r="P922" s="469">
        <v>12</v>
      </c>
      <c r="Q922" s="1204"/>
    </row>
    <row r="923" spans="2:17" ht="14.25" customHeight="1" x14ac:dyDescent="0.2">
      <c r="B923" s="464" t="s">
        <v>1095</v>
      </c>
      <c r="C923" s="465" t="s">
        <v>1000</v>
      </c>
      <c r="D923" s="466"/>
      <c r="E923" s="467"/>
      <c r="F923" s="467"/>
      <c r="G923" s="467"/>
      <c r="H923" s="467"/>
      <c r="I923" s="467"/>
      <c r="J923" s="467"/>
      <c r="K923" s="467"/>
      <c r="L923" s="467"/>
      <c r="M923" s="467"/>
      <c r="N923" s="461"/>
      <c r="O923" s="461"/>
      <c r="P923" s="463"/>
      <c r="Q923" s="1203"/>
    </row>
    <row r="924" spans="2:17" ht="14.25" customHeight="1" x14ac:dyDescent="0.2">
      <c r="B924" s="464" t="s">
        <v>1096</v>
      </c>
      <c r="C924" s="465"/>
      <c r="D924" s="466"/>
      <c r="E924" s="467"/>
      <c r="F924" s="467"/>
      <c r="G924" s="467"/>
      <c r="H924" s="467"/>
      <c r="I924" s="467"/>
      <c r="J924" s="467"/>
      <c r="K924" s="467"/>
      <c r="L924" s="467"/>
      <c r="M924" s="467"/>
      <c r="N924" s="461"/>
      <c r="O924" s="461"/>
      <c r="P924" s="463"/>
      <c r="Q924" s="1203"/>
    </row>
    <row r="925" spans="2:17" ht="14.25" customHeight="1" x14ac:dyDescent="0.2">
      <c r="B925" s="366" t="s">
        <v>1091</v>
      </c>
      <c r="C925" s="460"/>
      <c r="D925" s="461">
        <v>2E-3</v>
      </c>
      <c r="E925" s="461">
        <v>2.3E-3</v>
      </c>
      <c r="F925" s="461">
        <v>2.3E-3</v>
      </c>
      <c r="G925" s="461">
        <v>2.3E-3</v>
      </c>
      <c r="H925" s="461">
        <v>2.3E-3</v>
      </c>
      <c r="I925" s="461">
        <v>2.3E-3</v>
      </c>
      <c r="J925" s="461">
        <v>2.3E-3</v>
      </c>
      <c r="K925" s="461">
        <v>2.3E-3</v>
      </c>
      <c r="L925" s="461">
        <v>2.3E-3</v>
      </c>
      <c r="M925" s="462">
        <v>2.3E-3</v>
      </c>
      <c r="N925" s="461">
        <v>2.3E-3</v>
      </c>
      <c r="O925" s="461">
        <v>2.3E-3</v>
      </c>
      <c r="P925" s="463"/>
      <c r="Q925" s="1203"/>
    </row>
    <row r="926" spans="2:17" ht="14.25" customHeight="1" x14ac:dyDescent="0.2">
      <c r="B926" s="366" t="s">
        <v>2576</v>
      </c>
      <c r="C926" s="460"/>
      <c r="D926" s="461"/>
      <c r="E926" s="461"/>
      <c r="F926" s="461"/>
      <c r="G926" s="461"/>
      <c r="H926" s="461"/>
      <c r="I926" s="461"/>
      <c r="J926" s="461"/>
      <c r="K926" s="461"/>
      <c r="L926" s="461"/>
      <c r="M926" s="462"/>
      <c r="N926" s="461"/>
      <c r="O926" s="461"/>
      <c r="P926" s="463">
        <v>8.0000000000000002E-3</v>
      </c>
      <c r="Q926" s="1203"/>
    </row>
    <row r="927" spans="2:17" ht="14.25" customHeight="1" x14ac:dyDescent="0.2">
      <c r="B927" s="366" t="s">
        <v>2577</v>
      </c>
      <c r="C927" s="460"/>
      <c r="D927" s="461"/>
      <c r="E927" s="461"/>
      <c r="F927" s="461"/>
      <c r="G927" s="461"/>
      <c r="H927" s="461"/>
      <c r="I927" s="461"/>
      <c r="J927" s="461"/>
      <c r="K927" s="461"/>
      <c r="L927" s="461"/>
      <c r="M927" s="462"/>
      <c r="N927" s="461"/>
      <c r="O927" s="461"/>
      <c r="P927" s="463">
        <v>2.8000000000000001E-2</v>
      </c>
      <c r="Q927" s="1203"/>
    </row>
    <row r="928" spans="2:17" ht="14.25" customHeight="1" x14ac:dyDescent="0.2">
      <c r="B928" s="366" t="s">
        <v>1092</v>
      </c>
      <c r="C928" s="460"/>
      <c r="D928" s="461">
        <v>2E-3</v>
      </c>
      <c r="E928" s="461">
        <v>0.01</v>
      </c>
      <c r="F928" s="461">
        <v>0.01</v>
      </c>
      <c r="G928" s="461">
        <v>0.01</v>
      </c>
      <c r="H928" s="461">
        <v>0.01</v>
      </c>
      <c r="I928" s="461">
        <v>0.01</v>
      </c>
      <c r="J928" s="461">
        <v>0.01</v>
      </c>
      <c r="K928" s="461">
        <v>0.01</v>
      </c>
      <c r="L928" s="461">
        <v>0.01</v>
      </c>
      <c r="M928" s="462">
        <v>0.01</v>
      </c>
      <c r="N928" s="461">
        <v>0.01</v>
      </c>
      <c r="O928" s="461">
        <v>0.01</v>
      </c>
      <c r="P928" s="463"/>
      <c r="Q928" s="1203"/>
    </row>
    <row r="929" spans="2:17" ht="14.25" customHeight="1" x14ac:dyDescent="0.2">
      <c r="B929" s="366" t="s">
        <v>1208</v>
      </c>
      <c r="C929" s="460"/>
      <c r="D929" s="461"/>
      <c r="E929" s="461"/>
      <c r="F929" s="461"/>
      <c r="G929" s="461"/>
      <c r="H929" s="461"/>
      <c r="I929" s="461"/>
      <c r="J929" s="461"/>
      <c r="K929" s="461"/>
      <c r="L929" s="461"/>
      <c r="M929" s="462"/>
      <c r="N929" s="461"/>
      <c r="O929" s="461"/>
      <c r="P929" s="463">
        <v>0.01</v>
      </c>
      <c r="Q929" s="1203"/>
    </row>
    <row r="930" spans="2:17" ht="14.25" customHeight="1" x14ac:dyDescent="0.2">
      <c r="B930" s="366" t="s">
        <v>1210</v>
      </c>
      <c r="C930" s="460"/>
      <c r="D930" s="461"/>
      <c r="E930" s="461"/>
      <c r="F930" s="461"/>
      <c r="G930" s="461"/>
      <c r="H930" s="461"/>
      <c r="I930" s="461"/>
      <c r="J930" s="461"/>
      <c r="K930" s="461"/>
      <c r="L930" s="461"/>
      <c r="M930" s="462"/>
      <c r="N930" s="461"/>
      <c r="O930" s="461"/>
      <c r="P930" s="463">
        <v>1.7000000000000001E-2</v>
      </c>
      <c r="Q930" s="1203"/>
    </row>
    <row r="931" spans="2:17" ht="14.25" customHeight="1" x14ac:dyDescent="0.2">
      <c r="B931" s="366" t="s">
        <v>1093</v>
      </c>
      <c r="C931" s="460"/>
      <c r="D931" s="461">
        <v>0.01</v>
      </c>
      <c r="E931" s="461">
        <v>2.4E-2</v>
      </c>
      <c r="F931" s="461">
        <v>2.4E-2</v>
      </c>
      <c r="G931" s="461">
        <v>2.4E-2</v>
      </c>
      <c r="H931" s="461">
        <v>2.4E-2</v>
      </c>
      <c r="I931" s="461">
        <v>2.4E-2</v>
      </c>
      <c r="J931" s="461">
        <v>2.4E-2</v>
      </c>
      <c r="K931" s="461">
        <v>2.4E-2</v>
      </c>
      <c r="L931" s="461">
        <v>2.4E-2</v>
      </c>
      <c r="M931" s="462">
        <v>2.4E-2</v>
      </c>
      <c r="N931" s="461">
        <v>2.4E-2</v>
      </c>
      <c r="O931" s="461">
        <v>2.4E-2</v>
      </c>
      <c r="P931" s="463"/>
      <c r="Q931" s="1203"/>
    </row>
    <row r="932" spans="2:17" ht="14.25" customHeight="1" x14ac:dyDescent="0.2">
      <c r="B932" s="366" t="s">
        <v>1209</v>
      </c>
      <c r="C932" s="460"/>
      <c r="D932" s="461"/>
      <c r="E932" s="461"/>
      <c r="F932" s="461"/>
      <c r="G932" s="461"/>
      <c r="H932" s="461"/>
      <c r="I932" s="461"/>
      <c r="J932" s="461"/>
      <c r="K932" s="461"/>
      <c r="L932" s="461"/>
      <c r="M932" s="462"/>
      <c r="N932" s="461"/>
      <c r="O932" s="461"/>
      <c r="P932" s="463">
        <v>2.4E-2</v>
      </c>
      <c r="Q932" s="1203"/>
    </row>
    <row r="933" spans="2:17" ht="14.25" customHeight="1" x14ac:dyDescent="0.2">
      <c r="B933" s="366" t="s">
        <v>1211</v>
      </c>
      <c r="C933" s="460"/>
      <c r="D933" s="470"/>
      <c r="E933" s="470"/>
      <c r="F933" s="470"/>
      <c r="G933" s="470"/>
      <c r="H933" s="470"/>
      <c r="I933" s="470"/>
      <c r="J933" s="470"/>
      <c r="K933" s="470"/>
      <c r="L933" s="470"/>
      <c r="M933" s="466"/>
      <c r="N933" s="461">
        <v>2.8000000000000001E-2</v>
      </c>
      <c r="O933" s="461">
        <v>2.8000000000000001E-2</v>
      </c>
      <c r="P933" s="463">
        <v>2.8000000000000001E-2</v>
      </c>
      <c r="Q933" s="1203"/>
    </row>
    <row r="934" spans="2:17" ht="14.25" customHeight="1" x14ac:dyDescent="0.2">
      <c r="B934" s="464" t="s">
        <v>1097</v>
      </c>
      <c r="C934" s="465" t="s">
        <v>1000</v>
      </c>
      <c r="D934" s="466"/>
      <c r="E934" s="467"/>
      <c r="F934" s="467"/>
      <c r="G934" s="467"/>
      <c r="H934" s="467"/>
      <c r="I934" s="467"/>
      <c r="J934" s="467"/>
      <c r="K934" s="467"/>
      <c r="L934" s="467"/>
      <c r="M934" s="467"/>
      <c r="N934" s="461"/>
      <c r="O934" s="461"/>
      <c r="P934" s="463"/>
      <c r="Q934" s="1203"/>
    </row>
    <row r="935" spans="2:17" ht="14.25" customHeight="1" x14ac:dyDescent="0.2">
      <c r="B935" s="366" t="s">
        <v>1091</v>
      </c>
      <c r="C935" s="471"/>
      <c r="D935" s="461">
        <v>4.0000000000000001E-3</v>
      </c>
      <c r="E935" s="461">
        <v>6.0000000000000001E-3</v>
      </c>
      <c r="F935" s="461">
        <v>6.0000000000000001E-3</v>
      </c>
      <c r="G935" s="461">
        <v>6.0000000000000001E-3</v>
      </c>
      <c r="H935" s="461">
        <v>6.0000000000000001E-3</v>
      </c>
      <c r="I935" s="461">
        <v>6.0000000000000001E-3</v>
      </c>
      <c r="J935" s="461">
        <v>6.0000000000000001E-3</v>
      </c>
      <c r="K935" s="461">
        <v>6.0000000000000001E-3</v>
      </c>
      <c r="L935" s="461">
        <v>6.0000000000000001E-3</v>
      </c>
      <c r="M935" s="462">
        <v>6.0000000000000001E-3</v>
      </c>
      <c r="N935" s="461">
        <v>6.0000000000000001E-3</v>
      </c>
      <c r="O935" s="461">
        <v>6.0000000000000001E-3</v>
      </c>
      <c r="P935" s="463"/>
      <c r="Q935" s="1203"/>
    </row>
    <row r="936" spans="2:17" ht="14.25" customHeight="1" x14ac:dyDescent="0.2">
      <c r="B936" s="366" t="s">
        <v>1092</v>
      </c>
      <c r="C936" s="471"/>
      <c r="D936" s="461">
        <v>4.0000000000000001E-3</v>
      </c>
      <c r="E936" s="461">
        <v>0.02</v>
      </c>
      <c r="F936" s="461">
        <v>0.02</v>
      </c>
      <c r="G936" s="461">
        <v>0.02</v>
      </c>
      <c r="H936" s="461">
        <v>0.02</v>
      </c>
      <c r="I936" s="461">
        <v>0.02</v>
      </c>
      <c r="J936" s="461">
        <v>0.02</v>
      </c>
      <c r="K936" s="461">
        <v>0.02</v>
      </c>
      <c r="L936" s="461">
        <v>0.02</v>
      </c>
      <c r="M936" s="462">
        <v>0.02</v>
      </c>
      <c r="N936" s="461">
        <v>0.02</v>
      </c>
      <c r="O936" s="461">
        <v>0.02</v>
      </c>
      <c r="P936" s="463"/>
      <c r="Q936" s="1203"/>
    </row>
    <row r="937" spans="2:17" ht="14.25" customHeight="1" x14ac:dyDescent="0.2">
      <c r="B937" s="366" t="s">
        <v>1093</v>
      </c>
      <c r="C937" s="471"/>
      <c r="D937" s="461">
        <v>0.02</v>
      </c>
      <c r="E937" s="461">
        <v>5.6000000000000001E-2</v>
      </c>
      <c r="F937" s="461">
        <v>5.6000000000000001E-2</v>
      </c>
      <c r="G937" s="461">
        <v>5.6000000000000001E-2</v>
      </c>
      <c r="H937" s="461">
        <v>5.6000000000000001E-2</v>
      </c>
      <c r="I937" s="461">
        <v>5.6000000000000001E-2</v>
      </c>
      <c r="J937" s="461">
        <v>5.6000000000000001E-2</v>
      </c>
      <c r="K937" s="461">
        <v>5.6000000000000001E-2</v>
      </c>
      <c r="L937" s="461">
        <v>5.6000000000000001E-2</v>
      </c>
      <c r="M937" s="462">
        <v>5.6000000000000001E-2</v>
      </c>
      <c r="N937" s="461">
        <v>5.6000000000000001E-2</v>
      </c>
      <c r="O937" s="461">
        <v>5.6000000000000001E-2</v>
      </c>
      <c r="P937" s="463"/>
      <c r="Q937" s="1203"/>
    </row>
    <row r="938" spans="2:17" ht="14.25" customHeight="1" x14ac:dyDescent="0.2">
      <c r="B938" s="464" t="s">
        <v>1098</v>
      </c>
      <c r="C938" s="465" t="s">
        <v>1000</v>
      </c>
      <c r="D938" s="466"/>
      <c r="E938" s="467"/>
      <c r="F938" s="467"/>
      <c r="G938" s="467"/>
      <c r="H938" s="467"/>
      <c r="I938" s="467"/>
      <c r="J938" s="467"/>
      <c r="K938" s="467"/>
      <c r="L938" s="467"/>
      <c r="M938" s="467"/>
      <c r="N938" s="461"/>
      <c r="O938" s="461"/>
      <c r="P938" s="463"/>
      <c r="Q938" s="1203"/>
    </row>
    <row r="939" spans="2:17" ht="14.25" customHeight="1" x14ac:dyDescent="0.2">
      <c r="B939" s="366" t="s">
        <v>1091</v>
      </c>
      <c r="C939" s="460"/>
      <c r="D939" s="461">
        <v>8.0000000000000002E-3</v>
      </c>
      <c r="E939" s="461">
        <v>9.2999999999999992E-3</v>
      </c>
      <c r="F939" s="461">
        <v>9.2999999999999992E-3</v>
      </c>
      <c r="G939" s="461">
        <v>9.2999999999999992E-3</v>
      </c>
      <c r="H939" s="461">
        <v>9.2999999999999992E-3</v>
      </c>
      <c r="I939" s="461">
        <v>9.2999999999999992E-3</v>
      </c>
      <c r="J939" s="461">
        <v>9.2999999999999992E-3</v>
      </c>
      <c r="K939" s="461">
        <v>9.2999999999999992E-3</v>
      </c>
      <c r="L939" s="461">
        <v>9.2999999999999992E-3</v>
      </c>
      <c r="M939" s="462">
        <v>9.2999999999999992E-3</v>
      </c>
      <c r="N939" s="461">
        <v>6.0000000000000001E-3</v>
      </c>
      <c r="O939" s="461">
        <v>6.0000000000000001E-3</v>
      </c>
      <c r="P939" s="463"/>
      <c r="Q939" s="1203"/>
    </row>
    <row r="940" spans="2:17" ht="14.25" customHeight="1" x14ac:dyDescent="0.2">
      <c r="B940" s="366" t="s">
        <v>2576</v>
      </c>
      <c r="C940" s="460"/>
      <c r="D940" s="461"/>
      <c r="E940" s="461"/>
      <c r="F940" s="461"/>
      <c r="G940" s="461"/>
      <c r="H940" s="461"/>
      <c r="I940" s="461"/>
      <c r="J940" s="461"/>
      <c r="K940" s="461"/>
      <c r="L940" s="461"/>
      <c r="M940" s="462"/>
      <c r="N940" s="461"/>
      <c r="O940" s="461"/>
      <c r="P940" s="463">
        <v>8.0000000000000002E-3</v>
      </c>
      <c r="Q940" s="1203"/>
    </row>
    <row r="941" spans="2:17" ht="14.25" customHeight="1" x14ac:dyDescent="0.2">
      <c r="B941" s="366" t="s">
        <v>2577</v>
      </c>
      <c r="C941" s="460"/>
      <c r="D941" s="461"/>
      <c r="E941" s="461"/>
      <c r="F941" s="461"/>
      <c r="G941" s="461"/>
      <c r="H941" s="461"/>
      <c r="I941" s="461"/>
      <c r="J941" s="461"/>
      <c r="K941" s="461"/>
      <c r="L941" s="461"/>
      <c r="M941" s="462"/>
      <c r="N941" s="461"/>
      <c r="O941" s="461"/>
      <c r="P941" s="463">
        <v>2.8000000000000001E-2</v>
      </c>
      <c r="Q941" s="1203"/>
    </row>
    <row r="942" spans="2:17" ht="14.25" customHeight="1" x14ac:dyDescent="0.2">
      <c r="B942" s="366" t="s">
        <v>1092</v>
      </c>
      <c r="C942" s="460"/>
      <c r="D942" s="461">
        <v>8.0000000000000002E-3</v>
      </c>
      <c r="E942" s="461">
        <v>0.04</v>
      </c>
      <c r="F942" s="461">
        <v>0.04</v>
      </c>
      <c r="G942" s="461">
        <v>0.04</v>
      </c>
      <c r="H942" s="461">
        <v>0.04</v>
      </c>
      <c r="I942" s="461">
        <v>0.04</v>
      </c>
      <c r="J942" s="461">
        <v>0.04</v>
      </c>
      <c r="K942" s="461">
        <v>0.04</v>
      </c>
      <c r="L942" s="461">
        <v>0.04</v>
      </c>
      <c r="M942" s="462">
        <v>0.04</v>
      </c>
      <c r="N942" s="461">
        <v>0.02</v>
      </c>
      <c r="O942" s="461">
        <v>0.02</v>
      </c>
      <c r="P942" s="463"/>
      <c r="Q942" s="1203"/>
    </row>
    <row r="943" spans="2:17" ht="14.25" customHeight="1" x14ac:dyDescent="0.2">
      <c r="B943" s="366" t="s">
        <v>1208</v>
      </c>
      <c r="C943" s="460"/>
      <c r="D943" s="461"/>
      <c r="E943" s="461"/>
      <c r="F943" s="461"/>
      <c r="G943" s="461"/>
      <c r="H943" s="461"/>
      <c r="I943" s="461"/>
      <c r="J943" s="461"/>
      <c r="K943" s="461"/>
      <c r="L943" s="461"/>
      <c r="M943" s="462"/>
      <c r="N943" s="461"/>
      <c r="O943" s="461"/>
      <c r="P943" s="463">
        <v>0.02</v>
      </c>
      <c r="Q943" s="1203"/>
    </row>
    <row r="944" spans="2:17" ht="14.25" customHeight="1" x14ac:dyDescent="0.2">
      <c r="B944" s="366" t="s">
        <v>1210</v>
      </c>
      <c r="C944" s="460"/>
      <c r="D944" s="461"/>
      <c r="E944" s="461"/>
      <c r="F944" s="461"/>
      <c r="G944" s="461"/>
      <c r="H944" s="461"/>
      <c r="I944" s="461"/>
      <c r="J944" s="461"/>
      <c r="K944" s="461"/>
      <c r="L944" s="461"/>
      <c r="M944" s="462"/>
      <c r="N944" s="461"/>
      <c r="O944" s="461"/>
      <c r="P944" s="463">
        <v>0.04</v>
      </c>
      <c r="Q944" s="1203"/>
    </row>
    <row r="945" spans="2:17" ht="14.25" customHeight="1" x14ac:dyDescent="0.2">
      <c r="B945" s="366" t="s">
        <v>1093</v>
      </c>
      <c r="C945" s="460"/>
      <c r="D945" s="461">
        <v>0.04</v>
      </c>
      <c r="E945" s="461">
        <v>0.112</v>
      </c>
      <c r="F945" s="461">
        <v>0.112</v>
      </c>
      <c r="G945" s="461">
        <v>0.112</v>
      </c>
      <c r="H945" s="461">
        <v>0.112</v>
      </c>
      <c r="I945" s="461">
        <v>0.112</v>
      </c>
      <c r="J945" s="461">
        <v>0.112</v>
      </c>
      <c r="K945" s="461">
        <v>0.112</v>
      </c>
      <c r="L945" s="461">
        <v>0.112</v>
      </c>
      <c r="M945" s="462">
        <v>0.112</v>
      </c>
      <c r="N945" s="461">
        <v>5.6000000000000001E-2</v>
      </c>
      <c r="O945" s="461">
        <v>5.6000000000000001E-2</v>
      </c>
      <c r="P945" s="463"/>
      <c r="Q945" s="1203"/>
    </row>
    <row r="946" spans="2:17" ht="14.25" customHeight="1" x14ac:dyDescent="0.2">
      <c r="B946" s="366" t="s">
        <v>1209</v>
      </c>
      <c r="C946" s="460"/>
      <c r="D946" s="462"/>
      <c r="E946" s="472"/>
      <c r="F946" s="472"/>
      <c r="G946" s="472"/>
      <c r="H946" s="472"/>
      <c r="I946" s="472"/>
      <c r="J946" s="472"/>
      <c r="K946" s="472"/>
      <c r="L946" s="472"/>
      <c r="M946" s="472"/>
      <c r="N946" s="461"/>
      <c r="O946" s="461"/>
      <c r="P946" s="463">
        <v>5.6000000000000001E-2</v>
      </c>
      <c r="Q946" s="1203"/>
    </row>
    <row r="947" spans="2:17" ht="14.25" customHeight="1" x14ac:dyDescent="0.2">
      <c r="B947" s="366" t="s">
        <v>1211</v>
      </c>
      <c r="C947" s="460"/>
      <c r="D947" s="462"/>
      <c r="E947" s="472"/>
      <c r="F947" s="472"/>
      <c r="G947" s="472"/>
      <c r="H947" s="472"/>
      <c r="I947" s="472"/>
      <c r="J947" s="472"/>
      <c r="K947" s="472"/>
      <c r="L947" s="472"/>
      <c r="M947" s="472"/>
      <c r="N947" s="461"/>
      <c r="O947" s="461"/>
      <c r="P947" s="463">
        <v>0.112</v>
      </c>
      <c r="Q947" s="1203"/>
    </row>
    <row r="948" spans="2:17" ht="14.25" customHeight="1" x14ac:dyDescent="0.2">
      <c r="B948" s="464" t="s">
        <v>1099</v>
      </c>
      <c r="C948" s="465" t="s">
        <v>1000</v>
      </c>
      <c r="D948" s="466"/>
      <c r="E948" s="467"/>
      <c r="F948" s="467"/>
      <c r="G948" s="467"/>
      <c r="H948" s="467"/>
      <c r="I948" s="467"/>
      <c r="J948" s="467"/>
      <c r="K948" s="467"/>
      <c r="L948" s="467"/>
      <c r="M948" s="467"/>
      <c r="N948" s="461"/>
      <c r="O948" s="461"/>
      <c r="P948" s="463"/>
      <c r="Q948" s="1203"/>
    </row>
    <row r="949" spans="2:17" ht="14.25" customHeight="1" x14ac:dyDescent="0.2">
      <c r="B949" s="366" t="s">
        <v>1100</v>
      </c>
      <c r="C949" s="460"/>
      <c r="D949" s="461">
        <v>0.28999999999999998</v>
      </c>
      <c r="E949" s="461">
        <v>0.28999999999999998</v>
      </c>
      <c r="F949" s="461">
        <v>0.28999999999999998</v>
      </c>
      <c r="G949" s="461">
        <v>0.28999999999999998</v>
      </c>
      <c r="H949" s="461">
        <v>0.2</v>
      </c>
      <c r="I949" s="461">
        <v>0.17</v>
      </c>
      <c r="J949" s="461">
        <v>0.17</v>
      </c>
      <c r="K949" s="461"/>
      <c r="L949" s="461"/>
      <c r="M949" s="462"/>
      <c r="N949" s="461"/>
      <c r="O949" s="461"/>
      <c r="P949" s="463"/>
      <c r="Q949" s="1203"/>
    </row>
    <row r="950" spans="2:17" ht="14.25" customHeight="1" x14ac:dyDescent="0.2">
      <c r="B950" s="366" t="s">
        <v>1101</v>
      </c>
      <c r="C950" s="460"/>
      <c r="D950" s="461"/>
      <c r="E950" s="461"/>
      <c r="F950" s="461"/>
      <c r="G950" s="461"/>
      <c r="H950" s="461"/>
      <c r="I950" s="461"/>
      <c r="J950" s="461"/>
      <c r="K950" s="461">
        <v>0.14499999999999999</v>
      </c>
      <c r="L950" s="461">
        <v>0.14499999999999999</v>
      </c>
      <c r="M950" s="462">
        <v>0.14499999999999999</v>
      </c>
      <c r="N950" s="461">
        <v>0.14499999999999999</v>
      </c>
      <c r="O950" s="461">
        <v>0.14499999999999999</v>
      </c>
      <c r="P950" s="463">
        <v>0.14499999999999999</v>
      </c>
      <c r="Q950" s="1203"/>
    </row>
    <row r="951" spans="2:17" ht="14.25" customHeight="1" x14ac:dyDescent="0.2">
      <c r="B951" s="366" t="s">
        <v>1212</v>
      </c>
      <c r="C951" s="460"/>
      <c r="D951" s="461"/>
      <c r="E951" s="461"/>
      <c r="F951" s="461"/>
      <c r="G951" s="461"/>
      <c r="H951" s="461"/>
      <c r="I951" s="461"/>
      <c r="J951" s="461"/>
      <c r="K951" s="461"/>
      <c r="L951" s="461"/>
      <c r="M951" s="462"/>
      <c r="N951" s="461"/>
      <c r="O951" s="461"/>
      <c r="P951" s="463">
        <v>0.14499999999999999</v>
      </c>
      <c r="Q951" s="1203"/>
    </row>
    <row r="952" spans="2:17" ht="14.25" customHeight="1" x14ac:dyDescent="0.2">
      <c r="B952" s="366" t="s">
        <v>1213</v>
      </c>
      <c r="C952" s="460"/>
      <c r="D952" s="461"/>
      <c r="E952" s="461"/>
      <c r="F952" s="461"/>
      <c r="G952" s="461"/>
      <c r="H952" s="461"/>
      <c r="I952" s="461"/>
      <c r="J952" s="461"/>
      <c r="K952" s="461"/>
      <c r="L952" s="461"/>
      <c r="M952" s="462"/>
      <c r="N952" s="461"/>
      <c r="O952" s="461"/>
      <c r="P952" s="463">
        <v>0.14499999999999999</v>
      </c>
      <c r="Q952" s="1203"/>
    </row>
    <row r="953" spans="2:17" ht="14.25" customHeight="1" x14ac:dyDescent="0.2">
      <c r="B953" s="366" t="s">
        <v>1102</v>
      </c>
      <c r="C953" s="460"/>
      <c r="D953" s="461"/>
      <c r="E953" s="461"/>
      <c r="F953" s="461"/>
      <c r="G953" s="461"/>
      <c r="H953" s="461"/>
      <c r="I953" s="461"/>
      <c r="J953" s="461"/>
      <c r="K953" s="461">
        <v>0.18099999999999999</v>
      </c>
      <c r="L953" s="461">
        <v>0.18099999999999999</v>
      </c>
      <c r="M953" s="462">
        <v>0.18099999999999999</v>
      </c>
      <c r="N953" s="461">
        <v>0.12</v>
      </c>
      <c r="O953" s="461">
        <v>0.12</v>
      </c>
      <c r="P953" s="463">
        <v>0.12</v>
      </c>
      <c r="Q953" s="1203"/>
    </row>
    <row r="954" spans="2:17" ht="14.25" customHeight="1" x14ac:dyDescent="0.2">
      <c r="B954" s="366" t="s">
        <v>1214</v>
      </c>
      <c r="C954" s="460"/>
      <c r="D954" s="462"/>
      <c r="E954" s="472"/>
      <c r="F954" s="472"/>
      <c r="G954" s="472"/>
      <c r="H954" s="472"/>
      <c r="I954" s="472"/>
      <c r="J954" s="472"/>
      <c r="K954" s="472"/>
      <c r="L954" s="472"/>
      <c r="M954" s="472"/>
      <c r="N954" s="461"/>
      <c r="O954" s="461"/>
      <c r="P954" s="463">
        <v>0.12</v>
      </c>
      <c r="Q954" s="1203"/>
    </row>
    <row r="955" spans="2:17" ht="14.25" customHeight="1" x14ac:dyDescent="0.2">
      <c r="B955" s="366" t="s">
        <v>1215</v>
      </c>
      <c r="C955" s="460"/>
      <c r="D955" s="462"/>
      <c r="E955" s="472"/>
      <c r="F955" s="472"/>
      <c r="G955" s="472"/>
      <c r="H955" s="472"/>
      <c r="I955" s="472"/>
      <c r="J955" s="472"/>
      <c r="K955" s="472"/>
      <c r="L955" s="472"/>
      <c r="M955" s="472"/>
      <c r="N955" s="461"/>
      <c r="O955" s="461"/>
      <c r="P955" s="463">
        <v>0.12</v>
      </c>
      <c r="Q955" s="1203"/>
    </row>
    <row r="956" spans="2:17" ht="14.25" customHeight="1" x14ac:dyDescent="0.2">
      <c r="B956" s="464" t="s">
        <v>1103</v>
      </c>
      <c r="C956" s="465" t="s">
        <v>1000</v>
      </c>
      <c r="D956" s="473"/>
      <c r="E956" s="474"/>
      <c r="F956" s="474"/>
      <c r="G956" s="474"/>
      <c r="H956" s="474"/>
      <c r="I956" s="474"/>
      <c r="J956" s="474"/>
      <c r="K956" s="474"/>
      <c r="L956" s="474"/>
      <c r="M956" s="474"/>
      <c r="N956" s="475"/>
      <c r="O956" s="475"/>
      <c r="P956" s="476"/>
      <c r="Q956" s="1205"/>
    </row>
    <row r="957" spans="2:17" ht="14.25" customHeight="1" x14ac:dyDescent="0.2">
      <c r="B957" s="366" t="s">
        <v>1104</v>
      </c>
      <c r="C957" s="460"/>
      <c r="D957" s="475">
        <v>0.8</v>
      </c>
      <c r="E957" s="475">
        <v>0.42</v>
      </c>
      <c r="F957" s="475">
        <v>0.42</v>
      </c>
      <c r="G957" s="475">
        <v>0.42</v>
      </c>
      <c r="H957" s="475">
        <v>0.42</v>
      </c>
      <c r="I957" s="475">
        <v>0.31</v>
      </c>
      <c r="J957" s="475"/>
      <c r="K957" s="475"/>
      <c r="L957" s="475"/>
      <c r="M957" s="473"/>
      <c r="N957" s="475"/>
      <c r="O957" s="475"/>
      <c r="P957" s="476"/>
      <c r="Q957" s="1205"/>
    </row>
    <row r="958" spans="2:17" ht="14.25" customHeight="1" x14ac:dyDescent="0.2">
      <c r="B958" s="366" t="s">
        <v>1105</v>
      </c>
      <c r="C958" s="460"/>
      <c r="D958" s="475">
        <v>0.8</v>
      </c>
      <c r="E958" s="475">
        <v>0.42</v>
      </c>
      <c r="F958" s="475">
        <v>0.42</v>
      </c>
      <c r="G958" s="475">
        <v>0.42</v>
      </c>
      <c r="H958" s="475">
        <v>0.42</v>
      </c>
      <c r="I958" s="475">
        <v>0.27</v>
      </c>
      <c r="J958" s="475"/>
      <c r="K958" s="475"/>
      <c r="L958" s="475"/>
      <c r="M958" s="473"/>
      <c r="N958" s="475"/>
      <c r="O958" s="475"/>
      <c r="P958" s="476"/>
      <c r="Q958" s="1205"/>
    </row>
    <row r="959" spans="2:17" ht="14.25" customHeight="1" x14ac:dyDescent="0.2">
      <c r="B959" s="366" t="s">
        <v>1106</v>
      </c>
      <c r="C959" s="460"/>
      <c r="D959" s="475"/>
      <c r="E959" s="475"/>
      <c r="F959" s="475"/>
      <c r="G959" s="475"/>
      <c r="H959" s="475"/>
      <c r="I959" s="475"/>
      <c r="J959" s="475"/>
      <c r="K959" s="475"/>
      <c r="L959" s="475"/>
      <c r="M959" s="473"/>
      <c r="N959" s="475"/>
      <c r="O959" s="475"/>
      <c r="P959" s="476"/>
      <c r="Q959" s="1205"/>
    </row>
    <row r="960" spans="2:17" ht="14.25" customHeight="1" x14ac:dyDescent="0.2">
      <c r="B960" s="366" t="s">
        <v>421</v>
      </c>
      <c r="C960" s="460"/>
      <c r="D960" s="475">
        <v>1</v>
      </c>
      <c r="E960" s="475">
        <v>0.52</v>
      </c>
      <c r="F960" s="475">
        <v>0.52</v>
      </c>
      <c r="G960" s="475">
        <v>0.52</v>
      </c>
      <c r="H960" s="475">
        <v>0.52</v>
      </c>
      <c r="I960" s="475">
        <v>0.28999999999999998</v>
      </c>
      <c r="J960" s="475"/>
      <c r="K960" s="475"/>
      <c r="L960" s="475"/>
      <c r="M960" s="473"/>
      <c r="N960" s="475"/>
      <c r="O960" s="475"/>
      <c r="P960" s="476"/>
      <c r="Q960" s="1205"/>
    </row>
    <row r="961" spans="2:17" ht="14.25" customHeight="1" x14ac:dyDescent="0.2">
      <c r="B961" s="366" t="s">
        <v>422</v>
      </c>
      <c r="C961" s="460"/>
      <c r="D961" s="475">
        <v>1.28</v>
      </c>
      <c r="E961" s="475">
        <v>0.52</v>
      </c>
      <c r="F961" s="475">
        <v>0.52</v>
      </c>
      <c r="G961" s="475">
        <v>0.52</v>
      </c>
      <c r="H961" s="475">
        <v>0.52</v>
      </c>
      <c r="I961" s="475">
        <v>0.52</v>
      </c>
      <c r="J961" s="475"/>
      <c r="K961" s="475"/>
      <c r="L961" s="475"/>
      <c r="M961" s="473"/>
      <c r="N961" s="475"/>
      <c r="O961" s="475"/>
      <c r="P961" s="476"/>
      <c r="Q961" s="1205"/>
    </row>
    <row r="962" spans="2:17" ht="14.25" customHeight="1" x14ac:dyDescent="0.2">
      <c r="B962" s="366" t="s">
        <v>423</v>
      </c>
      <c r="C962" s="460"/>
      <c r="D962" s="475">
        <v>1.52</v>
      </c>
      <c r="E962" s="475">
        <v>0.65</v>
      </c>
      <c r="F962" s="475">
        <v>0.65</v>
      </c>
      <c r="G962" s="475">
        <v>0.65</v>
      </c>
      <c r="H962" s="475">
        <v>0.65</v>
      </c>
      <c r="I962" s="475">
        <v>0.52</v>
      </c>
      <c r="J962" s="475"/>
      <c r="K962" s="475"/>
      <c r="L962" s="475"/>
      <c r="M962" s="473"/>
      <c r="N962" s="475"/>
      <c r="O962" s="475"/>
      <c r="P962" s="476"/>
      <c r="Q962" s="1205"/>
    </row>
    <row r="963" spans="2:17" ht="14.25" customHeight="1" x14ac:dyDescent="0.2">
      <c r="B963" s="366" t="s">
        <v>424</v>
      </c>
      <c r="C963" s="460"/>
      <c r="D963" s="475">
        <v>1.52</v>
      </c>
      <c r="E963" s="475">
        <v>0.65</v>
      </c>
      <c r="F963" s="475">
        <v>0.65</v>
      </c>
      <c r="G963" s="475">
        <v>0.65</v>
      </c>
      <c r="H963" s="475">
        <v>0.65</v>
      </c>
      <c r="I963" s="475">
        <v>0.65</v>
      </c>
      <c r="J963" s="475"/>
      <c r="K963" s="475"/>
      <c r="L963" s="475"/>
      <c r="M963" s="473"/>
      <c r="N963" s="475"/>
      <c r="O963" s="475"/>
      <c r="P963" s="476"/>
      <c r="Q963" s="1205"/>
    </row>
    <row r="964" spans="2:17" ht="14.25" customHeight="1" x14ac:dyDescent="0.2">
      <c r="B964" s="366" t="s">
        <v>425</v>
      </c>
      <c r="C964" s="460"/>
      <c r="D964" s="475">
        <v>6</v>
      </c>
      <c r="E964" s="475"/>
      <c r="F964" s="475"/>
      <c r="G964" s="475"/>
      <c r="H964" s="475"/>
      <c r="I964" s="475">
        <v>6.8</v>
      </c>
      <c r="J964" s="475">
        <v>6.8</v>
      </c>
      <c r="K964" s="475">
        <v>6.8</v>
      </c>
      <c r="L964" s="475">
        <v>6.8</v>
      </c>
      <c r="M964" s="473">
        <v>6.8</v>
      </c>
      <c r="N964" s="475">
        <v>6.8</v>
      </c>
      <c r="O964" s="475">
        <v>6.8</v>
      </c>
      <c r="P964" s="476">
        <v>6.8</v>
      </c>
      <c r="Q964" s="1205"/>
    </row>
    <row r="965" spans="2:17" ht="14.25" customHeight="1" x14ac:dyDescent="0.2">
      <c r="B965" s="464" t="s">
        <v>426</v>
      </c>
      <c r="C965" s="465" t="s">
        <v>1000</v>
      </c>
      <c r="D965" s="473"/>
      <c r="E965" s="474"/>
      <c r="F965" s="474"/>
      <c r="G965" s="474"/>
      <c r="H965" s="474"/>
      <c r="I965" s="474"/>
      <c r="J965" s="474"/>
      <c r="K965" s="474"/>
      <c r="L965" s="474"/>
      <c r="M965" s="474"/>
      <c r="N965" s="475"/>
      <c r="O965" s="475"/>
      <c r="P965" s="476"/>
      <c r="Q965" s="1205"/>
    </row>
    <row r="966" spans="2:17" ht="14.25" customHeight="1" x14ac:dyDescent="0.2">
      <c r="B966" s="366" t="s">
        <v>427</v>
      </c>
      <c r="C966" s="471"/>
      <c r="D966" s="475">
        <v>0.08</v>
      </c>
      <c r="E966" s="475">
        <v>0.08</v>
      </c>
      <c r="F966" s="475">
        <v>0.08</v>
      </c>
      <c r="G966" s="475">
        <v>0.08</v>
      </c>
      <c r="H966" s="475">
        <v>0.08</v>
      </c>
      <c r="I966" s="475">
        <v>0.08</v>
      </c>
      <c r="J966" s="475">
        <v>0.08</v>
      </c>
      <c r="K966" s="475">
        <v>0.08</v>
      </c>
      <c r="L966" s="475">
        <v>0.08</v>
      </c>
      <c r="M966" s="473">
        <v>0.08</v>
      </c>
      <c r="N966" s="475">
        <v>0.08</v>
      </c>
      <c r="O966" s="475">
        <v>0.08</v>
      </c>
      <c r="P966" s="476">
        <v>0.08</v>
      </c>
      <c r="Q966" s="1205"/>
    </row>
    <row r="967" spans="2:17" ht="14.25" customHeight="1" x14ac:dyDescent="0.2">
      <c r="B967" s="366" t="s">
        <v>50</v>
      </c>
      <c r="C967" s="460"/>
      <c r="D967" s="475">
        <v>0.04</v>
      </c>
      <c r="E967" s="475">
        <v>0.04</v>
      </c>
      <c r="F967" s="475">
        <v>0.04</v>
      </c>
      <c r="G967" s="475">
        <v>0.04</v>
      </c>
      <c r="H967" s="475">
        <v>0.04</v>
      </c>
      <c r="I967" s="475">
        <v>0.04</v>
      </c>
      <c r="J967" s="475">
        <v>0.04</v>
      </c>
      <c r="K967" s="475">
        <v>0.04</v>
      </c>
      <c r="L967" s="475">
        <v>0.04</v>
      </c>
      <c r="M967" s="473">
        <v>0.04</v>
      </c>
      <c r="N967" s="475">
        <v>0.04</v>
      </c>
      <c r="O967" s="475">
        <v>0.04</v>
      </c>
      <c r="P967" s="476">
        <v>0.04</v>
      </c>
      <c r="Q967" s="1205"/>
    </row>
    <row r="968" spans="2:17" ht="14.25" customHeight="1" x14ac:dyDescent="0.2">
      <c r="B968" s="464" t="s">
        <v>300</v>
      </c>
      <c r="C968" s="465" t="s">
        <v>1000</v>
      </c>
      <c r="D968" s="473"/>
      <c r="E968" s="474"/>
      <c r="F968" s="474"/>
      <c r="G968" s="474"/>
      <c r="H968" s="474"/>
      <c r="I968" s="474"/>
      <c r="J968" s="474"/>
      <c r="K968" s="474"/>
      <c r="L968" s="474"/>
      <c r="M968" s="474"/>
      <c r="N968" s="475"/>
      <c r="O968" s="475"/>
      <c r="P968" s="476"/>
      <c r="Q968" s="1205"/>
    </row>
    <row r="969" spans="2:17" ht="14.25" customHeight="1" x14ac:dyDescent="0.2">
      <c r="B969" s="366" t="s">
        <v>691</v>
      </c>
      <c r="C969" s="456"/>
      <c r="D969" s="475"/>
      <c r="E969" s="475"/>
      <c r="F969" s="475"/>
      <c r="G969" s="475"/>
      <c r="H969" s="475"/>
      <c r="I969" s="475"/>
      <c r="J969" s="475">
        <v>0.29699999999999999</v>
      </c>
      <c r="K969" s="475">
        <v>0.29699999999999999</v>
      </c>
      <c r="L969" s="475">
        <v>0.29699999999999999</v>
      </c>
      <c r="M969" s="473">
        <v>0.29699999999999999</v>
      </c>
      <c r="N969" s="475">
        <v>0.29699999999999999</v>
      </c>
      <c r="O969" s="475">
        <v>0.29699999999999999</v>
      </c>
      <c r="P969" s="476">
        <v>0.29699999999999999</v>
      </c>
      <c r="Q969" s="1205"/>
    </row>
    <row r="970" spans="2:17" ht="14.25" customHeight="1" x14ac:dyDescent="0.2">
      <c r="B970" s="366" t="s">
        <v>692</v>
      </c>
      <c r="C970" s="456"/>
      <c r="D970" s="475"/>
      <c r="E970" s="475"/>
      <c r="F970" s="475"/>
      <c r="G970" s="475"/>
      <c r="H970" s="475"/>
      <c r="I970" s="475"/>
      <c r="J970" s="475">
        <v>0.39600000000000002</v>
      </c>
      <c r="K970" s="475">
        <v>0.39600000000000002</v>
      </c>
      <c r="L970" s="475">
        <v>0.39600000000000002</v>
      </c>
      <c r="M970" s="473">
        <v>0.39600000000000002</v>
      </c>
      <c r="N970" s="475">
        <v>0.39600000000000002</v>
      </c>
      <c r="O970" s="475">
        <v>0.39600000000000002</v>
      </c>
      <c r="P970" s="476">
        <v>0.39600000000000002</v>
      </c>
      <c r="Q970" s="1205"/>
    </row>
    <row r="971" spans="2:17" ht="14.25" customHeight="1" x14ac:dyDescent="0.2">
      <c r="B971" s="366" t="s">
        <v>693</v>
      </c>
      <c r="C971" s="456"/>
      <c r="D971" s="475"/>
      <c r="E971" s="475"/>
      <c r="F971" s="475"/>
      <c r="G971" s="475"/>
      <c r="H971" s="475"/>
      <c r="I971" s="475"/>
      <c r="J971" s="475">
        <v>0.20499999999999999</v>
      </c>
      <c r="K971" s="475">
        <v>0.20499999999999999</v>
      </c>
      <c r="L971" s="475">
        <v>0.20499999999999999</v>
      </c>
      <c r="M971" s="473">
        <v>0.20499999999999999</v>
      </c>
      <c r="N971" s="475">
        <v>0.20499999999999999</v>
      </c>
      <c r="O971" s="475">
        <v>0.20499999999999999</v>
      </c>
      <c r="P971" s="476">
        <v>0.20499999999999999</v>
      </c>
      <c r="Q971" s="1205"/>
    </row>
    <row r="972" spans="2:17" ht="14.25" customHeight="1" x14ac:dyDescent="0.2">
      <c r="B972" s="477" t="s">
        <v>306</v>
      </c>
      <c r="C972" s="456"/>
      <c r="D972" s="475"/>
      <c r="E972" s="475"/>
      <c r="F972" s="475"/>
      <c r="G972" s="475"/>
      <c r="H972" s="475"/>
      <c r="I972" s="475"/>
      <c r="J972" s="475">
        <v>0.19</v>
      </c>
      <c r="K972" s="475">
        <v>0.19</v>
      </c>
      <c r="L972" s="478">
        <v>0.19</v>
      </c>
      <c r="M972" s="479">
        <v>0.19</v>
      </c>
      <c r="N972" s="478">
        <v>0.19</v>
      </c>
      <c r="O972" s="478">
        <v>0.19</v>
      </c>
      <c r="P972" s="480">
        <v>0.19</v>
      </c>
      <c r="Q972" s="1206"/>
    </row>
    <row r="973" spans="2:17" ht="14.25" customHeight="1" x14ac:dyDescent="0.2">
      <c r="B973" s="366" t="s">
        <v>678</v>
      </c>
      <c r="C973" s="456"/>
      <c r="D973" s="475"/>
      <c r="E973" s="475"/>
      <c r="F973" s="475"/>
      <c r="G973" s="475"/>
      <c r="H973" s="475"/>
      <c r="I973" s="475"/>
      <c r="J973" s="475">
        <v>0.23599999999999999</v>
      </c>
      <c r="K973" s="475">
        <v>0.23599999999999999</v>
      </c>
      <c r="L973" s="475">
        <v>0.23599999999999999</v>
      </c>
      <c r="M973" s="473">
        <v>0.23599999999999999</v>
      </c>
      <c r="N973" s="475">
        <v>0.23599999999999999</v>
      </c>
      <c r="O973" s="475">
        <v>0.23599999999999999</v>
      </c>
      <c r="P973" s="476">
        <v>0.23599999999999999</v>
      </c>
      <c r="Q973" s="1205"/>
    </row>
    <row r="974" spans="2:17" ht="14.25" customHeight="1" x14ac:dyDescent="0.2">
      <c r="B974" s="366" t="s">
        <v>679</v>
      </c>
      <c r="C974" s="456"/>
      <c r="D974" s="475"/>
      <c r="E974" s="475"/>
      <c r="F974" s="475"/>
      <c r="G974" s="475"/>
      <c r="H974" s="475"/>
      <c r="I974" s="475"/>
      <c r="J974" s="475">
        <v>0.23300000000000001</v>
      </c>
      <c r="K974" s="475">
        <v>0.23300000000000001</v>
      </c>
      <c r="L974" s="475">
        <v>0.23300000000000001</v>
      </c>
      <c r="M974" s="473">
        <v>0.23300000000000001</v>
      </c>
      <c r="N974" s="475">
        <v>0.23300000000000001</v>
      </c>
      <c r="O974" s="475">
        <v>0.23300000000000001</v>
      </c>
      <c r="P974" s="476">
        <v>0.23300000000000001</v>
      </c>
      <c r="Q974" s="1205"/>
    </row>
    <row r="975" spans="2:17" ht="14.25" customHeight="1" x14ac:dyDescent="0.2">
      <c r="B975" s="366" t="s">
        <v>680</v>
      </c>
      <c r="C975" s="456"/>
      <c r="D975" s="475"/>
      <c r="E975" s="475"/>
      <c r="F975" s="475"/>
      <c r="G975" s="475"/>
      <c r="H975" s="475"/>
      <c r="I975" s="475"/>
      <c r="J975" s="475">
        <v>0.3</v>
      </c>
      <c r="K975" s="475">
        <v>0.3</v>
      </c>
      <c r="L975" s="475">
        <v>0.3</v>
      </c>
      <c r="M975" s="473">
        <v>0.3</v>
      </c>
      <c r="N975" s="475">
        <v>0.3</v>
      </c>
      <c r="O975" s="475">
        <v>0.3</v>
      </c>
      <c r="P975" s="476">
        <v>0.3</v>
      </c>
      <c r="Q975" s="1205"/>
    </row>
    <row r="976" spans="2:17" ht="14.25" customHeight="1" x14ac:dyDescent="0.2">
      <c r="B976" s="477" t="s">
        <v>681</v>
      </c>
      <c r="C976" s="456"/>
      <c r="D976" s="475"/>
      <c r="E976" s="475"/>
      <c r="F976" s="475"/>
      <c r="G976" s="475"/>
      <c r="H976" s="475"/>
      <c r="I976" s="475"/>
      <c r="J976" s="475">
        <v>0.16</v>
      </c>
      <c r="K976" s="475">
        <v>0.16</v>
      </c>
      <c r="L976" s="478">
        <v>0.16</v>
      </c>
      <c r="M976" s="479">
        <v>0.16</v>
      </c>
      <c r="N976" s="478">
        <v>0.16</v>
      </c>
      <c r="O976" s="478">
        <v>0.16</v>
      </c>
      <c r="P976" s="480">
        <v>0.16</v>
      </c>
      <c r="Q976" s="1206"/>
    </row>
    <row r="977" spans="2:17" ht="14.25" customHeight="1" x14ac:dyDescent="0.2">
      <c r="B977" s="366" t="s">
        <v>682</v>
      </c>
      <c r="C977" s="456"/>
      <c r="D977" s="475"/>
      <c r="E977" s="475"/>
      <c r="F977" s="475"/>
      <c r="G977" s="475"/>
      <c r="H977" s="475"/>
      <c r="I977" s="475"/>
      <c r="J977" s="475">
        <v>0.23300000000000001</v>
      </c>
      <c r="K977" s="475">
        <v>0.23300000000000001</v>
      </c>
      <c r="L977" s="475">
        <v>0.23300000000000001</v>
      </c>
      <c r="M977" s="473">
        <v>0.23300000000000001</v>
      </c>
      <c r="N977" s="475">
        <v>0.23300000000000001</v>
      </c>
      <c r="O977" s="475">
        <v>0.23300000000000001</v>
      </c>
      <c r="P977" s="476">
        <v>0.23300000000000001</v>
      </c>
      <c r="Q977" s="1205"/>
    </row>
    <row r="978" spans="2:17" ht="14.25" customHeight="1" x14ac:dyDescent="0.2">
      <c r="B978" s="366" t="s">
        <v>683</v>
      </c>
      <c r="C978" s="456"/>
      <c r="D978" s="475"/>
      <c r="E978" s="475"/>
      <c r="F978" s="475"/>
      <c r="G978" s="475"/>
      <c r="H978" s="475"/>
      <c r="I978" s="475"/>
      <c r="J978" s="475">
        <v>0.35</v>
      </c>
      <c r="K978" s="475">
        <v>0.35</v>
      </c>
      <c r="L978" s="475">
        <v>0.35</v>
      </c>
      <c r="M978" s="473">
        <v>0.35</v>
      </c>
      <c r="N978" s="475">
        <v>0.35</v>
      </c>
      <c r="O978" s="475">
        <v>0.35</v>
      </c>
      <c r="P978" s="476">
        <v>0.35</v>
      </c>
      <c r="Q978" s="1205"/>
    </row>
    <row r="979" spans="2:17" ht="14.25" customHeight="1" x14ac:dyDescent="0.2">
      <c r="B979" s="366" t="s">
        <v>157</v>
      </c>
      <c r="C979" s="456"/>
      <c r="D979" s="475"/>
      <c r="E979" s="475"/>
      <c r="F979" s="475"/>
      <c r="G979" s="475"/>
      <c r="H979" s="475"/>
      <c r="I979" s="475"/>
      <c r="J979" s="475">
        <v>0.19</v>
      </c>
      <c r="K979" s="475">
        <v>0.19</v>
      </c>
      <c r="L979" s="475">
        <v>0.19</v>
      </c>
      <c r="M979" s="473">
        <v>0.19</v>
      </c>
      <c r="N979" s="475">
        <v>0.19</v>
      </c>
      <c r="O979" s="475">
        <v>0.19</v>
      </c>
      <c r="P979" s="476">
        <v>0.19</v>
      </c>
      <c r="Q979" s="1205"/>
    </row>
    <row r="980" spans="2:17" ht="14.25" customHeight="1" x14ac:dyDescent="0.2">
      <c r="B980" s="366" t="s">
        <v>684</v>
      </c>
      <c r="C980" s="456"/>
      <c r="D980" s="475"/>
      <c r="E980" s="475"/>
      <c r="F980" s="475"/>
      <c r="G980" s="475"/>
      <c r="H980" s="475"/>
      <c r="I980" s="475"/>
      <c r="J980" s="475">
        <v>0.31</v>
      </c>
      <c r="K980" s="475">
        <v>0.31</v>
      </c>
      <c r="L980" s="475">
        <v>0.31</v>
      </c>
      <c r="M980" s="473">
        <v>0.31</v>
      </c>
      <c r="N980" s="475">
        <v>0.31</v>
      </c>
      <c r="O980" s="475">
        <v>0.31</v>
      </c>
      <c r="P980" s="476">
        <v>0.31</v>
      </c>
      <c r="Q980" s="1205"/>
    </row>
    <row r="981" spans="2:17" ht="14.25" customHeight="1" x14ac:dyDescent="0.2">
      <c r="B981" s="366" t="s">
        <v>301</v>
      </c>
      <c r="C981" s="456"/>
      <c r="D981" s="475"/>
      <c r="E981" s="475"/>
      <c r="F981" s="475"/>
      <c r="G981" s="475"/>
      <c r="H981" s="475"/>
      <c r="I981" s="475"/>
      <c r="J981" s="475"/>
      <c r="K981" s="475">
        <v>0.27</v>
      </c>
      <c r="L981" s="475">
        <v>0.27</v>
      </c>
      <c r="M981" s="473">
        <v>0.27</v>
      </c>
      <c r="N981" s="475">
        <v>0.27</v>
      </c>
      <c r="O981" s="475">
        <v>0.27</v>
      </c>
      <c r="P981" s="476">
        <v>0.27</v>
      </c>
      <c r="Q981" s="1205"/>
    </row>
    <row r="982" spans="2:17" ht="14.25" customHeight="1" x14ac:dyDescent="0.2">
      <c r="B982" s="366" t="s">
        <v>302</v>
      </c>
      <c r="C982" s="456"/>
      <c r="D982" s="475"/>
      <c r="E982" s="475"/>
      <c r="F982" s="475"/>
      <c r="G982" s="475"/>
      <c r="H982" s="475"/>
      <c r="I982" s="475"/>
      <c r="J982" s="475"/>
      <c r="K982" s="475">
        <v>0.31</v>
      </c>
      <c r="L982" s="475">
        <v>0.31</v>
      </c>
      <c r="M982" s="473">
        <v>0.31</v>
      </c>
      <c r="N982" s="475">
        <v>0.31</v>
      </c>
      <c r="O982" s="475">
        <v>0.31</v>
      </c>
      <c r="P982" s="476">
        <v>0.31</v>
      </c>
      <c r="Q982" s="1205"/>
    </row>
    <row r="983" spans="2:17" ht="14.25" customHeight="1" x14ac:dyDescent="0.2">
      <c r="B983" s="366" t="s">
        <v>303</v>
      </c>
      <c r="C983" s="456"/>
      <c r="D983" s="475"/>
      <c r="E983" s="475"/>
      <c r="F983" s="475"/>
      <c r="G983" s="475"/>
      <c r="H983" s="475"/>
      <c r="I983" s="475"/>
      <c r="J983" s="475"/>
      <c r="K983" s="475">
        <v>0.31</v>
      </c>
      <c r="L983" s="475">
        <v>0.31</v>
      </c>
      <c r="M983" s="473">
        <v>0.31</v>
      </c>
      <c r="N983" s="475">
        <v>0.31</v>
      </c>
      <c r="O983" s="475">
        <v>0.31</v>
      </c>
      <c r="P983" s="476">
        <v>0.31</v>
      </c>
      <c r="Q983" s="1205"/>
    </row>
    <row r="984" spans="2:17" ht="14.25" customHeight="1" x14ac:dyDescent="0.2">
      <c r="B984" s="366" t="s">
        <v>304</v>
      </c>
      <c r="C984" s="456"/>
      <c r="D984" s="475"/>
      <c r="E984" s="475"/>
      <c r="F984" s="475"/>
      <c r="G984" s="475"/>
      <c r="H984" s="475"/>
      <c r="I984" s="475"/>
      <c r="J984" s="475"/>
      <c r="K984" s="475">
        <v>1.24</v>
      </c>
      <c r="L984" s="475"/>
      <c r="M984" s="473"/>
      <c r="N984" s="475"/>
      <c r="O984" s="475"/>
      <c r="P984" s="476"/>
      <c r="Q984" s="1205"/>
    </row>
    <row r="985" spans="2:17" ht="14.25" customHeight="1" x14ac:dyDescent="0.2">
      <c r="B985" s="366" t="s">
        <v>305</v>
      </c>
      <c r="C985" s="456"/>
      <c r="D985" s="475"/>
      <c r="E985" s="475"/>
      <c r="F985" s="475"/>
      <c r="G985" s="475"/>
      <c r="H985" s="475"/>
      <c r="I985" s="475"/>
      <c r="J985" s="475"/>
      <c r="K985" s="475">
        <v>0.47</v>
      </c>
      <c r="L985" s="475">
        <v>0.47</v>
      </c>
      <c r="M985" s="473">
        <v>0.47</v>
      </c>
      <c r="N985" s="475">
        <v>0.47</v>
      </c>
      <c r="O985" s="475">
        <v>0.47</v>
      </c>
      <c r="P985" s="476">
        <v>0.47</v>
      </c>
      <c r="Q985" s="1205"/>
    </row>
    <row r="986" spans="2:17" ht="14.25" customHeight="1" x14ac:dyDescent="0.2">
      <c r="B986" s="366" t="s">
        <v>252</v>
      </c>
      <c r="C986" s="456"/>
      <c r="D986" s="475"/>
      <c r="E986" s="475"/>
      <c r="F986" s="475"/>
      <c r="G986" s="475"/>
      <c r="H986" s="475"/>
      <c r="I986" s="475"/>
      <c r="J986" s="475"/>
      <c r="K986" s="475">
        <v>0.5</v>
      </c>
      <c r="L986" s="475">
        <v>0.5</v>
      </c>
      <c r="M986" s="473">
        <v>0.5</v>
      </c>
      <c r="N986" s="475">
        <v>0.5</v>
      </c>
      <c r="O986" s="475">
        <v>0.5</v>
      </c>
      <c r="P986" s="476">
        <v>0.5</v>
      </c>
      <c r="Q986" s="1205"/>
    </row>
    <row r="987" spans="2:17" ht="14.25" customHeight="1" x14ac:dyDescent="0.2">
      <c r="B987" s="366" t="s">
        <v>685</v>
      </c>
      <c r="C987" s="456"/>
      <c r="D987" s="475"/>
      <c r="E987" s="475"/>
      <c r="F987" s="475"/>
      <c r="G987" s="475"/>
      <c r="H987" s="475"/>
      <c r="I987" s="475"/>
      <c r="J987" s="475"/>
      <c r="K987" s="475">
        <v>13.53</v>
      </c>
      <c r="L987" s="475"/>
      <c r="M987" s="473"/>
      <c r="N987" s="475"/>
      <c r="O987" s="475"/>
      <c r="P987" s="476"/>
      <c r="Q987" s="1205"/>
    </row>
    <row r="988" spans="2:17" ht="14.25" customHeight="1" x14ac:dyDescent="0.2">
      <c r="B988" s="366" t="s">
        <v>686</v>
      </c>
      <c r="C988" s="456"/>
      <c r="D988" s="475"/>
      <c r="E988" s="475"/>
      <c r="F988" s="475"/>
      <c r="G988" s="475"/>
      <c r="H988" s="475"/>
      <c r="I988" s="475"/>
      <c r="J988" s="475"/>
      <c r="K988" s="475">
        <v>1.89</v>
      </c>
      <c r="L988" s="475"/>
      <c r="M988" s="473"/>
      <c r="N988" s="475"/>
      <c r="O988" s="475"/>
      <c r="P988" s="476"/>
      <c r="Q988" s="1205"/>
    </row>
    <row r="989" spans="2:17" ht="14.25" customHeight="1" x14ac:dyDescent="0.2">
      <c r="B989" s="366" t="s">
        <v>687</v>
      </c>
      <c r="C989" s="456"/>
      <c r="D989" s="475"/>
      <c r="E989" s="475"/>
      <c r="F989" s="475"/>
      <c r="G989" s="475"/>
      <c r="H989" s="475"/>
      <c r="I989" s="475"/>
      <c r="J989" s="475"/>
      <c r="K989" s="475">
        <v>6.31</v>
      </c>
      <c r="L989" s="475"/>
      <c r="M989" s="473"/>
      <c r="N989" s="475"/>
      <c r="O989" s="475"/>
      <c r="P989" s="476"/>
      <c r="Q989" s="1205"/>
    </row>
    <row r="990" spans="2:17" ht="14.25" customHeight="1" x14ac:dyDescent="0.2">
      <c r="B990" s="464" t="s">
        <v>253</v>
      </c>
      <c r="C990" s="481"/>
      <c r="D990" s="474"/>
      <c r="E990" s="474"/>
      <c r="F990" s="474"/>
      <c r="G990" s="474"/>
      <c r="H990" s="474"/>
      <c r="I990" s="474"/>
      <c r="J990" s="474"/>
      <c r="K990" s="474"/>
      <c r="L990" s="474"/>
      <c r="M990" s="474"/>
      <c r="N990" s="475"/>
      <c r="O990" s="475"/>
      <c r="P990" s="476"/>
      <c r="Q990" s="1205"/>
    </row>
    <row r="991" spans="2:17" ht="14.25" customHeight="1" x14ac:dyDescent="0.2">
      <c r="B991" s="366" t="s">
        <v>691</v>
      </c>
      <c r="C991" s="456"/>
      <c r="D991" s="475"/>
      <c r="E991" s="475"/>
      <c r="F991" s="475"/>
      <c r="G991" s="475"/>
      <c r="H991" s="475"/>
      <c r="I991" s="475"/>
      <c r="J991" s="475"/>
      <c r="K991" s="475"/>
      <c r="L991" s="475">
        <v>0.15</v>
      </c>
      <c r="M991" s="473">
        <v>0.15</v>
      </c>
      <c r="N991" s="475">
        <v>0.15</v>
      </c>
      <c r="O991" s="475">
        <v>0.15</v>
      </c>
      <c r="P991" s="476">
        <v>0.15</v>
      </c>
      <c r="Q991" s="1205"/>
    </row>
    <row r="992" spans="2:17" ht="14.25" customHeight="1" x14ac:dyDescent="0.2">
      <c r="B992" s="366" t="s">
        <v>692</v>
      </c>
      <c r="C992" s="456"/>
      <c r="D992" s="475"/>
      <c r="E992" s="475"/>
      <c r="F992" s="475"/>
      <c r="G992" s="475"/>
      <c r="H992" s="475"/>
      <c r="I992" s="475"/>
      <c r="J992" s="475"/>
      <c r="K992" s="475"/>
      <c r="L992" s="475">
        <v>0.15</v>
      </c>
      <c r="M992" s="473">
        <v>0.15</v>
      </c>
      <c r="N992" s="475">
        <v>0.15</v>
      </c>
      <c r="O992" s="475">
        <v>0.15</v>
      </c>
      <c r="P992" s="476">
        <v>0.15</v>
      </c>
      <c r="Q992" s="1205"/>
    </row>
    <row r="993" spans="2:17" ht="14.25" customHeight="1" x14ac:dyDescent="0.2">
      <c r="B993" s="366" t="s">
        <v>693</v>
      </c>
      <c r="C993" s="456"/>
      <c r="D993" s="475"/>
      <c r="E993" s="475"/>
      <c r="F993" s="475"/>
      <c r="G993" s="475"/>
      <c r="H993" s="475"/>
      <c r="I993" s="475"/>
      <c r="J993" s="475"/>
      <c r="K993" s="475"/>
      <c r="L993" s="475">
        <v>0.15</v>
      </c>
      <c r="M993" s="473">
        <v>0.15</v>
      </c>
      <c r="N993" s="475">
        <v>0.15</v>
      </c>
      <c r="O993" s="475">
        <v>0.15</v>
      </c>
      <c r="P993" s="476">
        <v>0.15</v>
      </c>
      <c r="Q993" s="1205"/>
    </row>
    <row r="994" spans="2:17" ht="14.25" customHeight="1" x14ac:dyDescent="0.2">
      <c r="B994" s="477" t="s">
        <v>306</v>
      </c>
      <c r="C994" s="456"/>
      <c r="D994" s="475"/>
      <c r="E994" s="475"/>
      <c r="F994" s="475"/>
      <c r="G994" s="475"/>
      <c r="H994" s="475"/>
      <c r="I994" s="475"/>
      <c r="J994" s="475"/>
      <c r="K994" s="475"/>
      <c r="L994" s="475">
        <v>0.15</v>
      </c>
      <c r="M994" s="473">
        <v>0.15</v>
      </c>
      <c r="N994" s="475">
        <v>0.15</v>
      </c>
      <c r="O994" s="475">
        <v>0.15</v>
      </c>
      <c r="P994" s="476">
        <v>0.15</v>
      </c>
      <c r="Q994" s="1205"/>
    </row>
    <row r="995" spans="2:17" ht="14.25" customHeight="1" x14ac:dyDescent="0.2">
      <c r="B995" s="366" t="s">
        <v>678</v>
      </c>
      <c r="C995" s="456"/>
      <c r="D995" s="475"/>
      <c r="E995" s="475"/>
      <c r="F995" s="475"/>
      <c r="G995" s="475"/>
      <c r="H995" s="475"/>
      <c r="I995" s="475"/>
      <c r="J995" s="475"/>
      <c r="K995" s="475"/>
      <c r="L995" s="475">
        <v>0.15</v>
      </c>
      <c r="M995" s="473">
        <v>0.15</v>
      </c>
      <c r="N995" s="475">
        <v>0.15</v>
      </c>
      <c r="O995" s="475">
        <v>0.15</v>
      </c>
      <c r="P995" s="476">
        <v>0.15</v>
      </c>
      <c r="Q995" s="1205"/>
    </row>
    <row r="996" spans="2:17" ht="14.25" customHeight="1" x14ac:dyDescent="0.2">
      <c r="B996" s="366" t="s">
        <v>679</v>
      </c>
      <c r="C996" s="456"/>
      <c r="D996" s="475"/>
      <c r="E996" s="475"/>
      <c r="F996" s="475"/>
      <c r="G996" s="475"/>
      <c r="H996" s="475"/>
      <c r="I996" s="475"/>
      <c r="J996" s="475"/>
      <c r="K996" s="475"/>
      <c r="L996" s="475">
        <v>0.15</v>
      </c>
      <c r="M996" s="473">
        <v>0.15</v>
      </c>
      <c r="N996" s="475">
        <v>0.15</v>
      </c>
      <c r="O996" s="475">
        <v>0.15</v>
      </c>
      <c r="P996" s="476">
        <v>0.15</v>
      </c>
      <c r="Q996" s="1205"/>
    </row>
    <row r="997" spans="2:17" ht="14.25" customHeight="1" x14ac:dyDescent="0.2">
      <c r="B997" s="366" t="s">
        <v>680</v>
      </c>
      <c r="C997" s="456"/>
      <c r="D997" s="475"/>
      <c r="E997" s="475"/>
      <c r="F997" s="475"/>
      <c r="G997" s="475"/>
      <c r="H997" s="475"/>
      <c r="I997" s="475"/>
      <c r="J997" s="475"/>
      <c r="K997" s="475"/>
      <c r="L997" s="475">
        <v>0.15</v>
      </c>
      <c r="M997" s="473">
        <v>0.15</v>
      </c>
      <c r="N997" s="475">
        <v>0.15</v>
      </c>
      <c r="O997" s="475">
        <v>0.15</v>
      </c>
      <c r="P997" s="476">
        <v>0.15</v>
      </c>
      <c r="Q997" s="1205"/>
    </row>
    <row r="998" spans="2:17" ht="14.25" customHeight="1" x14ac:dyDescent="0.2">
      <c r="B998" s="477" t="s">
        <v>681</v>
      </c>
      <c r="C998" s="456"/>
      <c r="D998" s="475"/>
      <c r="E998" s="475"/>
      <c r="F998" s="475"/>
      <c r="G998" s="475"/>
      <c r="H998" s="475"/>
      <c r="I998" s="475"/>
      <c r="J998" s="475"/>
      <c r="K998" s="475"/>
      <c r="L998" s="475">
        <v>0.1</v>
      </c>
      <c r="M998" s="473">
        <v>0.1</v>
      </c>
      <c r="N998" s="475">
        <v>0.1</v>
      </c>
      <c r="O998" s="475">
        <v>0.1</v>
      </c>
      <c r="P998" s="476">
        <v>0.1</v>
      </c>
      <c r="Q998" s="1205"/>
    </row>
    <row r="999" spans="2:17" ht="14.25" customHeight="1" x14ac:dyDescent="0.2">
      <c r="B999" s="366" t="s">
        <v>682</v>
      </c>
      <c r="C999" s="456"/>
      <c r="D999" s="475"/>
      <c r="E999" s="475"/>
      <c r="F999" s="475"/>
      <c r="G999" s="475"/>
      <c r="H999" s="475"/>
      <c r="I999" s="475"/>
      <c r="J999" s="475"/>
      <c r="K999" s="475"/>
      <c r="L999" s="475">
        <v>0.15</v>
      </c>
      <c r="M999" s="473">
        <v>0.15</v>
      </c>
      <c r="N999" s="475">
        <v>0.15</v>
      </c>
      <c r="O999" s="475">
        <v>0.15</v>
      </c>
      <c r="P999" s="476">
        <v>0.15</v>
      </c>
      <c r="Q999" s="1205"/>
    </row>
    <row r="1000" spans="2:17" ht="14.25" customHeight="1" x14ac:dyDescent="0.2">
      <c r="B1000" s="366" t="s">
        <v>683</v>
      </c>
      <c r="C1000" s="456"/>
      <c r="D1000" s="475"/>
      <c r="E1000" s="475"/>
      <c r="F1000" s="475"/>
      <c r="G1000" s="475"/>
      <c r="H1000" s="475"/>
      <c r="I1000" s="475"/>
      <c r="J1000" s="475"/>
      <c r="K1000" s="475"/>
      <c r="L1000" s="475">
        <v>0.15</v>
      </c>
      <c r="M1000" s="473">
        <v>0.15</v>
      </c>
      <c r="N1000" s="475">
        <v>0.15</v>
      </c>
      <c r="O1000" s="475">
        <v>0.15</v>
      </c>
      <c r="P1000" s="476">
        <v>0.15</v>
      </c>
      <c r="Q1000" s="1205"/>
    </row>
    <row r="1001" spans="2:17" ht="14.25" customHeight="1" x14ac:dyDescent="0.2">
      <c r="B1001" s="366" t="s">
        <v>157</v>
      </c>
      <c r="C1001" s="456"/>
      <c r="D1001" s="475"/>
      <c r="E1001" s="475"/>
      <c r="F1001" s="475"/>
      <c r="G1001" s="475"/>
      <c r="H1001" s="475"/>
      <c r="I1001" s="475"/>
      <c r="J1001" s="475"/>
      <c r="K1001" s="475"/>
      <c r="L1001" s="475">
        <v>0.15</v>
      </c>
      <c r="M1001" s="473">
        <v>0.15</v>
      </c>
      <c r="N1001" s="475">
        <v>0.15</v>
      </c>
      <c r="O1001" s="475">
        <v>0.15</v>
      </c>
      <c r="P1001" s="476">
        <v>0.15</v>
      </c>
      <c r="Q1001" s="1205"/>
    </row>
    <row r="1002" spans="2:17" ht="14.25" customHeight="1" x14ac:dyDescent="0.2">
      <c r="B1002" s="366" t="s">
        <v>684</v>
      </c>
      <c r="C1002" s="456"/>
      <c r="D1002" s="475"/>
      <c r="E1002" s="475"/>
      <c r="F1002" s="475"/>
      <c r="G1002" s="475"/>
      <c r="H1002" s="475"/>
      <c r="I1002" s="475"/>
      <c r="J1002" s="475"/>
      <c r="K1002" s="475"/>
      <c r="L1002" s="475">
        <v>0.15</v>
      </c>
      <c r="M1002" s="473">
        <v>0.15</v>
      </c>
      <c r="N1002" s="475">
        <v>0.15</v>
      </c>
      <c r="O1002" s="475">
        <v>0.15</v>
      </c>
      <c r="P1002" s="476">
        <v>0.15</v>
      </c>
      <c r="Q1002" s="1205"/>
    </row>
    <row r="1003" spans="2:17" ht="14.25" customHeight="1" x14ac:dyDescent="0.2">
      <c r="B1003" s="366" t="s">
        <v>301</v>
      </c>
      <c r="C1003" s="456"/>
      <c r="D1003" s="475"/>
      <c r="E1003" s="475"/>
      <c r="F1003" s="475"/>
      <c r="G1003" s="475"/>
      <c r="H1003" s="475"/>
      <c r="I1003" s="475"/>
      <c r="J1003" s="475"/>
      <c r="K1003" s="475"/>
      <c r="L1003" s="475">
        <v>0.15</v>
      </c>
      <c r="M1003" s="473">
        <v>0.15</v>
      </c>
      <c r="N1003" s="475">
        <v>0.15</v>
      </c>
      <c r="O1003" s="475">
        <v>0.15</v>
      </c>
      <c r="P1003" s="476">
        <v>0.15</v>
      </c>
      <c r="Q1003" s="1205"/>
    </row>
    <row r="1004" spans="2:17" ht="14.25" customHeight="1" x14ac:dyDescent="0.2">
      <c r="B1004" s="366" t="s">
        <v>302</v>
      </c>
      <c r="C1004" s="456"/>
      <c r="D1004" s="475"/>
      <c r="E1004" s="475"/>
      <c r="F1004" s="475"/>
      <c r="G1004" s="475"/>
      <c r="H1004" s="475"/>
      <c r="I1004" s="475"/>
      <c r="J1004" s="475"/>
      <c r="K1004" s="475"/>
      <c r="L1004" s="475">
        <v>0.15</v>
      </c>
      <c r="M1004" s="473">
        <v>0.15</v>
      </c>
      <c r="N1004" s="475">
        <v>0.15</v>
      </c>
      <c r="O1004" s="475">
        <v>0.15</v>
      </c>
      <c r="P1004" s="476">
        <v>0.15</v>
      </c>
      <c r="Q1004" s="1205"/>
    </row>
    <row r="1005" spans="2:17" ht="14.25" customHeight="1" x14ac:dyDescent="0.2">
      <c r="B1005" s="366" t="s">
        <v>303</v>
      </c>
      <c r="C1005" s="456"/>
      <c r="D1005" s="475"/>
      <c r="E1005" s="475"/>
      <c r="F1005" s="475"/>
      <c r="G1005" s="475"/>
      <c r="H1005" s="475"/>
      <c r="I1005" s="475"/>
      <c r="J1005" s="475"/>
      <c r="K1005" s="475"/>
      <c r="L1005" s="475">
        <v>0.248</v>
      </c>
      <c r="M1005" s="473">
        <v>0.248</v>
      </c>
      <c r="N1005" s="475">
        <v>0.248</v>
      </c>
      <c r="O1005" s="475">
        <v>0.248</v>
      </c>
      <c r="P1005" s="476">
        <v>0.248</v>
      </c>
      <c r="Q1005" s="1205"/>
    </row>
    <row r="1006" spans="2:17" ht="14.25" customHeight="1" x14ac:dyDescent="0.2">
      <c r="B1006" s="366" t="s">
        <v>304</v>
      </c>
      <c r="C1006" s="456"/>
      <c r="D1006" s="475"/>
      <c r="E1006" s="475"/>
      <c r="F1006" s="475"/>
      <c r="G1006" s="475"/>
      <c r="H1006" s="475"/>
      <c r="I1006" s="475"/>
      <c r="J1006" s="475"/>
      <c r="K1006" s="475"/>
      <c r="L1006" s="475"/>
      <c r="M1006" s="473"/>
      <c r="N1006" s="475"/>
      <c r="O1006" s="475"/>
      <c r="P1006" s="476"/>
      <c r="Q1006" s="1205"/>
    </row>
    <row r="1007" spans="2:17" ht="14.25" customHeight="1" x14ac:dyDescent="0.2">
      <c r="B1007" s="366" t="s">
        <v>305</v>
      </c>
      <c r="C1007" s="456"/>
      <c r="D1007" s="475"/>
      <c r="E1007" s="475"/>
      <c r="F1007" s="475"/>
      <c r="G1007" s="475"/>
      <c r="H1007" s="475"/>
      <c r="I1007" s="475"/>
      <c r="J1007" s="475"/>
      <c r="K1007" s="475"/>
      <c r="L1007" s="475">
        <v>0.376</v>
      </c>
      <c r="M1007" s="473">
        <v>0.376</v>
      </c>
      <c r="N1007" s="475">
        <v>0.376</v>
      </c>
      <c r="O1007" s="475">
        <v>0.376</v>
      </c>
      <c r="P1007" s="476">
        <v>0.376</v>
      </c>
      <c r="Q1007" s="1205"/>
    </row>
    <row r="1008" spans="2:17" ht="14.25" customHeight="1" x14ac:dyDescent="0.2">
      <c r="B1008" s="366" t="s">
        <v>252</v>
      </c>
      <c r="C1008" s="456"/>
      <c r="D1008" s="475"/>
      <c r="E1008" s="475"/>
      <c r="F1008" s="475"/>
      <c r="G1008" s="475"/>
      <c r="H1008" s="475"/>
      <c r="I1008" s="475"/>
      <c r="J1008" s="475"/>
      <c r="K1008" s="475"/>
      <c r="L1008" s="475">
        <v>0.4</v>
      </c>
      <c r="M1008" s="473">
        <v>0.4</v>
      </c>
      <c r="N1008" s="475">
        <v>0.4</v>
      </c>
      <c r="O1008" s="475">
        <v>0.4</v>
      </c>
      <c r="P1008" s="476">
        <v>0.4</v>
      </c>
      <c r="Q1008" s="1205"/>
    </row>
    <row r="1009" spans="2:17" ht="14.25" customHeight="1" x14ac:dyDescent="0.2">
      <c r="B1009" s="482" t="s">
        <v>378</v>
      </c>
      <c r="C1009" s="483" t="s">
        <v>1000</v>
      </c>
      <c r="D1009" s="473"/>
      <c r="E1009" s="474"/>
      <c r="F1009" s="474"/>
      <c r="G1009" s="474"/>
      <c r="H1009" s="474"/>
      <c r="I1009" s="474"/>
      <c r="J1009" s="474"/>
      <c r="K1009" s="474"/>
      <c r="L1009" s="474"/>
      <c r="M1009" s="474"/>
      <c r="N1009" s="475"/>
      <c r="O1009" s="475"/>
      <c r="P1009" s="476"/>
      <c r="Q1009" s="1205"/>
    </row>
    <row r="1010" spans="2:17" ht="14.25" customHeight="1" x14ac:dyDescent="0.2">
      <c r="B1010" s="366" t="s">
        <v>691</v>
      </c>
      <c r="C1010" s="456"/>
      <c r="D1010" s="475"/>
      <c r="E1010" s="475"/>
      <c r="F1010" s="475"/>
      <c r="G1010" s="475"/>
      <c r="H1010" s="475"/>
      <c r="I1010" s="475"/>
      <c r="J1010" s="475"/>
      <c r="K1010" s="475"/>
      <c r="L1010" s="475">
        <f>+L969*1.3</f>
        <v>0.3861</v>
      </c>
      <c r="M1010" s="473">
        <f>+M969*1.3</f>
        <v>0.3861</v>
      </c>
      <c r="N1010" s="475">
        <f>+N969*1.3</f>
        <v>0.3861</v>
      </c>
      <c r="O1010" s="475">
        <f>+O969*1.3</f>
        <v>0.3861</v>
      </c>
      <c r="P1010" s="476">
        <f>+P969*1.3</f>
        <v>0.3861</v>
      </c>
      <c r="Q1010" s="1205"/>
    </row>
    <row r="1011" spans="2:17" ht="14.25" customHeight="1" x14ac:dyDescent="0.2">
      <c r="B1011" s="366" t="s">
        <v>692</v>
      </c>
      <c r="C1011" s="456"/>
      <c r="D1011" s="475"/>
      <c r="E1011" s="475"/>
      <c r="F1011" s="475"/>
      <c r="G1011" s="475"/>
      <c r="H1011" s="475"/>
      <c r="I1011" s="475"/>
      <c r="J1011" s="475"/>
      <c r="K1011" s="475"/>
      <c r="L1011" s="475">
        <f t="shared" ref="L1011:N1024" si="1">+L970*1.3</f>
        <v>0.51480000000000004</v>
      </c>
      <c r="M1011" s="473">
        <f t="shared" ref="M1011:M1024" si="2">+M970*1.3</f>
        <v>0.51480000000000004</v>
      </c>
      <c r="N1011" s="475">
        <f t="shared" si="1"/>
        <v>0.51480000000000004</v>
      </c>
      <c r="O1011" s="475">
        <f t="shared" ref="O1011:O1024" si="3">+O970*1.3</f>
        <v>0.51480000000000004</v>
      </c>
      <c r="P1011" s="476">
        <f t="shared" ref="P1011:P1024" si="4">+P970*1.3</f>
        <v>0.51480000000000004</v>
      </c>
      <c r="Q1011" s="1205"/>
    </row>
    <row r="1012" spans="2:17" ht="14.25" customHeight="1" x14ac:dyDescent="0.2">
      <c r="B1012" s="366" t="s">
        <v>693</v>
      </c>
      <c r="C1012" s="456"/>
      <c r="D1012" s="475"/>
      <c r="E1012" s="475"/>
      <c r="F1012" s="475"/>
      <c r="G1012" s="475"/>
      <c r="H1012" s="475"/>
      <c r="I1012" s="475"/>
      <c r="J1012" s="475"/>
      <c r="K1012" s="475"/>
      <c r="L1012" s="475">
        <f t="shared" si="1"/>
        <v>0.26650000000000001</v>
      </c>
      <c r="M1012" s="473">
        <f t="shared" si="2"/>
        <v>0.26650000000000001</v>
      </c>
      <c r="N1012" s="475">
        <f t="shared" si="1"/>
        <v>0.26650000000000001</v>
      </c>
      <c r="O1012" s="475">
        <f t="shared" si="3"/>
        <v>0.26650000000000001</v>
      </c>
      <c r="P1012" s="476">
        <f t="shared" si="4"/>
        <v>0.26650000000000001</v>
      </c>
      <c r="Q1012" s="1205"/>
    </row>
    <row r="1013" spans="2:17" ht="14.25" customHeight="1" x14ac:dyDescent="0.2">
      <c r="B1013" s="477" t="s">
        <v>306</v>
      </c>
      <c r="C1013" s="456"/>
      <c r="D1013" s="475"/>
      <c r="E1013" s="475"/>
      <c r="F1013" s="475"/>
      <c r="G1013" s="475"/>
      <c r="H1013" s="475"/>
      <c r="I1013" s="475"/>
      <c r="J1013" s="475"/>
      <c r="K1013" s="475"/>
      <c r="L1013" s="475">
        <f t="shared" si="1"/>
        <v>0.24700000000000003</v>
      </c>
      <c r="M1013" s="473">
        <f t="shared" si="2"/>
        <v>0.24700000000000003</v>
      </c>
      <c r="N1013" s="475">
        <f t="shared" si="1"/>
        <v>0.24700000000000003</v>
      </c>
      <c r="O1013" s="475">
        <f t="shared" si="3"/>
        <v>0.24700000000000003</v>
      </c>
      <c r="P1013" s="476">
        <f t="shared" si="4"/>
        <v>0.24700000000000003</v>
      </c>
      <c r="Q1013" s="1205"/>
    </row>
    <row r="1014" spans="2:17" ht="14.25" customHeight="1" x14ac:dyDescent="0.2">
      <c r="B1014" s="366" t="s">
        <v>678</v>
      </c>
      <c r="C1014" s="456"/>
      <c r="D1014" s="475"/>
      <c r="E1014" s="475"/>
      <c r="F1014" s="475"/>
      <c r="G1014" s="475"/>
      <c r="H1014" s="475"/>
      <c r="I1014" s="475"/>
      <c r="J1014" s="475"/>
      <c r="K1014" s="475"/>
      <c r="L1014" s="475">
        <f t="shared" si="1"/>
        <v>0.30680000000000002</v>
      </c>
      <c r="M1014" s="473">
        <f t="shared" si="2"/>
        <v>0.30680000000000002</v>
      </c>
      <c r="N1014" s="475">
        <f t="shared" si="1"/>
        <v>0.30680000000000002</v>
      </c>
      <c r="O1014" s="475">
        <f t="shared" si="3"/>
        <v>0.30680000000000002</v>
      </c>
      <c r="P1014" s="476">
        <f t="shared" si="4"/>
        <v>0.30680000000000002</v>
      </c>
      <c r="Q1014" s="1205"/>
    </row>
    <row r="1015" spans="2:17" ht="14.25" customHeight="1" x14ac:dyDescent="0.2">
      <c r="B1015" s="366" t="s">
        <v>679</v>
      </c>
      <c r="C1015" s="456"/>
      <c r="D1015" s="475"/>
      <c r="E1015" s="475"/>
      <c r="F1015" s="475"/>
      <c r="G1015" s="475"/>
      <c r="H1015" s="475"/>
      <c r="I1015" s="475"/>
      <c r="J1015" s="475"/>
      <c r="K1015" s="475"/>
      <c r="L1015" s="475">
        <f t="shared" si="1"/>
        <v>0.3029</v>
      </c>
      <c r="M1015" s="473">
        <f t="shared" si="2"/>
        <v>0.3029</v>
      </c>
      <c r="N1015" s="475">
        <f t="shared" si="1"/>
        <v>0.3029</v>
      </c>
      <c r="O1015" s="475">
        <f t="shared" si="3"/>
        <v>0.3029</v>
      </c>
      <c r="P1015" s="476">
        <f t="shared" si="4"/>
        <v>0.3029</v>
      </c>
      <c r="Q1015" s="1205"/>
    </row>
    <row r="1016" spans="2:17" ht="14.25" customHeight="1" x14ac:dyDescent="0.2">
      <c r="B1016" s="366" t="s">
        <v>680</v>
      </c>
      <c r="C1016" s="456"/>
      <c r="D1016" s="475"/>
      <c r="E1016" s="475"/>
      <c r="F1016" s="475"/>
      <c r="G1016" s="475"/>
      <c r="H1016" s="475"/>
      <c r="I1016" s="475"/>
      <c r="J1016" s="475"/>
      <c r="K1016" s="475"/>
      <c r="L1016" s="475">
        <f t="shared" si="1"/>
        <v>0.39</v>
      </c>
      <c r="M1016" s="473">
        <f t="shared" si="2"/>
        <v>0.39</v>
      </c>
      <c r="N1016" s="475">
        <f t="shared" si="1"/>
        <v>0.39</v>
      </c>
      <c r="O1016" s="475">
        <f t="shared" si="3"/>
        <v>0.39</v>
      </c>
      <c r="P1016" s="476">
        <f t="shared" si="4"/>
        <v>0.39</v>
      </c>
      <c r="Q1016" s="1205"/>
    </row>
    <row r="1017" spans="2:17" ht="14.25" customHeight="1" x14ac:dyDescent="0.2">
      <c r="B1017" s="477" t="s">
        <v>681</v>
      </c>
      <c r="C1017" s="456"/>
      <c r="D1017" s="475"/>
      <c r="E1017" s="475"/>
      <c r="F1017" s="475"/>
      <c r="G1017" s="475"/>
      <c r="H1017" s="475"/>
      <c r="I1017" s="475"/>
      <c r="J1017" s="475"/>
      <c r="K1017" s="475"/>
      <c r="L1017" s="475">
        <f t="shared" si="1"/>
        <v>0.20800000000000002</v>
      </c>
      <c r="M1017" s="473">
        <f t="shared" si="2"/>
        <v>0.20800000000000002</v>
      </c>
      <c r="N1017" s="475">
        <f t="shared" si="1"/>
        <v>0.20800000000000002</v>
      </c>
      <c r="O1017" s="475">
        <f t="shared" si="3"/>
        <v>0.20800000000000002</v>
      </c>
      <c r="P1017" s="476">
        <f t="shared" si="4"/>
        <v>0.20800000000000002</v>
      </c>
      <c r="Q1017" s="1205"/>
    </row>
    <row r="1018" spans="2:17" ht="14.25" customHeight="1" x14ac:dyDescent="0.2">
      <c r="B1018" s="366" t="s">
        <v>682</v>
      </c>
      <c r="C1018" s="456"/>
      <c r="D1018" s="475"/>
      <c r="E1018" s="475"/>
      <c r="F1018" s="475"/>
      <c r="G1018" s="475"/>
      <c r="H1018" s="475"/>
      <c r="I1018" s="475"/>
      <c r="J1018" s="475"/>
      <c r="K1018" s="475"/>
      <c r="L1018" s="475">
        <f t="shared" si="1"/>
        <v>0.3029</v>
      </c>
      <c r="M1018" s="473">
        <f t="shared" si="2"/>
        <v>0.3029</v>
      </c>
      <c r="N1018" s="475">
        <f t="shared" si="1"/>
        <v>0.3029</v>
      </c>
      <c r="O1018" s="475">
        <f t="shared" si="3"/>
        <v>0.3029</v>
      </c>
      <c r="P1018" s="476">
        <f t="shared" si="4"/>
        <v>0.3029</v>
      </c>
      <c r="Q1018" s="1205"/>
    </row>
    <row r="1019" spans="2:17" ht="14.25" customHeight="1" x14ac:dyDescent="0.2">
      <c r="B1019" s="366" t="s">
        <v>683</v>
      </c>
      <c r="C1019" s="456"/>
      <c r="D1019" s="475"/>
      <c r="E1019" s="475"/>
      <c r="F1019" s="475"/>
      <c r="G1019" s="475"/>
      <c r="H1019" s="475"/>
      <c r="I1019" s="475"/>
      <c r="J1019" s="475"/>
      <c r="K1019" s="475"/>
      <c r="L1019" s="475">
        <f t="shared" si="1"/>
        <v>0.45499999999999996</v>
      </c>
      <c r="M1019" s="473">
        <f t="shared" si="2"/>
        <v>0.45499999999999996</v>
      </c>
      <c r="N1019" s="475">
        <f t="shared" si="1"/>
        <v>0.45499999999999996</v>
      </c>
      <c r="O1019" s="475">
        <f t="shared" si="3"/>
        <v>0.45499999999999996</v>
      </c>
      <c r="P1019" s="476">
        <f t="shared" si="4"/>
        <v>0.45499999999999996</v>
      </c>
      <c r="Q1019" s="1205"/>
    </row>
    <row r="1020" spans="2:17" ht="14.25" customHeight="1" x14ac:dyDescent="0.2">
      <c r="B1020" s="366" t="s">
        <v>157</v>
      </c>
      <c r="C1020" s="456"/>
      <c r="D1020" s="475"/>
      <c r="E1020" s="475"/>
      <c r="F1020" s="475"/>
      <c r="G1020" s="475"/>
      <c r="H1020" s="475"/>
      <c r="I1020" s="475"/>
      <c r="J1020" s="475"/>
      <c r="K1020" s="475"/>
      <c r="L1020" s="475">
        <f t="shared" si="1"/>
        <v>0.24700000000000003</v>
      </c>
      <c r="M1020" s="473">
        <f t="shared" si="2"/>
        <v>0.24700000000000003</v>
      </c>
      <c r="N1020" s="475">
        <f t="shared" si="1"/>
        <v>0.24700000000000003</v>
      </c>
      <c r="O1020" s="475">
        <f t="shared" si="3"/>
        <v>0.24700000000000003</v>
      </c>
      <c r="P1020" s="476">
        <f t="shared" si="4"/>
        <v>0.24700000000000003</v>
      </c>
      <c r="Q1020" s="1205"/>
    </row>
    <row r="1021" spans="2:17" ht="14.25" customHeight="1" x14ac:dyDescent="0.2">
      <c r="B1021" s="366" t="s">
        <v>684</v>
      </c>
      <c r="C1021" s="456"/>
      <c r="D1021" s="475"/>
      <c r="E1021" s="475"/>
      <c r="F1021" s="475"/>
      <c r="G1021" s="475"/>
      <c r="H1021" s="475"/>
      <c r="I1021" s="475"/>
      <c r="J1021" s="475"/>
      <c r="K1021" s="475"/>
      <c r="L1021" s="475">
        <f t="shared" si="1"/>
        <v>0.40300000000000002</v>
      </c>
      <c r="M1021" s="473">
        <f t="shared" si="2"/>
        <v>0.40300000000000002</v>
      </c>
      <c r="N1021" s="475">
        <f t="shared" si="1"/>
        <v>0.40300000000000002</v>
      </c>
      <c r="O1021" s="475">
        <f t="shared" si="3"/>
        <v>0.40300000000000002</v>
      </c>
      <c r="P1021" s="476">
        <f t="shared" si="4"/>
        <v>0.40300000000000002</v>
      </c>
      <c r="Q1021" s="1205"/>
    </row>
    <row r="1022" spans="2:17" ht="14.25" customHeight="1" x14ac:dyDescent="0.2">
      <c r="B1022" s="366" t="s">
        <v>301</v>
      </c>
      <c r="C1022" s="456"/>
      <c r="D1022" s="475"/>
      <c r="E1022" s="475"/>
      <c r="F1022" s="475"/>
      <c r="G1022" s="475"/>
      <c r="H1022" s="475"/>
      <c r="I1022" s="475"/>
      <c r="J1022" s="475"/>
      <c r="K1022" s="475"/>
      <c r="L1022" s="475">
        <f t="shared" si="1"/>
        <v>0.35100000000000003</v>
      </c>
      <c r="M1022" s="473">
        <f t="shared" si="2"/>
        <v>0.35100000000000003</v>
      </c>
      <c r="N1022" s="475">
        <f t="shared" si="1"/>
        <v>0.35100000000000003</v>
      </c>
      <c r="O1022" s="475">
        <f t="shared" si="3"/>
        <v>0.35100000000000003</v>
      </c>
      <c r="P1022" s="476">
        <f t="shared" si="4"/>
        <v>0.35100000000000003</v>
      </c>
      <c r="Q1022" s="1205"/>
    </row>
    <row r="1023" spans="2:17" ht="14.25" customHeight="1" x14ac:dyDescent="0.2">
      <c r="B1023" s="366" t="s">
        <v>302</v>
      </c>
      <c r="C1023" s="456"/>
      <c r="D1023" s="475"/>
      <c r="E1023" s="475"/>
      <c r="F1023" s="475"/>
      <c r="G1023" s="475"/>
      <c r="H1023" s="475"/>
      <c r="I1023" s="475"/>
      <c r="J1023" s="475"/>
      <c r="K1023" s="475"/>
      <c r="L1023" s="475">
        <f t="shared" si="1"/>
        <v>0.40300000000000002</v>
      </c>
      <c r="M1023" s="473">
        <f t="shared" si="2"/>
        <v>0.40300000000000002</v>
      </c>
      <c r="N1023" s="475">
        <f t="shared" si="1"/>
        <v>0.40300000000000002</v>
      </c>
      <c r="O1023" s="475">
        <f t="shared" si="3"/>
        <v>0.40300000000000002</v>
      </c>
      <c r="P1023" s="476">
        <f t="shared" si="4"/>
        <v>0.40300000000000002</v>
      </c>
      <c r="Q1023" s="1205"/>
    </row>
    <row r="1024" spans="2:17" ht="14.25" customHeight="1" x14ac:dyDescent="0.2">
      <c r="B1024" s="366" t="s">
        <v>303</v>
      </c>
      <c r="C1024" s="456"/>
      <c r="D1024" s="475"/>
      <c r="E1024" s="475"/>
      <c r="F1024" s="475"/>
      <c r="G1024" s="475"/>
      <c r="H1024" s="475"/>
      <c r="I1024" s="475"/>
      <c r="J1024" s="475"/>
      <c r="K1024" s="475"/>
      <c r="L1024" s="475">
        <f t="shared" si="1"/>
        <v>0.40300000000000002</v>
      </c>
      <c r="M1024" s="473">
        <f t="shared" si="2"/>
        <v>0.40300000000000002</v>
      </c>
      <c r="N1024" s="475">
        <f t="shared" si="1"/>
        <v>0.40300000000000002</v>
      </c>
      <c r="O1024" s="475">
        <f t="shared" si="3"/>
        <v>0.40300000000000002</v>
      </c>
      <c r="P1024" s="476">
        <f t="shared" si="4"/>
        <v>0.40300000000000002</v>
      </c>
      <c r="Q1024" s="1205"/>
    </row>
    <row r="1025" spans="2:17" ht="14.25" customHeight="1" x14ac:dyDescent="0.2">
      <c r="B1025" s="366" t="s">
        <v>305</v>
      </c>
      <c r="C1025" s="456"/>
      <c r="D1025" s="475"/>
      <c r="E1025" s="475"/>
      <c r="F1025" s="475"/>
      <c r="G1025" s="475"/>
      <c r="H1025" s="475"/>
      <c r="I1025" s="475"/>
      <c r="J1025" s="475"/>
      <c r="K1025" s="475"/>
      <c r="L1025" s="475">
        <f t="shared" ref="L1025:N1026" si="5">+L985*1.3</f>
        <v>0.61099999999999999</v>
      </c>
      <c r="M1025" s="473">
        <f t="shared" si="5"/>
        <v>0.61099999999999999</v>
      </c>
      <c r="N1025" s="475">
        <f t="shared" si="5"/>
        <v>0.61099999999999999</v>
      </c>
      <c r="O1025" s="475">
        <f>+O985*1.3</f>
        <v>0.61099999999999999</v>
      </c>
      <c r="P1025" s="476">
        <f>+P985*1.3</f>
        <v>0.61099999999999999</v>
      </c>
      <c r="Q1025" s="1205"/>
    </row>
    <row r="1026" spans="2:17" ht="14.25" customHeight="1" x14ac:dyDescent="0.2">
      <c r="B1026" s="366" t="s">
        <v>252</v>
      </c>
      <c r="C1026" s="456"/>
      <c r="D1026" s="475"/>
      <c r="E1026" s="475"/>
      <c r="F1026" s="475"/>
      <c r="G1026" s="475"/>
      <c r="H1026" s="475"/>
      <c r="I1026" s="475"/>
      <c r="J1026" s="475"/>
      <c r="K1026" s="475"/>
      <c r="L1026" s="475">
        <f t="shared" si="5"/>
        <v>0.65</v>
      </c>
      <c r="M1026" s="473">
        <f t="shared" si="5"/>
        <v>0.65</v>
      </c>
      <c r="N1026" s="475">
        <f t="shared" si="5"/>
        <v>0.65</v>
      </c>
      <c r="O1026" s="475">
        <f>+O986*1.3</f>
        <v>0.65</v>
      </c>
      <c r="P1026" s="476">
        <f>+P986*1.3</f>
        <v>0.65</v>
      </c>
      <c r="Q1026" s="1205"/>
    </row>
    <row r="1027" spans="2:17" ht="14.25" customHeight="1" x14ac:dyDescent="0.2">
      <c r="B1027" s="464" t="s">
        <v>254</v>
      </c>
      <c r="C1027" s="481"/>
      <c r="D1027" s="474"/>
      <c r="E1027" s="474"/>
      <c r="F1027" s="474"/>
      <c r="G1027" s="474"/>
      <c r="H1027" s="474"/>
      <c r="I1027" s="474"/>
      <c r="J1027" s="474"/>
      <c r="K1027" s="474"/>
      <c r="L1027" s="474"/>
      <c r="M1027" s="474"/>
      <c r="N1027" s="475"/>
      <c r="O1027" s="475"/>
      <c r="P1027" s="476"/>
      <c r="Q1027" s="1205"/>
    </row>
    <row r="1028" spans="2:17" ht="14.25" customHeight="1" x14ac:dyDescent="0.2">
      <c r="B1028" s="366" t="s">
        <v>691</v>
      </c>
      <c r="C1028" s="456"/>
      <c r="D1028" s="475"/>
      <c r="E1028" s="475"/>
      <c r="F1028" s="475"/>
      <c r="G1028" s="475"/>
      <c r="H1028" s="475"/>
      <c r="I1028" s="475"/>
      <c r="J1028" s="475"/>
      <c r="K1028" s="475"/>
      <c r="L1028" s="475">
        <f>+L991*1.3</f>
        <v>0.19500000000000001</v>
      </c>
      <c r="M1028" s="473">
        <f>+M991*1.3</f>
        <v>0.19500000000000001</v>
      </c>
      <c r="N1028" s="475">
        <f>+N991*1.3</f>
        <v>0.19500000000000001</v>
      </c>
      <c r="O1028" s="475">
        <f>+O991*1.3</f>
        <v>0.19500000000000001</v>
      </c>
      <c r="P1028" s="476">
        <f>+P991*1.3</f>
        <v>0.19500000000000001</v>
      </c>
      <c r="Q1028" s="1205"/>
    </row>
    <row r="1029" spans="2:17" ht="14.25" customHeight="1" x14ac:dyDescent="0.2">
      <c r="B1029" s="366" t="s">
        <v>692</v>
      </c>
      <c r="C1029" s="456"/>
      <c r="D1029" s="475"/>
      <c r="E1029" s="475"/>
      <c r="F1029" s="475"/>
      <c r="G1029" s="475"/>
      <c r="H1029" s="475"/>
      <c r="I1029" s="475"/>
      <c r="J1029" s="475"/>
      <c r="K1029" s="475"/>
      <c r="L1029" s="475">
        <f t="shared" ref="L1029:N1042" si="6">+L992*1.3</f>
        <v>0.19500000000000001</v>
      </c>
      <c r="M1029" s="473">
        <f t="shared" ref="M1029:M1042" si="7">+M992*1.3</f>
        <v>0.19500000000000001</v>
      </c>
      <c r="N1029" s="475">
        <f t="shared" si="6"/>
        <v>0.19500000000000001</v>
      </c>
      <c r="O1029" s="475">
        <f t="shared" ref="O1029:O1042" si="8">+O992*1.3</f>
        <v>0.19500000000000001</v>
      </c>
      <c r="P1029" s="476">
        <f t="shared" ref="P1029:P1042" si="9">+P992*1.3</f>
        <v>0.19500000000000001</v>
      </c>
      <c r="Q1029" s="1205"/>
    </row>
    <row r="1030" spans="2:17" ht="14.25" customHeight="1" x14ac:dyDescent="0.2">
      <c r="B1030" s="366" t="s">
        <v>693</v>
      </c>
      <c r="C1030" s="456"/>
      <c r="D1030" s="475"/>
      <c r="E1030" s="475"/>
      <c r="F1030" s="475"/>
      <c r="G1030" s="475"/>
      <c r="H1030" s="475"/>
      <c r="I1030" s="475"/>
      <c r="J1030" s="475"/>
      <c r="K1030" s="475"/>
      <c r="L1030" s="475">
        <f t="shared" si="6"/>
        <v>0.19500000000000001</v>
      </c>
      <c r="M1030" s="473">
        <f t="shared" si="7"/>
        <v>0.19500000000000001</v>
      </c>
      <c r="N1030" s="475">
        <f t="shared" si="6"/>
        <v>0.19500000000000001</v>
      </c>
      <c r="O1030" s="475">
        <f t="shared" si="8"/>
        <v>0.19500000000000001</v>
      </c>
      <c r="P1030" s="476">
        <f t="shared" si="9"/>
        <v>0.19500000000000001</v>
      </c>
      <c r="Q1030" s="1205"/>
    </row>
    <row r="1031" spans="2:17" ht="14.25" customHeight="1" x14ac:dyDescent="0.2">
      <c r="B1031" s="477" t="s">
        <v>306</v>
      </c>
      <c r="C1031" s="456"/>
      <c r="D1031" s="475"/>
      <c r="E1031" s="475"/>
      <c r="F1031" s="475"/>
      <c r="G1031" s="475"/>
      <c r="H1031" s="475"/>
      <c r="I1031" s="475"/>
      <c r="J1031" s="475"/>
      <c r="K1031" s="475"/>
      <c r="L1031" s="475">
        <f t="shared" si="6"/>
        <v>0.19500000000000001</v>
      </c>
      <c r="M1031" s="473">
        <f t="shared" si="7"/>
        <v>0.19500000000000001</v>
      </c>
      <c r="N1031" s="475">
        <f t="shared" si="6"/>
        <v>0.19500000000000001</v>
      </c>
      <c r="O1031" s="475">
        <f t="shared" si="8"/>
        <v>0.19500000000000001</v>
      </c>
      <c r="P1031" s="476">
        <f t="shared" si="9"/>
        <v>0.19500000000000001</v>
      </c>
      <c r="Q1031" s="1205"/>
    </row>
    <row r="1032" spans="2:17" ht="14.25" customHeight="1" x14ac:dyDescent="0.2">
      <c r="B1032" s="366" t="s">
        <v>678</v>
      </c>
      <c r="C1032" s="456"/>
      <c r="D1032" s="475"/>
      <c r="E1032" s="475"/>
      <c r="F1032" s="475"/>
      <c r="G1032" s="475"/>
      <c r="H1032" s="475"/>
      <c r="I1032" s="475"/>
      <c r="J1032" s="475"/>
      <c r="K1032" s="475"/>
      <c r="L1032" s="475">
        <f t="shared" si="6"/>
        <v>0.19500000000000001</v>
      </c>
      <c r="M1032" s="473">
        <f t="shared" si="7"/>
        <v>0.19500000000000001</v>
      </c>
      <c r="N1032" s="475">
        <f t="shared" si="6"/>
        <v>0.19500000000000001</v>
      </c>
      <c r="O1032" s="475">
        <f t="shared" si="8"/>
        <v>0.19500000000000001</v>
      </c>
      <c r="P1032" s="476">
        <f t="shared" si="9"/>
        <v>0.19500000000000001</v>
      </c>
      <c r="Q1032" s="1205"/>
    </row>
    <row r="1033" spans="2:17" ht="14.25" customHeight="1" x14ac:dyDescent="0.2">
      <c r="B1033" s="366" t="s">
        <v>679</v>
      </c>
      <c r="C1033" s="456"/>
      <c r="D1033" s="475"/>
      <c r="E1033" s="475"/>
      <c r="F1033" s="475"/>
      <c r="G1033" s="475"/>
      <c r="H1033" s="475"/>
      <c r="I1033" s="475"/>
      <c r="J1033" s="475"/>
      <c r="K1033" s="475"/>
      <c r="L1033" s="475">
        <f t="shared" si="6"/>
        <v>0.19500000000000001</v>
      </c>
      <c r="M1033" s="473">
        <f t="shared" si="7"/>
        <v>0.19500000000000001</v>
      </c>
      <c r="N1033" s="475">
        <f t="shared" si="6"/>
        <v>0.19500000000000001</v>
      </c>
      <c r="O1033" s="475">
        <f t="shared" si="8"/>
        <v>0.19500000000000001</v>
      </c>
      <c r="P1033" s="476">
        <f t="shared" si="9"/>
        <v>0.19500000000000001</v>
      </c>
      <c r="Q1033" s="1205"/>
    </row>
    <row r="1034" spans="2:17" ht="14.25" customHeight="1" x14ac:dyDescent="0.2">
      <c r="B1034" s="366" t="s">
        <v>680</v>
      </c>
      <c r="C1034" s="456"/>
      <c r="D1034" s="475"/>
      <c r="E1034" s="475"/>
      <c r="F1034" s="475"/>
      <c r="G1034" s="475"/>
      <c r="H1034" s="475"/>
      <c r="I1034" s="475"/>
      <c r="J1034" s="475"/>
      <c r="K1034" s="475"/>
      <c r="L1034" s="475">
        <f t="shared" si="6"/>
        <v>0.19500000000000001</v>
      </c>
      <c r="M1034" s="473">
        <f t="shared" si="7"/>
        <v>0.19500000000000001</v>
      </c>
      <c r="N1034" s="475">
        <f t="shared" si="6"/>
        <v>0.19500000000000001</v>
      </c>
      <c r="O1034" s="475">
        <f t="shared" si="8"/>
        <v>0.19500000000000001</v>
      </c>
      <c r="P1034" s="476">
        <f t="shared" si="9"/>
        <v>0.19500000000000001</v>
      </c>
      <c r="Q1034" s="1205"/>
    </row>
    <row r="1035" spans="2:17" ht="14.25" customHeight="1" x14ac:dyDescent="0.2">
      <c r="B1035" s="477" t="s">
        <v>681</v>
      </c>
      <c r="C1035" s="456"/>
      <c r="D1035" s="475"/>
      <c r="E1035" s="475"/>
      <c r="F1035" s="475"/>
      <c r="G1035" s="475"/>
      <c r="H1035" s="475"/>
      <c r="I1035" s="475"/>
      <c r="J1035" s="475"/>
      <c r="K1035" s="475"/>
      <c r="L1035" s="475">
        <f t="shared" si="6"/>
        <v>0.13</v>
      </c>
      <c r="M1035" s="473">
        <f t="shared" si="7"/>
        <v>0.13</v>
      </c>
      <c r="N1035" s="475">
        <f t="shared" si="6"/>
        <v>0.13</v>
      </c>
      <c r="O1035" s="475">
        <f t="shared" si="8"/>
        <v>0.13</v>
      </c>
      <c r="P1035" s="476">
        <f t="shared" si="9"/>
        <v>0.13</v>
      </c>
      <c r="Q1035" s="1205"/>
    </row>
    <row r="1036" spans="2:17" x14ac:dyDescent="0.2">
      <c r="B1036" s="366" t="s">
        <v>682</v>
      </c>
      <c r="C1036" s="456"/>
      <c r="D1036" s="475"/>
      <c r="E1036" s="475"/>
      <c r="F1036" s="475"/>
      <c r="G1036" s="475"/>
      <c r="H1036" s="475"/>
      <c r="I1036" s="475"/>
      <c r="J1036" s="475"/>
      <c r="K1036" s="475"/>
      <c r="L1036" s="475">
        <f t="shared" si="6"/>
        <v>0.19500000000000001</v>
      </c>
      <c r="M1036" s="473">
        <f t="shared" si="7"/>
        <v>0.19500000000000001</v>
      </c>
      <c r="N1036" s="475">
        <f t="shared" si="6"/>
        <v>0.19500000000000001</v>
      </c>
      <c r="O1036" s="475">
        <f t="shared" si="8"/>
        <v>0.19500000000000001</v>
      </c>
      <c r="P1036" s="476">
        <f t="shared" si="9"/>
        <v>0.19500000000000001</v>
      </c>
      <c r="Q1036" s="1205"/>
    </row>
    <row r="1037" spans="2:17" x14ac:dyDescent="0.2">
      <c r="B1037" s="366" t="s">
        <v>683</v>
      </c>
      <c r="C1037" s="456"/>
      <c r="D1037" s="475"/>
      <c r="E1037" s="475"/>
      <c r="F1037" s="475"/>
      <c r="G1037" s="475"/>
      <c r="H1037" s="475"/>
      <c r="I1037" s="475"/>
      <c r="J1037" s="475"/>
      <c r="K1037" s="475"/>
      <c r="L1037" s="475">
        <f t="shared" si="6"/>
        <v>0.19500000000000001</v>
      </c>
      <c r="M1037" s="473">
        <f t="shared" si="7"/>
        <v>0.19500000000000001</v>
      </c>
      <c r="N1037" s="475">
        <f t="shared" si="6"/>
        <v>0.19500000000000001</v>
      </c>
      <c r="O1037" s="475">
        <f t="shared" si="8"/>
        <v>0.19500000000000001</v>
      </c>
      <c r="P1037" s="476">
        <f t="shared" si="9"/>
        <v>0.19500000000000001</v>
      </c>
      <c r="Q1037" s="1205"/>
    </row>
    <row r="1038" spans="2:17" x14ac:dyDescent="0.2">
      <c r="B1038" s="366" t="s">
        <v>157</v>
      </c>
      <c r="C1038" s="456"/>
      <c r="D1038" s="475"/>
      <c r="E1038" s="475"/>
      <c r="F1038" s="475"/>
      <c r="G1038" s="475"/>
      <c r="H1038" s="475"/>
      <c r="I1038" s="475"/>
      <c r="J1038" s="475"/>
      <c r="K1038" s="475"/>
      <c r="L1038" s="475">
        <f t="shared" si="6"/>
        <v>0.19500000000000001</v>
      </c>
      <c r="M1038" s="473">
        <f t="shared" si="7"/>
        <v>0.19500000000000001</v>
      </c>
      <c r="N1038" s="475">
        <f t="shared" si="6"/>
        <v>0.19500000000000001</v>
      </c>
      <c r="O1038" s="475">
        <f t="shared" si="8"/>
        <v>0.19500000000000001</v>
      </c>
      <c r="P1038" s="476">
        <f t="shared" si="9"/>
        <v>0.19500000000000001</v>
      </c>
      <c r="Q1038" s="1205"/>
    </row>
    <row r="1039" spans="2:17" x14ac:dyDescent="0.2">
      <c r="B1039" s="366" t="s">
        <v>684</v>
      </c>
      <c r="C1039" s="456"/>
      <c r="D1039" s="475"/>
      <c r="E1039" s="475"/>
      <c r="F1039" s="475"/>
      <c r="G1039" s="475"/>
      <c r="H1039" s="475"/>
      <c r="I1039" s="475"/>
      <c r="J1039" s="475"/>
      <c r="K1039" s="475"/>
      <c r="L1039" s="475">
        <f t="shared" si="6"/>
        <v>0.19500000000000001</v>
      </c>
      <c r="M1039" s="473">
        <f t="shared" si="7"/>
        <v>0.19500000000000001</v>
      </c>
      <c r="N1039" s="475">
        <f t="shared" si="6"/>
        <v>0.19500000000000001</v>
      </c>
      <c r="O1039" s="475">
        <f t="shared" si="8"/>
        <v>0.19500000000000001</v>
      </c>
      <c r="P1039" s="476">
        <f t="shared" si="9"/>
        <v>0.19500000000000001</v>
      </c>
      <c r="Q1039" s="1205"/>
    </row>
    <row r="1040" spans="2:17" x14ac:dyDescent="0.2">
      <c r="B1040" s="366" t="s">
        <v>301</v>
      </c>
      <c r="C1040" s="456"/>
      <c r="D1040" s="475"/>
      <c r="E1040" s="475"/>
      <c r="F1040" s="475"/>
      <c r="G1040" s="475"/>
      <c r="H1040" s="475"/>
      <c r="I1040" s="475"/>
      <c r="J1040" s="475"/>
      <c r="K1040" s="475"/>
      <c r="L1040" s="475">
        <f t="shared" si="6"/>
        <v>0.19500000000000001</v>
      </c>
      <c r="M1040" s="473">
        <f t="shared" si="7"/>
        <v>0.19500000000000001</v>
      </c>
      <c r="N1040" s="475">
        <f t="shared" si="6"/>
        <v>0.19500000000000001</v>
      </c>
      <c r="O1040" s="475">
        <f t="shared" si="8"/>
        <v>0.19500000000000001</v>
      </c>
      <c r="P1040" s="476">
        <f t="shared" si="9"/>
        <v>0.19500000000000001</v>
      </c>
      <c r="Q1040" s="1205"/>
    </row>
    <row r="1041" spans="1:17" x14ac:dyDescent="0.2">
      <c r="B1041" s="366" t="s">
        <v>302</v>
      </c>
      <c r="C1041" s="456"/>
      <c r="D1041" s="475"/>
      <c r="E1041" s="475"/>
      <c r="F1041" s="475"/>
      <c r="G1041" s="475"/>
      <c r="H1041" s="475"/>
      <c r="I1041" s="475"/>
      <c r="J1041" s="475"/>
      <c r="K1041" s="475"/>
      <c r="L1041" s="475">
        <f t="shared" si="6"/>
        <v>0.19500000000000001</v>
      </c>
      <c r="M1041" s="473">
        <f t="shared" si="7"/>
        <v>0.19500000000000001</v>
      </c>
      <c r="N1041" s="475">
        <f t="shared" si="6"/>
        <v>0.19500000000000001</v>
      </c>
      <c r="O1041" s="475">
        <f t="shared" si="8"/>
        <v>0.19500000000000001</v>
      </c>
      <c r="P1041" s="476">
        <f t="shared" si="9"/>
        <v>0.19500000000000001</v>
      </c>
      <c r="Q1041" s="1205"/>
    </row>
    <row r="1042" spans="1:17" x14ac:dyDescent="0.2">
      <c r="B1042" s="366" t="s">
        <v>303</v>
      </c>
      <c r="C1042" s="456"/>
      <c r="D1042" s="475"/>
      <c r="E1042" s="475"/>
      <c r="F1042" s="475"/>
      <c r="G1042" s="475"/>
      <c r="H1042" s="475"/>
      <c r="I1042" s="475"/>
      <c r="J1042" s="475"/>
      <c r="K1042" s="475"/>
      <c r="L1042" s="475">
        <f t="shared" si="6"/>
        <v>0.32240000000000002</v>
      </c>
      <c r="M1042" s="473">
        <f t="shared" si="7"/>
        <v>0.32240000000000002</v>
      </c>
      <c r="N1042" s="475">
        <f t="shared" si="6"/>
        <v>0.32240000000000002</v>
      </c>
      <c r="O1042" s="475">
        <f t="shared" si="8"/>
        <v>0.32240000000000002</v>
      </c>
      <c r="P1042" s="476">
        <f t="shared" si="9"/>
        <v>0.32240000000000002</v>
      </c>
      <c r="Q1042" s="1205"/>
    </row>
    <row r="1043" spans="1:17" x14ac:dyDescent="0.2">
      <c r="B1043" s="366" t="s">
        <v>305</v>
      </c>
      <c r="C1043" s="456"/>
      <c r="D1043" s="475"/>
      <c r="E1043" s="475"/>
      <c r="F1043" s="475"/>
      <c r="G1043" s="475"/>
      <c r="H1043" s="475"/>
      <c r="I1043" s="475"/>
      <c r="J1043" s="475"/>
      <c r="K1043" s="475"/>
      <c r="L1043" s="475">
        <f t="shared" ref="L1043:N1044" si="10">+L1007*1.3</f>
        <v>0.48880000000000001</v>
      </c>
      <c r="M1043" s="473">
        <f t="shared" si="10"/>
        <v>0.48880000000000001</v>
      </c>
      <c r="N1043" s="475">
        <f t="shared" si="10"/>
        <v>0.48880000000000001</v>
      </c>
      <c r="O1043" s="475">
        <f>+O1007*1.3</f>
        <v>0.48880000000000001</v>
      </c>
      <c r="P1043" s="476">
        <f>+P1007*1.3</f>
        <v>0.48880000000000001</v>
      </c>
      <c r="Q1043" s="1205"/>
    </row>
    <row r="1044" spans="1:17" ht="12.75" thickBot="1" x14ac:dyDescent="0.25">
      <c r="B1044" s="484" t="s">
        <v>252</v>
      </c>
      <c r="C1044" s="485"/>
      <c r="D1044" s="486"/>
      <c r="E1044" s="486"/>
      <c r="F1044" s="486"/>
      <c r="G1044" s="486"/>
      <c r="H1044" s="486"/>
      <c r="I1044" s="486"/>
      <c r="J1044" s="486"/>
      <c r="K1044" s="486"/>
      <c r="L1044" s="486">
        <f t="shared" si="10"/>
        <v>0.52</v>
      </c>
      <c r="M1044" s="487">
        <f t="shared" si="10"/>
        <v>0.52</v>
      </c>
      <c r="N1044" s="486">
        <f t="shared" si="10"/>
        <v>0.52</v>
      </c>
      <c r="O1044" s="486">
        <f>+O1008*1.3</f>
        <v>0.52</v>
      </c>
      <c r="P1044" s="488">
        <f>+P1008*1.3</f>
        <v>0.52</v>
      </c>
      <c r="Q1044" s="1205"/>
    </row>
    <row r="1045" spans="1:17" ht="12.75" thickTop="1" x14ac:dyDescent="0.2">
      <c r="B1045" s="431"/>
      <c r="C1045" s="431"/>
      <c r="D1045" s="489"/>
      <c r="E1045" s="489"/>
      <c r="F1045" s="489"/>
      <c r="G1045" s="489"/>
      <c r="H1045" s="489"/>
      <c r="I1045" s="489"/>
      <c r="J1045" s="489"/>
      <c r="K1045" s="489"/>
      <c r="L1045" s="489"/>
      <c r="M1045" s="489"/>
      <c r="N1045" s="489"/>
      <c r="O1045" s="489"/>
    </row>
    <row r="1046" spans="1:17" s="368" customFormat="1" ht="12.75" x14ac:dyDescent="0.2">
      <c r="B1046" s="367" t="s">
        <v>1001</v>
      </c>
      <c r="C1046" s="490"/>
      <c r="D1046" s="491"/>
      <c r="E1046" s="491"/>
      <c r="F1046" s="491"/>
      <c r="G1046" s="491"/>
      <c r="H1046" s="491"/>
      <c r="I1046" s="491"/>
      <c r="J1046" s="491"/>
      <c r="K1046" s="491"/>
      <c r="L1046" s="491"/>
      <c r="M1046" s="491"/>
      <c r="N1046" s="491"/>
      <c r="O1046" s="491"/>
    </row>
    <row r="1047" spans="1:17" s="368" customFormat="1" ht="6.75" customHeight="1" x14ac:dyDescent="0.2">
      <c r="C1047" s="490"/>
      <c r="D1047" s="491"/>
      <c r="E1047" s="491"/>
      <c r="F1047" s="491"/>
      <c r="G1047" s="491"/>
      <c r="H1047" s="491"/>
      <c r="I1047" s="491"/>
      <c r="J1047" s="491"/>
      <c r="K1047" s="491"/>
      <c r="L1047" s="491"/>
      <c r="M1047" s="491"/>
      <c r="N1047" s="491"/>
      <c r="O1047" s="491"/>
    </row>
    <row r="1048" spans="1:17" s="368" customFormat="1" ht="12.75" x14ac:dyDescent="0.2">
      <c r="B1048" s="368" t="s">
        <v>1002</v>
      </c>
      <c r="C1048" s="490"/>
      <c r="D1048" s="491"/>
      <c r="E1048" s="491"/>
      <c r="F1048" s="491"/>
      <c r="G1048" s="491"/>
      <c r="H1048" s="491"/>
      <c r="I1048" s="491"/>
      <c r="J1048" s="491"/>
      <c r="K1048" s="491"/>
      <c r="L1048" s="491"/>
      <c r="M1048" s="491"/>
      <c r="N1048" s="491"/>
      <c r="O1048" s="491"/>
    </row>
    <row r="1049" spans="1:17" s="368" customFormat="1" ht="12.75" x14ac:dyDescent="0.2">
      <c r="B1049" s="368" t="s">
        <v>1003</v>
      </c>
      <c r="C1049" s="490"/>
      <c r="D1049" s="491"/>
      <c r="E1049" s="491"/>
      <c r="F1049" s="491"/>
      <c r="G1049" s="491"/>
      <c r="H1049" s="491"/>
      <c r="I1049" s="491"/>
      <c r="J1049" s="491"/>
      <c r="K1049" s="491"/>
      <c r="L1049" s="491"/>
      <c r="M1049" s="491"/>
      <c r="N1049" s="491"/>
      <c r="O1049" s="491"/>
    </row>
    <row r="1050" spans="1:17" s="368" customFormat="1" ht="12.75" x14ac:dyDescent="0.2">
      <c r="B1050" s="368" t="s">
        <v>1004</v>
      </c>
      <c r="C1050" s="490"/>
      <c r="D1050" s="491"/>
      <c r="E1050" s="491"/>
      <c r="F1050" s="491"/>
      <c r="G1050" s="491"/>
      <c r="H1050" s="491"/>
      <c r="I1050" s="491"/>
      <c r="J1050" s="491"/>
      <c r="K1050" s="491"/>
      <c r="L1050" s="491"/>
      <c r="M1050" s="491"/>
      <c r="N1050" s="491"/>
      <c r="O1050" s="491"/>
    </row>
    <row r="1051" spans="1:17" s="368" customFormat="1" ht="12.75" x14ac:dyDescent="0.2">
      <c r="B1051" s="368" t="s">
        <v>167</v>
      </c>
    </row>
    <row r="1052" spans="1:17" s="368" customFormat="1" ht="12.75" x14ac:dyDescent="0.2">
      <c r="B1052" s="368" t="s">
        <v>950</v>
      </c>
      <c r="C1052" s="490"/>
      <c r="D1052" s="491"/>
      <c r="E1052" s="491"/>
      <c r="F1052" s="491"/>
      <c r="G1052" s="491"/>
      <c r="H1052" s="491"/>
      <c r="I1052" s="491"/>
      <c r="J1052" s="491"/>
      <c r="K1052" s="491"/>
      <c r="L1052" s="491"/>
      <c r="M1052" s="491"/>
      <c r="N1052" s="491"/>
      <c r="O1052" s="491"/>
    </row>
    <row r="1053" spans="1:17" s="368" customFormat="1" ht="12.75" x14ac:dyDescent="0.2">
      <c r="B1053" s="369" t="s">
        <v>375</v>
      </c>
      <c r="C1053" s="490"/>
      <c r="D1053" s="491"/>
      <c r="E1053" s="491"/>
      <c r="F1053" s="491"/>
      <c r="G1053" s="491"/>
      <c r="H1053" s="491"/>
      <c r="I1053" s="491"/>
      <c r="J1053" s="491"/>
      <c r="K1053" s="491"/>
      <c r="L1053" s="491"/>
      <c r="M1053" s="491"/>
      <c r="N1053" s="491"/>
      <c r="O1053" s="491"/>
    </row>
    <row r="1054" spans="1:17" s="368" customFormat="1" ht="12.75" x14ac:dyDescent="0.2">
      <c r="A1054" s="1341"/>
      <c r="B1054" s="368" t="s">
        <v>3275</v>
      </c>
      <c r="C1054" s="490"/>
      <c r="D1054" s="491"/>
      <c r="E1054" s="491"/>
      <c r="F1054" s="491"/>
      <c r="G1054" s="491"/>
      <c r="H1054" s="491"/>
      <c r="I1054" s="491"/>
      <c r="J1054" s="491"/>
      <c r="K1054" s="491"/>
      <c r="L1054" s="491"/>
      <c r="M1054" s="491"/>
      <c r="N1054" s="491"/>
      <c r="O1054" s="491"/>
    </row>
    <row r="1055" spans="1:17" s="368" customFormat="1" ht="12.75" x14ac:dyDescent="0.2">
      <c r="B1055" s="1183"/>
      <c r="C1055" s="490"/>
      <c r="D1055" s="491"/>
      <c r="E1055" s="491"/>
      <c r="F1055" s="491"/>
      <c r="G1055" s="491"/>
      <c r="H1055" s="491"/>
      <c r="I1055" s="491"/>
      <c r="J1055" s="491"/>
      <c r="K1055" s="491"/>
      <c r="L1055" s="491"/>
      <c r="M1055" s="491"/>
      <c r="N1055" s="491"/>
      <c r="O1055" s="491"/>
    </row>
    <row r="1056" spans="1:17" ht="12.75" thickBot="1" x14ac:dyDescent="0.25">
      <c r="B1056" s="431"/>
      <c r="C1056" s="431"/>
      <c r="D1056" s="489"/>
      <c r="E1056" s="489"/>
      <c r="F1056" s="489"/>
      <c r="G1056" s="489"/>
      <c r="H1056" s="489"/>
      <c r="I1056" s="489"/>
      <c r="J1056" s="489"/>
      <c r="K1056" s="489"/>
      <c r="L1056" s="489"/>
      <c r="M1056" s="489"/>
      <c r="N1056" s="489"/>
      <c r="O1056" s="489"/>
    </row>
    <row r="1057" spans="2:15" ht="40.5" customHeight="1" thickTop="1" x14ac:dyDescent="0.2">
      <c r="B1057" s="2245" t="s">
        <v>227</v>
      </c>
      <c r="C1057" s="2246"/>
      <c r="D1057" s="2246"/>
      <c r="E1057" s="2246"/>
      <c r="F1057" s="2246"/>
      <c r="G1057" s="2246"/>
      <c r="H1057" s="2247"/>
    </row>
    <row r="1058" spans="2:15" x14ac:dyDescent="0.2">
      <c r="B1058" s="711" t="s">
        <v>1081</v>
      </c>
      <c r="C1058" s="492" t="s">
        <v>379</v>
      </c>
      <c r="D1058" s="492" t="s">
        <v>688</v>
      </c>
      <c r="E1058" s="493">
        <v>2009</v>
      </c>
      <c r="F1058" s="493">
        <v>2010</v>
      </c>
      <c r="G1058" s="493">
        <v>2011</v>
      </c>
      <c r="H1058" s="1176">
        <v>2012</v>
      </c>
      <c r="J1058" s="494"/>
      <c r="K1058" s="494"/>
      <c r="L1058" s="431"/>
      <c r="M1058" s="431"/>
      <c r="N1058" s="431"/>
      <c r="O1058" s="431"/>
    </row>
    <row r="1059" spans="2:15" x14ac:dyDescent="0.2">
      <c r="B1059" s="2227" t="s">
        <v>255</v>
      </c>
      <c r="C1059" s="2228"/>
      <c r="D1059" s="2229"/>
      <c r="E1059" s="456"/>
      <c r="F1059" s="456"/>
      <c r="G1059" s="456"/>
      <c r="H1059" s="1177"/>
    </row>
    <row r="1060" spans="2:15" x14ac:dyDescent="0.2">
      <c r="B1060" s="464" t="s">
        <v>130</v>
      </c>
      <c r="C1060" s="483" t="s">
        <v>1000</v>
      </c>
      <c r="D1060" s="495"/>
      <c r="E1060" s="495"/>
      <c r="F1060" s="495"/>
      <c r="G1060" s="496"/>
      <c r="H1060" s="1178"/>
    </row>
    <row r="1061" spans="2:15" x14ac:dyDescent="0.2">
      <c r="B1061" s="366" t="s">
        <v>1091</v>
      </c>
      <c r="C1061" s="456"/>
      <c r="D1061" s="456">
        <v>3.0000000000000001E-3</v>
      </c>
      <c r="E1061" s="456">
        <v>3.0000000000000001E-3</v>
      </c>
      <c r="F1061" s="456">
        <v>3.0000000000000001E-3</v>
      </c>
      <c r="G1061" s="456">
        <v>3.0000000000000001E-3</v>
      </c>
      <c r="H1061" s="1177">
        <v>3.0000000000000001E-3</v>
      </c>
      <c r="J1061" s="431"/>
      <c r="K1061" s="431"/>
      <c r="L1061" s="431"/>
      <c r="M1061" s="431"/>
      <c r="N1061" s="431"/>
      <c r="O1061" s="431"/>
    </row>
    <row r="1062" spans="2:15" x14ac:dyDescent="0.2">
      <c r="B1062" s="366" t="s">
        <v>1092</v>
      </c>
      <c r="C1062" s="456"/>
      <c r="D1062" s="456">
        <v>2.1999999999999999E-2</v>
      </c>
      <c r="E1062" s="456">
        <v>2.1999999999999999E-2</v>
      </c>
      <c r="F1062" s="456">
        <v>2.1999999999999999E-2</v>
      </c>
      <c r="G1062" s="456">
        <v>2.1999999999999999E-2</v>
      </c>
      <c r="H1062" s="1177">
        <v>2.1999999999999999E-2</v>
      </c>
      <c r="J1062" s="431"/>
      <c r="K1062" s="431"/>
      <c r="L1062" s="431"/>
      <c r="M1062" s="431"/>
      <c r="N1062" s="431"/>
      <c r="O1062" s="431"/>
    </row>
    <row r="1063" spans="2:15" x14ac:dyDescent="0.2">
      <c r="B1063" s="366" t="s">
        <v>1093</v>
      </c>
      <c r="C1063" s="456"/>
      <c r="D1063" s="456">
        <v>3.5999999999999997E-2</v>
      </c>
      <c r="E1063" s="456">
        <v>3.5999999999999997E-2</v>
      </c>
      <c r="F1063" s="456">
        <v>3.5999999999999997E-2</v>
      </c>
      <c r="G1063" s="456">
        <v>3.5999999999999997E-2</v>
      </c>
      <c r="H1063" s="1177">
        <v>3.5999999999999997E-2</v>
      </c>
      <c r="J1063" s="431"/>
      <c r="K1063" s="431"/>
      <c r="L1063" s="431"/>
      <c r="M1063" s="431"/>
      <c r="N1063" s="431"/>
      <c r="O1063" s="431"/>
    </row>
    <row r="1064" spans="2:15" x14ac:dyDescent="0.2">
      <c r="B1064" s="464" t="s">
        <v>129</v>
      </c>
      <c r="C1064" s="483" t="s">
        <v>1000</v>
      </c>
      <c r="D1064" s="456"/>
      <c r="E1064" s="456"/>
      <c r="F1064" s="456"/>
      <c r="G1064" s="456"/>
      <c r="H1064" s="1177"/>
    </row>
    <row r="1065" spans="2:15" x14ac:dyDescent="0.2">
      <c r="B1065" s="366" t="s">
        <v>1091</v>
      </c>
      <c r="C1065" s="460"/>
      <c r="D1065" s="456"/>
      <c r="E1065" s="456">
        <v>8.0000000000000002E-3</v>
      </c>
      <c r="F1065" s="456">
        <v>8.0000000000000002E-3</v>
      </c>
      <c r="G1065" s="456">
        <v>8.0000000000000002E-3</v>
      </c>
      <c r="H1065" s="1177">
        <v>8.0000000000000002E-3</v>
      </c>
    </row>
    <row r="1066" spans="2:15" x14ac:dyDescent="0.2">
      <c r="B1066" s="366" t="s">
        <v>1092</v>
      </c>
      <c r="C1066" s="460"/>
      <c r="D1066" s="456"/>
      <c r="E1066" s="456">
        <v>2.5999999999999999E-2</v>
      </c>
      <c r="F1066" s="456">
        <v>2.5999999999999999E-2</v>
      </c>
      <c r="G1066" s="456">
        <v>2.5999999999999999E-2</v>
      </c>
      <c r="H1066" s="1177">
        <v>2.5999999999999999E-2</v>
      </c>
    </row>
    <row r="1067" spans="2:15" x14ac:dyDescent="0.2">
      <c r="B1067" s="366" t="s">
        <v>1093</v>
      </c>
      <c r="C1067" s="460"/>
      <c r="D1067" s="456"/>
      <c r="E1067" s="456">
        <v>7.2999999999999995E-2</v>
      </c>
      <c r="F1067" s="456">
        <v>7.2999999999999995E-2</v>
      </c>
      <c r="G1067" s="456">
        <v>7.2999999999999995E-2</v>
      </c>
      <c r="H1067" s="1177">
        <v>7.2999999999999995E-2</v>
      </c>
    </row>
    <row r="1068" spans="2:15" x14ac:dyDescent="0.2">
      <c r="B1068" s="366" t="s">
        <v>128</v>
      </c>
      <c r="C1068" s="460"/>
      <c r="D1068" s="456"/>
      <c r="E1068" s="456">
        <v>0.13500000000000001</v>
      </c>
      <c r="F1068" s="456">
        <v>0.13500000000000001</v>
      </c>
      <c r="G1068" s="456">
        <v>0.13500000000000001</v>
      </c>
      <c r="H1068" s="1177">
        <v>0.13500000000000001</v>
      </c>
    </row>
    <row r="1069" spans="2:15" ht="12.75" x14ac:dyDescent="0.2">
      <c r="B1069" s="498" t="s">
        <v>166</v>
      </c>
      <c r="C1069" s="499"/>
      <c r="D1069" s="499"/>
      <c r="E1069" s="499"/>
      <c r="F1069" s="499"/>
      <c r="G1069" s="499"/>
      <c r="H1069" s="1179"/>
    </row>
    <row r="1070" spans="2:15" x14ac:dyDescent="0.2">
      <c r="B1070" s="464" t="s">
        <v>130</v>
      </c>
      <c r="C1070" s="483" t="s">
        <v>1000</v>
      </c>
      <c r="D1070" s="495"/>
      <c r="E1070" s="495"/>
      <c r="F1070" s="495"/>
      <c r="G1070" s="495"/>
      <c r="H1070" s="1180"/>
    </row>
    <row r="1071" spans="2:15" x14ac:dyDescent="0.2">
      <c r="B1071" s="366" t="s">
        <v>1091</v>
      </c>
      <c r="C1071" s="456"/>
      <c r="D1071" s="500">
        <v>3.0000000000000001E-3</v>
      </c>
      <c r="E1071" s="501">
        <v>3.0000000000000001E-3</v>
      </c>
      <c r="F1071" s="501">
        <v>3.0000000000000001E-3</v>
      </c>
      <c r="G1071" s="501">
        <v>3.0000000000000001E-3</v>
      </c>
      <c r="H1071" s="1181">
        <v>3.0000000000000001E-3</v>
      </c>
    </row>
    <row r="1072" spans="2:15" x14ac:dyDescent="0.2">
      <c r="B1072" s="366" t="s">
        <v>1092</v>
      </c>
      <c r="C1072" s="456"/>
      <c r="D1072" s="500">
        <v>1.2999999999999999E-2</v>
      </c>
      <c r="E1072" s="501">
        <v>1.2999999999999999E-2</v>
      </c>
      <c r="F1072" s="501">
        <v>1.2999999999999999E-2</v>
      </c>
      <c r="G1072" s="501">
        <v>1.2999999999999999E-2</v>
      </c>
      <c r="H1072" s="1181">
        <v>1.2999999999999999E-2</v>
      </c>
    </row>
    <row r="1073" spans="2:8" x14ac:dyDescent="0.2">
      <c r="B1073" s="366" t="s">
        <v>1093</v>
      </c>
      <c r="C1073" s="456"/>
      <c r="D1073" s="500">
        <v>3.1E-2</v>
      </c>
      <c r="E1073" s="501">
        <v>3.1E-2</v>
      </c>
      <c r="F1073" s="501">
        <v>3.1E-2</v>
      </c>
      <c r="G1073" s="501">
        <v>3.1E-2</v>
      </c>
      <c r="H1073" s="1181">
        <v>3.1E-2</v>
      </c>
    </row>
    <row r="1074" spans="2:8" x14ac:dyDescent="0.2">
      <c r="B1074" s="464" t="s">
        <v>131</v>
      </c>
      <c r="C1074" s="483" t="s">
        <v>1000</v>
      </c>
      <c r="D1074" s="500"/>
      <c r="E1074" s="501"/>
      <c r="F1074" s="501"/>
      <c r="G1074" s="501"/>
      <c r="H1074" s="1181"/>
    </row>
    <row r="1075" spans="2:8" x14ac:dyDescent="0.2">
      <c r="B1075" s="366" t="s">
        <v>1091</v>
      </c>
      <c r="C1075" s="471"/>
      <c r="D1075" s="500">
        <v>8.0000000000000002E-3</v>
      </c>
      <c r="E1075" s="501">
        <v>8.0000000000000002E-3</v>
      </c>
      <c r="F1075" s="501">
        <v>8.0000000000000002E-3</v>
      </c>
      <c r="G1075" s="501">
        <v>8.0000000000000002E-3</v>
      </c>
      <c r="H1075" s="1181">
        <v>8.0000000000000002E-3</v>
      </c>
    </row>
    <row r="1076" spans="2:8" x14ac:dyDescent="0.2">
      <c r="B1076" s="366" t="s">
        <v>1092</v>
      </c>
      <c r="C1076" s="471"/>
      <c r="D1076" s="500">
        <v>2.5999999999999999E-2</v>
      </c>
      <c r="E1076" s="501">
        <v>2.5999999999999999E-2</v>
      </c>
      <c r="F1076" s="501">
        <v>2.5999999999999999E-2</v>
      </c>
      <c r="G1076" s="501">
        <v>2.5999999999999999E-2</v>
      </c>
      <c r="H1076" s="1181">
        <v>2.5999999999999999E-2</v>
      </c>
    </row>
    <row r="1077" spans="2:8" x14ac:dyDescent="0.2">
      <c r="B1077" s="366" t="s">
        <v>1093</v>
      </c>
      <c r="C1077" s="471"/>
      <c r="D1077" s="500">
        <v>7.2999999999999995E-2</v>
      </c>
      <c r="E1077" s="501">
        <v>7.2999999999999995E-2</v>
      </c>
      <c r="F1077" s="501">
        <v>7.2999999999999995E-2</v>
      </c>
      <c r="G1077" s="501">
        <v>7.2999999999999995E-2</v>
      </c>
      <c r="H1077" s="1181">
        <v>7.2999999999999995E-2</v>
      </c>
    </row>
    <row r="1078" spans="2:8" x14ac:dyDescent="0.2">
      <c r="B1078" s="464" t="s">
        <v>129</v>
      </c>
      <c r="C1078" s="483" t="s">
        <v>1000</v>
      </c>
      <c r="D1078" s="456"/>
      <c r="E1078" s="456"/>
      <c r="F1078" s="456"/>
      <c r="G1078" s="456"/>
      <c r="H1078" s="1177"/>
    </row>
    <row r="1079" spans="2:8" x14ac:dyDescent="0.2">
      <c r="B1079" s="366" t="s">
        <v>1091</v>
      </c>
      <c r="C1079" s="460"/>
      <c r="D1079" s="500">
        <v>1.2E-2</v>
      </c>
      <c r="E1079" s="501">
        <v>1.2E-2</v>
      </c>
      <c r="F1079" s="501">
        <v>1.2E-2</v>
      </c>
      <c r="G1079" s="501">
        <v>1.2E-2</v>
      </c>
      <c r="H1079" s="1181">
        <v>1.2E-2</v>
      </c>
    </row>
    <row r="1080" spans="2:8" x14ac:dyDescent="0.2">
      <c r="B1080" s="366" t="s">
        <v>1092</v>
      </c>
      <c r="C1080" s="460"/>
      <c r="D1080" s="500">
        <v>5.1999999999999998E-2</v>
      </c>
      <c r="E1080" s="501">
        <v>5.1999999999999998E-2</v>
      </c>
      <c r="F1080" s="501">
        <v>5.1999999999999998E-2</v>
      </c>
      <c r="G1080" s="501">
        <v>5.1999999999999998E-2</v>
      </c>
      <c r="H1080" s="1181">
        <v>5.1999999999999998E-2</v>
      </c>
    </row>
    <row r="1081" spans="2:8" x14ac:dyDescent="0.2">
      <c r="B1081" s="366" t="s">
        <v>1093</v>
      </c>
      <c r="C1081" s="460"/>
      <c r="D1081" s="500">
        <v>0.14599999999999999</v>
      </c>
      <c r="E1081" s="501">
        <v>0.14599999999999999</v>
      </c>
      <c r="F1081" s="501">
        <v>0.14599999999999999</v>
      </c>
      <c r="G1081" s="501">
        <v>0.14599999999999999</v>
      </c>
      <c r="H1081" s="1181">
        <v>0.14599999999999999</v>
      </c>
    </row>
    <row r="1082" spans="2:8" x14ac:dyDescent="0.2">
      <c r="B1082" s="464" t="s">
        <v>132</v>
      </c>
      <c r="C1082" s="483" t="s">
        <v>1000</v>
      </c>
      <c r="D1082" s="456"/>
      <c r="E1082" s="501"/>
      <c r="F1082" s="501"/>
      <c r="G1082" s="501"/>
      <c r="H1082" s="1181"/>
    </row>
    <row r="1083" spans="2:8" x14ac:dyDescent="0.2">
      <c r="B1083" s="366" t="s">
        <v>1091</v>
      </c>
      <c r="C1083" s="460"/>
      <c r="D1083" s="500">
        <v>0.189</v>
      </c>
      <c r="E1083" s="501">
        <v>0.189</v>
      </c>
      <c r="F1083" s="501">
        <v>0.189</v>
      </c>
      <c r="G1083" s="501">
        <v>0.189</v>
      </c>
      <c r="H1083" s="1181">
        <v>0.189</v>
      </c>
    </row>
    <row r="1084" spans="2:8" x14ac:dyDescent="0.2">
      <c r="B1084" s="366" t="s">
        <v>1092</v>
      </c>
      <c r="C1084" s="460"/>
      <c r="D1084" s="500">
        <v>0.189</v>
      </c>
      <c r="E1084" s="501">
        <v>0.189</v>
      </c>
      <c r="F1084" s="501">
        <v>0.189</v>
      </c>
      <c r="G1084" s="501">
        <v>0.189</v>
      </c>
      <c r="H1084" s="1181">
        <v>0.189</v>
      </c>
    </row>
    <row r="1085" spans="2:8" x14ac:dyDescent="0.2">
      <c r="B1085" s="366" t="s">
        <v>1093</v>
      </c>
      <c r="C1085" s="460"/>
      <c r="D1085" s="500">
        <v>0.189</v>
      </c>
      <c r="E1085" s="501">
        <v>0.189</v>
      </c>
      <c r="F1085" s="501">
        <v>0.189</v>
      </c>
      <c r="G1085" s="501">
        <v>0.189</v>
      </c>
      <c r="H1085" s="1181">
        <v>0.189</v>
      </c>
    </row>
    <row r="1086" spans="2:8" x14ac:dyDescent="0.2">
      <c r="B1086" s="464" t="s">
        <v>133</v>
      </c>
      <c r="C1086" s="483" t="s">
        <v>1000</v>
      </c>
      <c r="D1086" s="456"/>
      <c r="E1086" s="501"/>
      <c r="F1086" s="501"/>
      <c r="G1086" s="501"/>
      <c r="H1086" s="1181"/>
    </row>
    <row r="1087" spans="2:8" x14ac:dyDescent="0.2">
      <c r="B1087" s="366" t="s">
        <v>1091</v>
      </c>
      <c r="C1087" s="460"/>
      <c r="D1087" s="500">
        <v>0.23499999999999999</v>
      </c>
      <c r="E1087" s="501">
        <v>0.15</v>
      </c>
      <c r="F1087" s="501">
        <v>0.15</v>
      </c>
      <c r="G1087" s="501">
        <v>0.15</v>
      </c>
      <c r="H1087" s="1181">
        <v>0.15</v>
      </c>
    </row>
    <row r="1088" spans="2:8" x14ac:dyDescent="0.2">
      <c r="B1088" s="366" t="s">
        <v>1092</v>
      </c>
      <c r="C1088" s="460"/>
      <c r="D1088" s="500">
        <v>0.23499999999999999</v>
      </c>
      <c r="E1088" s="501">
        <v>0.15</v>
      </c>
      <c r="F1088" s="501">
        <v>0.15</v>
      </c>
      <c r="G1088" s="501">
        <v>0.15</v>
      </c>
      <c r="H1088" s="1181">
        <v>0.15</v>
      </c>
    </row>
    <row r="1089" spans="2:15" ht="12.75" thickBot="1" x14ac:dyDescent="0.25">
      <c r="B1089" s="484" t="s">
        <v>1093</v>
      </c>
      <c r="C1089" s="502"/>
      <c r="D1089" s="503">
        <v>0.23499999999999999</v>
      </c>
      <c r="E1089" s="504">
        <v>0.15</v>
      </c>
      <c r="F1089" s="504">
        <v>0.15</v>
      </c>
      <c r="G1089" s="504">
        <v>0.15</v>
      </c>
      <c r="H1089" s="1182">
        <v>0.15</v>
      </c>
    </row>
    <row r="1090" spans="2:15" ht="12.75" thickTop="1" x14ac:dyDescent="0.2">
      <c r="B1090" s="431"/>
      <c r="C1090" s="505"/>
      <c r="D1090" s="506"/>
      <c r="E1090" s="507"/>
    </row>
    <row r="1091" spans="2:15" s="368" customFormat="1" ht="12.75" x14ac:dyDescent="0.2">
      <c r="B1091" s="367" t="s">
        <v>1001</v>
      </c>
      <c r="C1091" s="490"/>
      <c r="D1091" s="491"/>
      <c r="E1091" s="491"/>
      <c r="F1091" s="491"/>
      <c r="G1091" s="491"/>
      <c r="H1091" s="491"/>
      <c r="I1091" s="491"/>
      <c r="J1091" s="491"/>
      <c r="K1091" s="491"/>
      <c r="L1091" s="491"/>
      <c r="M1091" s="491"/>
      <c r="N1091" s="491"/>
      <c r="O1091" s="491"/>
    </row>
    <row r="1092" spans="2:15" s="368" customFormat="1" ht="6.75" customHeight="1" x14ac:dyDescent="0.2">
      <c r="C1092" s="490"/>
      <c r="D1092" s="491"/>
      <c r="E1092" s="491"/>
      <c r="F1092" s="491"/>
      <c r="G1092" s="491"/>
      <c r="H1092" s="491"/>
      <c r="I1092" s="491"/>
      <c r="J1092" s="491"/>
      <c r="K1092" s="491"/>
      <c r="L1092" s="491"/>
      <c r="M1092" s="491"/>
      <c r="N1092" s="491"/>
      <c r="O1092" s="491"/>
    </row>
    <row r="1093" spans="2:15" s="368" customFormat="1" ht="12.75" x14ac:dyDescent="0.2">
      <c r="B1093" s="368" t="s">
        <v>168</v>
      </c>
    </row>
    <row r="1094" spans="2:15" s="368" customFormat="1" ht="12.75" x14ac:dyDescent="0.2">
      <c r="B1094" s="368" t="s">
        <v>376</v>
      </c>
      <c r="C1094" s="490"/>
      <c r="D1094" s="491"/>
      <c r="E1094" s="491"/>
      <c r="F1094" s="491"/>
      <c r="G1094" s="491"/>
      <c r="H1094" s="491"/>
      <c r="I1094" s="491"/>
      <c r="J1094" s="491"/>
      <c r="K1094" s="491"/>
      <c r="L1094" s="491"/>
      <c r="M1094" s="491"/>
      <c r="N1094" s="491"/>
      <c r="O1094" s="491"/>
    </row>
    <row r="1095" spans="2:15" s="368" customFormat="1" ht="12.75" x14ac:dyDescent="0.2">
      <c r="B1095" s="369" t="s">
        <v>2768</v>
      </c>
      <c r="C1095" s="490"/>
      <c r="D1095" s="491"/>
      <c r="E1095" s="491"/>
      <c r="F1095" s="491"/>
      <c r="G1095" s="491"/>
      <c r="H1095" s="491"/>
      <c r="I1095" s="491"/>
      <c r="J1095" s="491"/>
      <c r="K1095" s="491"/>
      <c r="L1095" s="491"/>
      <c r="M1095" s="491"/>
      <c r="N1095" s="491"/>
      <c r="O1095" s="491"/>
    </row>
    <row r="1096" spans="2:15" s="368" customFormat="1" ht="12.75" x14ac:dyDescent="0.2">
      <c r="B1096" s="368" t="str">
        <f>+B1054</f>
        <v>* Tarifas aplicadas al público a  abril 2014</v>
      </c>
      <c r="C1096" s="490"/>
      <c r="D1096" s="491"/>
      <c r="E1096" s="491"/>
      <c r="F1096" s="491"/>
      <c r="G1096" s="491"/>
      <c r="H1096" s="491"/>
      <c r="I1096" s="491"/>
      <c r="J1096" s="491"/>
      <c r="K1096" s="491"/>
      <c r="L1096" s="491"/>
      <c r="M1096" s="491"/>
      <c r="N1096" s="491"/>
      <c r="O1096" s="491"/>
    </row>
    <row r="1097" spans="2:15" s="368" customFormat="1" ht="12.75" x14ac:dyDescent="0.2">
      <c r="B1097" s="1183"/>
      <c r="C1097" s="490"/>
      <c r="D1097" s="491"/>
      <c r="E1097" s="491"/>
      <c r="F1097" s="491"/>
      <c r="G1097" s="491"/>
      <c r="H1097" s="491"/>
      <c r="I1097" s="491"/>
      <c r="J1097" s="491"/>
      <c r="K1097" s="491"/>
      <c r="L1097" s="491"/>
      <c r="M1097" s="491"/>
      <c r="N1097" s="491"/>
      <c r="O1097" s="491"/>
    </row>
    <row r="1099" spans="2:15" ht="12.75" thickBot="1" x14ac:dyDescent="0.25"/>
    <row r="1100" spans="2:15" ht="18.75" customHeight="1" thickTop="1" thickBot="1" x14ac:dyDescent="0.25">
      <c r="B1100" s="2206" t="s">
        <v>880</v>
      </c>
      <c r="C1100" s="2208"/>
    </row>
    <row r="1101" spans="2:15" ht="25.5" x14ac:dyDescent="0.2">
      <c r="B1101" s="370" t="s">
        <v>295</v>
      </c>
      <c r="C1101" s="371" t="s">
        <v>2194</v>
      </c>
    </row>
    <row r="1102" spans="2:15" ht="12.75" x14ac:dyDescent="0.2">
      <c r="B1102" s="508" t="s">
        <v>114</v>
      </c>
      <c r="C1102" s="509">
        <v>1.04</v>
      </c>
    </row>
    <row r="1103" spans="2:15" ht="12.75" x14ac:dyDescent="0.2">
      <c r="B1103" s="508" t="s">
        <v>881</v>
      </c>
      <c r="C1103" s="509">
        <v>8.8010000000000002</v>
      </c>
    </row>
    <row r="1104" spans="2:15" ht="12.75" x14ac:dyDescent="0.2">
      <c r="B1104" s="510" t="s">
        <v>882</v>
      </c>
      <c r="C1104" s="372">
        <v>0.1</v>
      </c>
    </row>
    <row r="1105" spans="2:3" ht="12.75" x14ac:dyDescent="0.2">
      <c r="B1105" s="510" t="s">
        <v>883</v>
      </c>
      <c r="C1105" s="372">
        <v>0.1</v>
      </c>
    </row>
    <row r="1106" spans="2:3" ht="12.75" x14ac:dyDescent="0.2">
      <c r="B1106" s="510" t="s">
        <v>884</v>
      </c>
      <c r="C1106" s="372">
        <v>0.13500000000000001</v>
      </c>
    </row>
    <row r="1107" spans="2:3" ht="12.75" x14ac:dyDescent="0.2">
      <c r="B1107" s="510" t="s">
        <v>885</v>
      </c>
      <c r="C1107" s="372">
        <v>0.13500000000000001</v>
      </c>
    </row>
    <row r="1108" spans="2:3" ht="12.75" x14ac:dyDescent="0.2">
      <c r="B1108" s="510" t="s">
        <v>886</v>
      </c>
      <c r="C1108" s="372">
        <v>0.13500000000000001</v>
      </c>
    </row>
    <row r="1109" spans="2:3" ht="12.75" x14ac:dyDescent="0.2">
      <c r="B1109" s="510" t="s">
        <v>887</v>
      </c>
      <c r="C1109" s="372">
        <v>0.13500000000000001</v>
      </c>
    </row>
    <row r="1110" spans="2:3" ht="12.75" x14ac:dyDescent="0.2">
      <c r="B1110" s="367" t="s">
        <v>1001</v>
      </c>
    </row>
    <row r="1111" spans="2:3" ht="12.75" x14ac:dyDescent="0.2">
      <c r="B1111" s="368" t="s">
        <v>169</v>
      </c>
    </row>
    <row r="1112" spans="2:3" ht="12.75" x14ac:dyDescent="0.2">
      <c r="B1112" s="1183"/>
    </row>
    <row r="1113" spans="2:3" ht="13.5" thickBot="1" x14ac:dyDescent="0.25">
      <c r="B1113" s="369"/>
    </row>
    <row r="1114" spans="2:3" ht="12.75" thickBot="1" x14ac:dyDescent="0.25">
      <c r="B1114" s="2016" t="s">
        <v>2193</v>
      </c>
      <c r="C1114" s="2017"/>
    </row>
    <row r="1115" spans="2:3" ht="12.75" x14ac:dyDescent="0.2">
      <c r="B1115" s="511" t="s">
        <v>888</v>
      </c>
      <c r="C1115" s="373"/>
    </row>
    <row r="1116" spans="2:3" ht="12.75" x14ac:dyDescent="0.2">
      <c r="B1116" s="510" t="s">
        <v>889</v>
      </c>
      <c r="C1116" s="372">
        <v>0.12</v>
      </c>
    </row>
    <row r="1117" spans="2:3" ht="12.75" x14ac:dyDescent="0.2">
      <c r="B1117" s="510" t="s">
        <v>548</v>
      </c>
      <c r="C1117" s="372">
        <v>0.12</v>
      </c>
    </row>
    <row r="1118" spans="2:3" ht="12.75" x14ac:dyDescent="0.2">
      <c r="B1118" s="510" t="s">
        <v>549</v>
      </c>
      <c r="C1118" s="372">
        <v>0.12</v>
      </c>
    </row>
    <row r="1119" spans="2:3" ht="12.75" x14ac:dyDescent="0.2">
      <c r="B1119" s="510" t="s">
        <v>594</v>
      </c>
      <c r="C1119" s="372">
        <v>0.22</v>
      </c>
    </row>
    <row r="1120" spans="2:3" ht="13.5" thickBot="1" x14ac:dyDescent="0.25">
      <c r="B1120" s="512" t="s">
        <v>890</v>
      </c>
      <c r="C1120" s="374"/>
    </row>
    <row r="1121" spans="2:6" ht="12.75" thickTop="1" x14ac:dyDescent="0.2"/>
    <row r="1122" spans="2:6" ht="12.75" x14ac:dyDescent="0.2">
      <c r="B1122" s="367" t="s">
        <v>1001</v>
      </c>
    </row>
    <row r="1123" spans="2:6" ht="12.75" x14ac:dyDescent="0.2">
      <c r="B1123" s="368" t="s">
        <v>169</v>
      </c>
    </row>
    <row r="1124" spans="2:6" ht="12.75" x14ac:dyDescent="0.2">
      <c r="B1124" s="1183"/>
    </row>
    <row r="1126" spans="2:6" ht="12.75" thickBot="1" x14ac:dyDescent="0.25"/>
    <row r="1127" spans="2:6" ht="13.5" thickTop="1" x14ac:dyDescent="0.2">
      <c r="B1127" s="2232" t="s">
        <v>134</v>
      </c>
      <c r="C1127" s="2233"/>
      <c r="D1127" s="2233"/>
      <c r="E1127" s="2233"/>
      <c r="F1127" s="2234"/>
    </row>
    <row r="1128" spans="2:6" ht="12.75" x14ac:dyDescent="0.2">
      <c r="B1128" s="2212" t="s">
        <v>135</v>
      </c>
      <c r="C1128" s="2213"/>
      <c r="D1128" s="2213"/>
      <c r="E1128" s="2213"/>
      <c r="F1128" s="2214"/>
    </row>
    <row r="1129" spans="2:6" ht="12.75" x14ac:dyDescent="0.2">
      <c r="B1129" s="2257" t="s">
        <v>136</v>
      </c>
      <c r="C1129" s="2209" t="s">
        <v>377</v>
      </c>
      <c r="D1129" s="2210"/>
      <c r="E1129" s="2210"/>
      <c r="F1129" s="2211"/>
    </row>
    <row r="1130" spans="2:6" ht="12.75" x14ac:dyDescent="0.2">
      <c r="B1130" s="2258"/>
      <c r="C1130" s="375" t="s">
        <v>137</v>
      </c>
      <c r="D1130" s="375" t="s">
        <v>138</v>
      </c>
      <c r="E1130" s="375" t="s">
        <v>139</v>
      </c>
      <c r="F1130" s="376" t="s">
        <v>140</v>
      </c>
    </row>
    <row r="1131" spans="2:6" ht="12.75" x14ac:dyDescent="0.2">
      <c r="B1131" s="513" t="s">
        <v>879</v>
      </c>
      <c r="C1131" s="514">
        <v>0.17</v>
      </c>
      <c r="D1131" s="515">
        <v>29.41</v>
      </c>
      <c r="E1131" s="514">
        <v>0.17</v>
      </c>
      <c r="F1131" s="516">
        <v>29.41</v>
      </c>
    </row>
    <row r="1132" spans="2:6" ht="12.75" x14ac:dyDescent="0.2">
      <c r="B1132" s="513" t="s">
        <v>155</v>
      </c>
      <c r="C1132" s="514">
        <v>0.17</v>
      </c>
      <c r="D1132" s="515">
        <v>29.41</v>
      </c>
      <c r="E1132" s="514">
        <v>0.22</v>
      </c>
      <c r="F1132" s="516">
        <v>22.73</v>
      </c>
    </row>
    <row r="1133" spans="2:6" ht="12.75" x14ac:dyDescent="0.2">
      <c r="B1133" s="513" t="s">
        <v>679</v>
      </c>
      <c r="C1133" s="514">
        <v>0.17</v>
      </c>
      <c r="D1133" s="515">
        <v>29.41</v>
      </c>
      <c r="E1133" s="514">
        <v>0.28999999999999998</v>
      </c>
      <c r="F1133" s="516">
        <v>17.239999999999998</v>
      </c>
    </row>
    <row r="1134" spans="2:6" ht="12.75" x14ac:dyDescent="0.2">
      <c r="B1134" s="513" t="s">
        <v>682</v>
      </c>
      <c r="C1134" s="514">
        <v>0.17</v>
      </c>
      <c r="D1134" s="515">
        <v>29.41</v>
      </c>
      <c r="E1134" s="514">
        <v>0.28999999999999998</v>
      </c>
      <c r="F1134" s="516">
        <v>17.239999999999998</v>
      </c>
    </row>
    <row r="1135" spans="2:6" ht="12.75" x14ac:dyDescent="0.2">
      <c r="B1135" s="2200" t="s">
        <v>141</v>
      </c>
      <c r="C1135" s="2201"/>
      <c r="D1135" s="2201"/>
      <c r="E1135" s="2201"/>
      <c r="F1135" s="2202"/>
    </row>
    <row r="1136" spans="2:6" ht="12.75" x14ac:dyDescent="0.2">
      <c r="B1136" s="2257" t="s">
        <v>136</v>
      </c>
      <c r="C1136" s="2209" t="s">
        <v>377</v>
      </c>
      <c r="D1136" s="2210"/>
      <c r="E1136" s="2210"/>
      <c r="F1136" s="2211"/>
    </row>
    <row r="1137" spans="2:6" ht="12.75" x14ac:dyDescent="0.2">
      <c r="B1137" s="2258"/>
      <c r="C1137" s="375" t="s">
        <v>137</v>
      </c>
      <c r="D1137" s="375" t="s">
        <v>138</v>
      </c>
      <c r="E1137" s="375" t="s">
        <v>139</v>
      </c>
      <c r="F1137" s="376" t="s">
        <v>140</v>
      </c>
    </row>
    <row r="1138" spans="2:6" ht="12.75" x14ac:dyDescent="0.2">
      <c r="B1138" s="513" t="s">
        <v>879</v>
      </c>
      <c r="C1138" s="514">
        <v>0.16</v>
      </c>
      <c r="D1138" s="515">
        <v>62.5</v>
      </c>
      <c r="E1138" s="514">
        <v>0.16</v>
      </c>
      <c r="F1138" s="516">
        <v>62.5</v>
      </c>
    </row>
    <row r="1139" spans="2:6" ht="12.75" x14ac:dyDescent="0.2">
      <c r="B1139" s="513" t="s">
        <v>155</v>
      </c>
      <c r="C1139" s="514">
        <v>0.16</v>
      </c>
      <c r="D1139" s="515">
        <v>62.5</v>
      </c>
      <c r="E1139" s="514">
        <v>0.21</v>
      </c>
      <c r="F1139" s="516">
        <v>47.62</v>
      </c>
    </row>
    <row r="1140" spans="2:6" ht="12.75" x14ac:dyDescent="0.2">
      <c r="B1140" s="513" t="s">
        <v>679</v>
      </c>
      <c r="C1140" s="514">
        <v>0.16</v>
      </c>
      <c r="D1140" s="515">
        <v>62.5</v>
      </c>
      <c r="E1140" s="514">
        <v>0.28000000000000003</v>
      </c>
      <c r="F1140" s="516">
        <v>35.71</v>
      </c>
    </row>
    <row r="1141" spans="2:6" ht="12.75" x14ac:dyDescent="0.2">
      <c r="B1141" s="513" t="s">
        <v>682</v>
      </c>
      <c r="C1141" s="514">
        <v>0.16</v>
      </c>
      <c r="D1141" s="515">
        <v>62.5</v>
      </c>
      <c r="E1141" s="514">
        <v>0.28000000000000003</v>
      </c>
      <c r="F1141" s="516">
        <v>35.71</v>
      </c>
    </row>
    <row r="1142" spans="2:6" ht="12.75" x14ac:dyDescent="0.2">
      <c r="B1142" s="2200" t="s">
        <v>142</v>
      </c>
      <c r="C1142" s="2201"/>
      <c r="D1142" s="2201"/>
      <c r="E1142" s="2201"/>
      <c r="F1142" s="2202"/>
    </row>
    <row r="1143" spans="2:6" ht="12.75" x14ac:dyDescent="0.2">
      <c r="B1143" s="2257" t="s">
        <v>136</v>
      </c>
      <c r="C1143" s="2209" t="s">
        <v>377</v>
      </c>
      <c r="D1143" s="2210"/>
      <c r="E1143" s="2210"/>
      <c r="F1143" s="2211"/>
    </row>
    <row r="1144" spans="2:6" ht="12.75" x14ac:dyDescent="0.2">
      <c r="B1144" s="2258"/>
      <c r="C1144" s="375" t="s">
        <v>137</v>
      </c>
      <c r="D1144" s="375" t="s">
        <v>138</v>
      </c>
      <c r="E1144" s="375" t="s">
        <v>139</v>
      </c>
      <c r="F1144" s="376" t="s">
        <v>140</v>
      </c>
    </row>
    <row r="1145" spans="2:6" ht="12.75" x14ac:dyDescent="0.2">
      <c r="B1145" s="513" t="s">
        <v>879</v>
      </c>
      <c r="C1145" s="514">
        <v>0.15</v>
      </c>
      <c r="D1145" s="515">
        <v>100</v>
      </c>
      <c r="E1145" s="514">
        <v>0.15</v>
      </c>
      <c r="F1145" s="516">
        <v>100</v>
      </c>
    </row>
    <row r="1146" spans="2:6" ht="12.75" x14ac:dyDescent="0.2">
      <c r="B1146" s="513" t="s">
        <v>155</v>
      </c>
      <c r="C1146" s="514">
        <v>0.15</v>
      </c>
      <c r="D1146" s="515">
        <v>100</v>
      </c>
      <c r="E1146" s="514">
        <v>0.2</v>
      </c>
      <c r="F1146" s="516">
        <v>75</v>
      </c>
    </row>
    <row r="1147" spans="2:6" ht="12.75" x14ac:dyDescent="0.2">
      <c r="B1147" s="513" t="s">
        <v>679</v>
      </c>
      <c r="C1147" s="514">
        <v>0.15</v>
      </c>
      <c r="D1147" s="515">
        <v>100</v>
      </c>
      <c r="E1147" s="514">
        <v>0.27</v>
      </c>
      <c r="F1147" s="516">
        <v>55.56</v>
      </c>
    </row>
    <row r="1148" spans="2:6" ht="12.75" x14ac:dyDescent="0.2">
      <c r="B1148" s="513" t="s">
        <v>682</v>
      </c>
      <c r="C1148" s="514">
        <v>0.15</v>
      </c>
      <c r="D1148" s="515">
        <v>100</v>
      </c>
      <c r="E1148" s="514">
        <v>0.27</v>
      </c>
      <c r="F1148" s="516">
        <v>55.56</v>
      </c>
    </row>
    <row r="1149" spans="2:6" ht="12.75" x14ac:dyDescent="0.2">
      <c r="B1149" s="517" t="s">
        <v>226</v>
      </c>
      <c r="C1149" s="490"/>
      <c r="D1149" s="490"/>
      <c r="E1149" s="431"/>
      <c r="F1149" s="497"/>
    </row>
    <row r="1150" spans="2:6" ht="12.75" x14ac:dyDescent="0.2">
      <c r="B1150" s="518" t="s">
        <v>729</v>
      </c>
      <c r="C1150" s="490"/>
      <c r="D1150" s="490"/>
      <c r="E1150" s="431"/>
      <c r="F1150" s="497"/>
    </row>
    <row r="1151" spans="2:6" ht="13.5" thickBot="1" x14ac:dyDescent="0.25">
      <c r="B1151" s="519">
        <f>+B1124</f>
        <v>0</v>
      </c>
      <c r="C1151" s="377"/>
      <c r="D1151" s="520"/>
      <c r="E1151" s="521"/>
      <c r="F1151" s="522"/>
    </row>
    <row r="1152" spans="2:6" ht="12.75" thickTop="1" x14ac:dyDescent="0.2"/>
    <row r="1153" spans="2:6" x14ac:dyDescent="0.2">
      <c r="B1153" s="1187"/>
    </row>
    <row r="1154" spans="2:6" ht="12.75" thickBot="1" x14ac:dyDescent="0.25"/>
    <row r="1155" spans="2:6" ht="13.5" thickTop="1" x14ac:dyDescent="0.2">
      <c r="B1155" s="2206" t="s">
        <v>310</v>
      </c>
      <c r="C1155" s="2207"/>
      <c r="D1155" s="2207"/>
      <c r="E1155" s="2207"/>
      <c r="F1155" s="2208"/>
    </row>
    <row r="1156" spans="2:6" ht="16.5" thickBot="1" x14ac:dyDescent="0.3">
      <c r="B1156" s="378"/>
      <c r="C1156" s="712"/>
      <c r="D1156" s="379"/>
      <c r="E1156" s="379"/>
      <c r="F1156" s="380"/>
    </row>
    <row r="1157" spans="2:6" ht="64.5" thickBot="1" x14ac:dyDescent="0.25">
      <c r="B1157" s="381" t="s">
        <v>311</v>
      </c>
      <c r="C1157" s="382" t="s">
        <v>909</v>
      </c>
      <c r="D1157" s="382" t="s">
        <v>910</v>
      </c>
      <c r="E1157" s="382" t="s">
        <v>911</v>
      </c>
      <c r="F1157" s="383" t="s">
        <v>912</v>
      </c>
    </row>
    <row r="1158" spans="2:6" ht="84" customHeight="1" x14ac:dyDescent="0.25">
      <c r="B1158" s="384" t="s">
        <v>913</v>
      </c>
      <c r="C1158" s="523">
        <v>150</v>
      </c>
      <c r="D1158" s="523">
        <v>30</v>
      </c>
      <c r="E1158" s="523" t="s">
        <v>540</v>
      </c>
      <c r="F1158" s="524" t="s">
        <v>914</v>
      </c>
    </row>
    <row r="1159" spans="2:6" ht="64.5" x14ac:dyDescent="0.25">
      <c r="B1159" s="385" t="s">
        <v>915</v>
      </c>
      <c r="C1159" s="525">
        <v>150</v>
      </c>
      <c r="D1159" s="525">
        <v>30</v>
      </c>
      <c r="E1159" s="525" t="s">
        <v>540</v>
      </c>
      <c r="F1159" s="524" t="s">
        <v>916</v>
      </c>
    </row>
    <row r="1160" spans="2:6" ht="15.75" x14ac:dyDescent="0.25">
      <c r="B1160" s="385"/>
      <c r="C1160" s="386"/>
      <c r="D1160" s="525"/>
      <c r="E1160" s="525"/>
      <c r="F1160" s="526"/>
    </row>
    <row r="1161" spans="2:6" ht="16.5" thickBot="1" x14ac:dyDescent="0.3">
      <c r="B1161" s="1188"/>
      <c r="C1161" s="387"/>
      <c r="D1161" s="387"/>
      <c r="E1161" s="387"/>
      <c r="F1161" s="388"/>
    </row>
    <row r="1162" spans="2:6" ht="12.75" thickTop="1" x14ac:dyDescent="0.2"/>
    <row r="1163" spans="2:6" ht="12.75" thickBot="1" x14ac:dyDescent="0.25"/>
    <row r="1164" spans="2:6" ht="13.5" thickTop="1" x14ac:dyDescent="0.2">
      <c r="B1164" s="2203" t="s">
        <v>923</v>
      </c>
      <c r="C1164" s="2204"/>
      <c r="D1164" s="2204"/>
      <c r="E1164" s="2205"/>
    </row>
    <row r="1165" spans="2:6" ht="12.75" x14ac:dyDescent="0.2">
      <c r="B1165" s="2139" t="s">
        <v>924</v>
      </c>
      <c r="C1165" s="2140"/>
      <c r="D1165" s="2140"/>
      <c r="E1165" s="2141"/>
    </row>
    <row r="1166" spans="2:6" ht="16.5" thickBot="1" x14ac:dyDescent="0.3">
      <c r="B1166" s="713"/>
      <c r="C1166" s="712"/>
      <c r="D1166" s="712"/>
      <c r="E1166" s="714"/>
    </row>
    <row r="1167" spans="2:6" ht="12.75" x14ac:dyDescent="0.2">
      <c r="B1167" s="2145" t="s">
        <v>925</v>
      </c>
      <c r="C1167" s="2003" t="s">
        <v>907</v>
      </c>
      <c r="D1167" s="2003"/>
      <c r="E1167" s="2147" t="s">
        <v>911</v>
      </c>
    </row>
    <row r="1168" spans="2:6" ht="26.25" thickBot="1" x14ac:dyDescent="0.25">
      <c r="B1168" s="2146"/>
      <c r="C1168" s="391" t="s">
        <v>926</v>
      </c>
      <c r="D1168" s="391" t="s">
        <v>927</v>
      </c>
      <c r="E1168" s="2148"/>
    </row>
    <row r="1169" spans="2:5" ht="12.75" x14ac:dyDescent="0.2">
      <c r="B1169" s="527" t="s">
        <v>928</v>
      </c>
      <c r="C1169" s="528">
        <v>50</v>
      </c>
      <c r="D1169" s="529">
        <v>18</v>
      </c>
      <c r="E1169" s="530" t="s">
        <v>540</v>
      </c>
    </row>
    <row r="1170" spans="2:5" ht="12.75" x14ac:dyDescent="0.2">
      <c r="B1170" s="531" t="s">
        <v>929</v>
      </c>
      <c r="C1170" s="532">
        <v>50</v>
      </c>
      <c r="D1170" s="533">
        <v>24.9</v>
      </c>
      <c r="E1170" s="534" t="s">
        <v>540</v>
      </c>
    </row>
    <row r="1171" spans="2:5" ht="12.75" x14ac:dyDescent="0.2">
      <c r="B1171" s="531" t="s">
        <v>930</v>
      </c>
      <c r="C1171" s="532">
        <v>50</v>
      </c>
      <c r="D1171" s="533">
        <v>29.9</v>
      </c>
      <c r="E1171" s="534" t="s">
        <v>540</v>
      </c>
    </row>
    <row r="1172" spans="2:5" ht="12.75" x14ac:dyDescent="0.2">
      <c r="B1172" s="531" t="s">
        <v>931</v>
      </c>
      <c r="C1172" s="532">
        <v>50</v>
      </c>
      <c r="D1172" s="533">
        <v>39.9</v>
      </c>
      <c r="E1172" s="534" t="s">
        <v>540</v>
      </c>
    </row>
    <row r="1173" spans="2:5" ht="12.75" x14ac:dyDescent="0.2">
      <c r="B1173" s="531" t="s">
        <v>932</v>
      </c>
      <c r="C1173" s="532">
        <v>50</v>
      </c>
      <c r="D1173" s="533">
        <v>65</v>
      </c>
      <c r="E1173" s="534" t="s">
        <v>540</v>
      </c>
    </row>
    <row r="1174" spans="2:5" ht="12.75" x14ac:dyDescent="0.2">
      <c r="B1174" s="531" t="s">
        <v>933</v>
      </c>
      <c r="C1174" s="532">
        <v>50</v>
      </c>
      <c r="D1174" s="533">
        <v>107</v>
      </c>
      <c r="E1174" s="534" t="s">
        <v>540</v>
      </c>
    </row>
    <row r="1175" spans="2:5" ht="13.5" thickBot="1" x14ac:dyDescent="0.25">
      <c r="B1175" s="535" t="s">
        <v>934</v>
      </c>
      <c r="C1175" s="536">
        <v>50</v>
      </c>
      <c r="D1175" s="537">
        <v>131</v>
      </c>
      <c r="E1175" s="538" t="s">
        <v>540</v>
      </c>
    </row>
    <row r="1176" spans="2:5" ht="12.75" x14ac:dyDescent="0.2">
      <c r="B1176" s="539" t="s">
        <v>935</v>
      </c>
      <c r="C1176" s="369"/>
      <c r="D1176" s="369"/>
      <c r="E1176" s="540"/>
    </row>
    <row r="1177" spans="2:5" ht="15.75" x14ac:dyDescent="0.25">
      <c r="B1177" s="389"/>
      <c r="C1177" s="379"/>
      <c r="D1177" s="379"/>
      <c r="E1177" s="390"/>
    </row>
    <row r="1178" spans="2:5" ht="12.75" x14ac:dyDescent="0.2">
      <c r="B1178" s="2139" t="s">
        <v>936</v>
      </c>
      <c r="C1178" s="2140"/>
      <c r="D1178" s="2140"/>
      <c r="E1178" s="2141"/>
    </row>
    <row r="1179" spans="2:5" ht="13.5" thickBot="1" x14ac:dyDescent="0.25">
      <c r="B1179" s="2139" t="s">
        <v>937</v>
      </c>
      <c r="C1179" s="2140"/>
      <c r="D1179" s="2140"/>
      <c r="E1179" s="2141"/>
    </row>
    <row r="1180" spans="2:5" ht="12.75" x14ac:dyDescent="0.2">
      <c r="B1180" s="2145" t="s">
        <v>925</v>
      </c>
      <c r="C1180" s="2003" t="s">
        <v>907</v>
      </c>
      <c r="D1180" s="2003"/>
      <c r="E1180" s="2147" t="s">
        <v>911</v>
      </c>
    </row>
    <row r="1181" spans="2:5" ht="25.5" x14ac:dyDescent="0.2">
      <c r="B1181" s="2146"/>
      <c r="C1181" s="391" t="s">
        <v>926</v>
      </c>
      <c r="D1181" s="391" t="s">
        <v>927</v>
      </c>
      <c r="E1181" s="2148"/>
    </row>
    <row r="1182" spans="2:5" ht="12.75" x14ac:dyDescent="0.2">
      <c r="B1182" s="531" t="s">
        <v>938</v>
      </c>
      <c r="C1182" s="532">
        <v>50</v>
      </c>
      <c r="D1182" s="533">
        <v>49.9</v>
      </c>
      <c r="E1182" s="534" t="s">
        <v>540</v>
      </c>
    </row>
    <row r="1183" spans="2:5" ht="13.5" thickBot="1" x14ac:dyDescent="0.25">
      <c r="B1183" s="535" t="s">
        <v>939</v>
      </c>
      <c r="C1183" s="536">
        <v>50</v>
      </c>
      <c r="D1183" s="537">
        <v>84.9</v>
      </c>
      <c r="E1183" s="538" t="s">
        <v>540</v>
      </c>
    </row>
    <row r="1184" spans="2:5" ht="12.75" x14ac:dyDescent="0.2">
      <c r="B1184" s="539" t="s">
        <v>935</v>
      </c>
      <c r="C1184" s="369"/>
      <c r="D1184" s="369"/>
      <c r="E1184" s="540"/>
    </row>
    <row r="1185" spans="2:7" ht="12.75" x14ac:dyDescent="0.2">
      <c r="B1185" s="541"/>
      <c r="C1185" s="369"/>
      <c r="D1185" s="369"/>
      <c r="E1185" s="540"/>
    </row>
    <row r="1186" spans="2:7" ht="12.75" x14ac:dyDescent="0.2">
      <c r="B1186" s="392" t="s">
        <v>940</v>
      </c>
      <c r="C1186" s="369"/>
      <c r="D1186" s="369"/>
      <c r="E1186" s="540"/>
    </row>
    <row r="1187" spans="2:7" ht="12.75" x14ac:dyDescent="0.2">
      <c r="B1187" s="541" t="s">
        <v>941</v>
      </c>
      <c r="C1187" s="369"/>
      <c r="D1187" s="369"/>
      <c r="E1187" s="540"/>
    </row>
    <row r="1188" spans="2:7" ht="32.25" customHeight="1" x14ac:dyDescent="0.2">
      <c r="B1188" s="2164" t="s">
        <v>942</v>
      </c>
      <c r="C1188" s="2165"/>
      <c r="D1188" s="2165"/>
      <c r="E1188" s="2166"/>
    </row>
    <row r="1189" spans="2:7" ht="12.75" x14ac:dyDescent="0.2">
      <c r="B1189" s="541" t="s">
        <v>943</v>
      </c>
      <c r="C1189" s="369" t="s">
        <v>944</v>
      </c>
      <c r="D1189" s="369" t="s">
        <v>928</v>
      </c>
      <c r="E1189" s="540"/>
    </row>
    <row r="1190" spans="2:7" ht="12.75" x14ac:dyDescent="0.2">
      <c r="B1190" s="541" t="s">
        <v>945</v>
      </c>
      <c r="C1190" s="369" t="s">
        <v>944</v>
      </c>
      <c r="D1190" s="369" t="s">
        <v>929</v>
      </c>
      <c r="E1190" s="540"/>
    </row>
    <row r="1191" spans="2:7" ht="12.75" x14ac:dyDescent="0.2">
      <c r="B1191" s="541" t="s">
        <v>946</v>
      </c>
      <c r="C1191" s="369" t="s">
        <v>944</v>
      </c>
      <c r="D1191" s="369" t="s">
        <v>930</v>
      </c>
      <c r="E1191" s="540"/>
    </row>
    <row r="1192" spans="2:7" ht="12.75" x14ac:dyDescent="0.2">
      <c r="B1192" s="541" t="s">
        <v>947</v>
      </c>
      <c r="C1192" s="369" t="s">
        <v>944</v>
      </c>
      <c r="D1192" s="369" t="s">
        <v>931</v>
      </c>
      <c r="E1192" s="540"/>
    </row>
    <row r="1193" spans="2:7" ht="12.75" x14ac:dyDescent="0.2">
      <c r="B1193" s="541" t="s">
        <v>948</v>
      </c>
      <c r="C1193" s="369" t="s">
        <v>944</v>
      </c>
      <c r="D1193" s="369" t="s">
        <v>932</v>
      </c>
      <c r="E1193" s="540"/>
    </row>
    <row r="1194" spans="2:7" ht="12.75" x14ac:dyDescent="0.2">
      <c r="B1194" s="541" t="s">
        <v>949</v>
      </c>
      <c r="C1194" s="369" t="s">
        <v>944</v>
      </c>
      <c r="D1194" s="369" t="s">
        <v>933</v>
      </c>
      <c r="E1194" s="540"/>
    </row>
    <row r="1195" spans="2:7" ht="45" customHeight="1" x14ac:dyDescent="0.2">
      <c r="B1195" s="2164" t="s">
        <v>2348</v>
      </c>
      <c r="C1195" s="2165"/>
      <c r="D1195" s="2165"/>
      <c r="E1195" s="2166"/>
    </row>
    <row r="1196" spans="2:7" ht="16.5" thickBot="1" x14ac:dyDescent="0.3">
      <c r="B1196" s="1189"/>
      <c r="C1196" s="393"/>
      <c r="D1196" s="393"/>
      <c r="E1196" s="394"/>
    </row>
    <row r="1197" spans="2:7" ht="12.75" thickTop="1" x14ac:dyDescent="0.2"/>
    <row r="1198" spans="2:7" ht="12.75" thickBot="1" x14ac:dyDescent="0.25"/>
    <row r="1199" spans="2:7" ht="13.5" thickTop="1" x14ac:dyDescent="0.2">
      <c r="B1199" s="2206" t="s">
        <v>460</v>
      </c>
      <c r="C1199" s="2207"/>
      <c r="D1199" s="2207"/>
      <c r="E1199" s="2207"/>
      <c r="F1199" s="2207"/>
      <c r="G1199" s="2208"/>
    </row>
    <row r="1200" spans="2:7" ht="16.5" thickBot="1" x14ac:dyDescent="0.3">
      <c r="B1200" s="715"/>
      <c r="C1200" s="712"/>
      <c r="D1200" s="712"/>
      <c r="E1200" s="712"/>
      <c r="F1200" s="712"/>
      <c r="G1200" s="716"/>
    </row>
    <row r="1201" spans="2:7" ht="15.75" x14ac:dyDescent="0.25">
      <c r="B1201" s="395" t="s">
        <v>311</v>
      </c>
      <c r="C1201" s="2191" t="s">
        <v>848</v>
      </c>
      <c r="D1201" s="2192"/>
      <c r="E1201" s="2191" t="s">
        <v>505</v>
      </c>
      <c r="F1201" s="2192"/>
      <c r="G1201" s="380"/>
    </row>
    <row r="1202" spans="2:7" ht="95.25" customHeight="1" x14ac:dyDescent="0.2">
      <c r="B1202" s="542" t="s">
        <v>506</v>
      </c>
      <c r="C1202" s="2195" t="s">
        <v>1043</v>
      </c>
      <c r="D1202" s="2195"/>
      <c r="E1202" s="2195" t="s">
        <v>1044</v>
      </c>
      <c r="F1202" s="2195"/>
      <c r="G1202" s="543"/>
    </row>
    <row r="1203" spans="2:7" ht="97.5" customHeight="1" x14ac:dyDescent="0.2">
      <c r="B1203" s="542" t="s">
        <v>1045</v>
      </c>
      <c r="C1203" s="2195" t="s">
        <v>1043</v>
      </c>
      <c r="D1203" s="2195"/>
      <c r="E1203" s="2195" t="s">
        <v>1046</v>
      </c>
      <c r="F1203" s="2195"/>
      <c r="G1203" s="543"/>
    </row>
    <row r="1204" spans="2:7" ht="97.5" customHeight="1" x14ac:dyDescent="0.2">
      <c r="B1204" s="542" t="s">
        <v>1047</v>
      </c>
      <c r="C1204" s="2195" t="s">
        <v>1043</v>
      </c>
      <c r="D1204" s="2195"/>
      <c r="E1204" s="2195" t="s">
        <v>448</v>
      </c>
      <c r="F1204" s="2195"/>
      <c r="G1204" s="543"/>
    </row>
    <row r="1205" spans="2:7" ht="12.75" x14ac:dyDescent="0.2">
      <c r="B1205" s="717"/>
      <c r="C1205" s="718"/>
      <c r="D1205" s="718"/>
      <c r="E1205" s="718"/>
      <c r="F1205" s="718"/>
      <c r="G1205" s="719"/>
    </row>
    <row r="1206" spans="2:7" ht="12.75" x14ac:dyDescent="0.2">
      <c r="B1206" s="2230" t="s">
        <v>449</v>
      </c>
      <c r="C1206" s="2140"/>
      <c r="D1206" s="2140"/>
      <c r="E1206" s="2140"/>
      <c r="F1206" s="2140"/>
      <c r="G1206" s="2231"/>
    </row>
    <row r="1207" spans="2:7" ht="13.5" thickBot="1" x14ac:dyDescent="0.25">
      <c r="B1207" s="717"/>
      <c r="C1207" s="718"/>
      <c r="D1207" s="718"/>
      <c r="E1207" s="718"/>
      <c r="F1207" s="718"/>
      <c r="G1207" s="719"/>
    </row>
    <row r="1208" spans="2:7" ht="13.5" thickBot="1" x14ac:dyDescent="0.25">
      <c r="B1208" s="2181" t="s">
        <v>311</v>
      </c>
      <c r="C1208" s="2183" t="s">
        <v>450</v>
      </c>
      <c r="D1208" s="2183"/>
      <c r="E1208" s="2183"/>
      <c r="F1208" s="2183"/>
      <c r="G1208" s="2184" t="s">
        <v>451</v>
      </c>
    </row>
    <row r="1209" spans="2:7" ht="12.75" x14ac:dyDescent="0.2">
      <c r="B1209" s="2182"/>
      <c r="C1209" s="2186" t="s">
        <v>909</v>
      </c>
      <c r="D1209" s="2187"/>
      <c r="E1209" s="2188"/>
      <c r="F1209" s="2189" t="s">
        <v>452</v>
      </c>
      <c r="G1209" s="2185"/>
    </row>
    <row r="1210" spans="2:7" ht="39" thickBot="1" x14ac:dyDescent="0.25">
      <c r="B1210" s="2182"/>
      <c r="C1210" s="397" t="s">
        <v>453</v>
      </c>
      <c r="D1210" s="391" t="s">
        <v>454</v>
      </c>
      <c r="E1210" s="398" t="s">
        <v>455</v>
      </c>
      <c r="F1210" s="2190"/>
      <c r="G1210" s="2185"/>
    </row>
    <row r="1211" spans="2:7" ht="12.75" x14ac:dyDescent="0.2">
      <c r="B1211" s="545" t="str">
        <f>+B1202</f>
        <v>DUO PACK 1</v>
      </c>
      <c r="C1211" s="546">
        <v>60</v>
      </c>
      <c r="D1211" s="546">
        <v>10</v>
      </c>
      <c r="E1211" s="546">
        <v>5</v>
      </c>
      <c r="F1211" s="546">
        <v>25.9</v>
      </c>
      <c r="G1211" s="547" t="s">
        <v>540</v>
      </c>
    </row>
    <row r="1212" spans="2:7" ht="12.75" x14ac:dyDescent="0.2">
      <c r="B1212" s="510" t="str">
        <f>+B1203</f>
        <v>DUO PACK 2</v>
      </c>
      <c r="C1212" s="548">
        <v>60</v>
      </c>
      <c r="D1212" s="548">
        <v>10</v>
      </c>
      <c r="E1212" s="548">
        <v>5</v>
      </c>
      <c r="F1212" s="548">
        <v>32</v>
      </c>
      <c r="G1212" s="549" t="s">
        <v>540</v>
      </c>
    </row>
    <row r="1213" spans="2:7" ht="13.5" thickBot="1" x14ac:dyDescent="0.25">
      <c r="B1213" s="550" t="str">
        <f>+B1204</f>
        <v>DUO PACK 3</v>
      </c>
      <c r="C1213" s="551">
        <v>60</v>
      </c>
      <c r="D1213" s="551">
        <v>10</v>
      </c>
      <c r="E1213" s="551">
        <v>5</v>
      </c>
      <c r="F1213" s="551">
        <v>36</v>
      </c>
      <c r="G1213" s="552" t="s">
        <v>540</v>
      </c>
    </row>
    <row r="1214" spans="2:7" ht="12.75" x14ac:dyDescent="0.2">
      <c r="B1214" s="544"/>
      <c r="C1214" s="369"/>
      <c r="D1214" s="369"/>
      <c r="E1214" s="369"/>
      <c r="F1214" s="369"/>
      <c r="G1214" s="543"/>
    </row>
    <row r="1215" spans="2:7" ht="12.75" x14ac:dyDescent="0.2">
      <c r="B1215" s="399" t="s">
        <v>456</v>
      </c>
      <c r="C1215" s="369"/>
      <c r="D1215" s="369"/>
      <c r="E1215" s="369"/>
      <c r="F1215" s="369"/>
      <c r="G1215" s="543"/>
    </row>
    <row r="1216" spans="2:7" ht="33" customHeight="1" x14ac:dyDescent="0.2">
      <c r="B1216" s="2193" t="s">
        <v>457</v>
      </c>
      <c r="C1216" s="2196"/>
      <c r="D1216" s="2196"/>
      <c r="E1216" s="2196"/>
      <c r="F1216" s="2196"/>
      <c r="G1216" s="2194"/>
    </row>
    <row r="1217" spans="2:8" ht="12.75" x14ac:dyDescent="0.2">
      <c r="B1217" s="2193" t="s">
        <v>458</v>
      </c>
      <c r="C1217" s="2165"/>
      <c r="D1217" s="2165"/>
      <c r="E1217" s="2165"/>
      <c r="F1217" s="2165"/>
      <c r="G1217" s="2194"/>
    </row>
    <row r="1218" spans="2:8" ht="12.75" x14ac:dyDescent="0.2">
      <c r="B1218" s="553" t="s">
        <v>459</v>
      </c>
      <c r="C1218" s="554"/>
      <c r="D1218" s="554"/>
      <c r="E1218" s="554"/>
      <c r="F1218" s="554"/>
      <c r="G1218" s="555"/>
    </row>
    <row r="1219" spans="2:8" ht="13.5" thickBot="1" x14ac:dyDescent="0.25">
      <c r="B1219" s="1188"/>
      <c r="C1219" s="556"/>
      <c r="D1219" s="556"/>
      <c r="E1219" s="556"/>
      <c r="F1219" s="556"/>
      <c r="G1219" s="557"/>
    </row>
    <row r="1220" spans="2:8" ht="12.75" thickTop="1" x14ac:dyDescent="0.2"/>
    <row r="1221" spans="2:8" ht="12.75" thickBot="1" x14ac:dyDescent="0.25"/>
    <row r="1222" spans="2:8" ht="13.5" thickTop="1" x14ac:dyDescent="0.2">
      <c r="B1222" s="2206" t="s">
        <v>1154</v>
      </c>
      <c r="C1222" s="2207"/>
      <c r="D1222" s="2207"/>
      <c r="E1222" s="2207"/>
      <c r="F1222" s="2207"/>
      <c r="G1222" s="2207"/>
      <c r="H1222" s="2208"/>
    </row>
    <row r="1223" spans="2:8" ht="13.5" thickBot="1" x14ac:dyDescent="0.25">
      <c r="B1223" s="717"/>
      <c r="C1223" s="718"/>
      <c r="D1223" s="718"/>
      <c r="E1223" s="718"/>
      <c r="F1223" s="718"/>
      <c r="G1223" s="718"/>
      <c r="H1223" s="719"/>
    </row>
    <row r="1224" spans="2:8" ht="26.25" thickBot="1" x14ac:dyDescent="0.25">
      <c r="B1224" s="395" t="s">
        <v>510</v>
      </c>
      <c r="C1224" s="2254" t="s">
        <v>848</v>
      </c>
      <c r="D1224" s="2238"/>
      <c r="E1224" s="400" t="s">
        <v>505</v>
      </c>
      <c r="F1224" s="369"/>
      <c r="G1224" s="369"/>
      <c r="H1224" s="543"/>
    </row>
    <row r="1225" spans="2:8" ht="84" customHeight="1" x14ac:dyDescent="0.2">
      <c r="B1225" s="510" t="s">
        <v>511</v>
      </c>
      <c r="C1225" s="2250" t="s">
        <v>512</v>
      </c>
      <c r="D1225" s="2251"/>
      <c r="E1225" s="558" t="s">
        <v>513</v>
      </c>
      <c r="F1225" s="369"/>
      <c r="G1225" s="369"/>
      <c r="H1225" s="543"/>
    </row>
    <row r="1226" spans="2:8" ht="89.25" customHeight="1" x14ac:dyDescent="0.2">
      <c r="B1226" s="510" t="s">
        <v>514</v>
      </c>
      <c r="C1226" s="2252" t="s">
        <v>512</v>
      </c>
      <c r="D1226" s="2253"/>
      <c r="E1226" s="558" t="s">
        <v>0</v>
      </c>
      <c r="F1226" s="369"/>
      <c r="G1226" s="369"/>
      <c r="H1226" s="543"/>
    </row>
    <row r="1227" spans="2:8" ht="12.75" x14ac:dyDescent="0.2">
      <c r="B1227" s="717"/>
      <c r="C1227" s="718"/>
      <c r="D1227" s="718"/>
      <c r="E1227" s="718"/>
      <c r="F1227" s="718"/>
      <c r="G1227" s="718"/>
      <c r="H1227" s="719"/>
    </row>
    <row r="1228" spans="2:8" ht="12.75" x14ac:dyDescent="0.2">
      <c r="B1228" s="2230" t="s">
        <v>449</v>
      </c>
      <c r="C1228" s="2140"/>
      <c r="D1228" s="2140"/>
      <c r="E1228" s="2140"/>
      <c r="F1228" s="2140"/>
      <c r="G1228" s="720"/>
      <c r="H1228" s="721"/>
    </row>
    <row r="1229" spans="2:8" ht="13.5" thickBot="1" x14ac:dyDescent="0.25">
      <c r="B1229" s="717"/>
      <c r="C1229" s="718"/>
      <c r="D1229" s="718"/>
      <c r="E1229" s="718"/>
      <c r="F1229" s="718"/>
      <c r="G1229" s="718"/>
      <c r="H1229" s="719"/>
    </row>
    <row r="1230" spans="2:8" ht="13.5" thickBot="1" x14ac:dyDescent="0.25">
      <c r="B1230" s="2181" t="s">
        <v>510</v>
      </c>
      <c r="C1230" s="2183" t="s">
        <v>450</v>
      </c>
      <c r="D1230" s="2183"/>
      <c r="E1230" s="2183"/>
      <c r="F1230" s="2238"/>
      <c r="G1230" s="124"/>
      <c r="H1230" s="402"/>
    </row>
    <row r="1231" spans="2:8" ht="12.75" x14ac:dyDescent="0.2">
      <c r="B1231" s="2182"/>
      <c r="C1231" s="2186" t="s">
        <v>909</v>
      </c>
      <c r="D1231" s="2187"/>
      <c r="E1231" s="2188"/>
      <c r="F1231" s="2248" t="s">
        <v>452</v>
      </c>
      <c r="G1231" s="343"/>
      <c r="H1231" s="403"/>
    </row>
    <row r="1232" spans="2:8" ht="39" thickBot="1" x14ac:dyDescent="0.25">
      <c r="B1232" s="2182"/>
      <c r="C1232" s="397" t="s">
        <v>453</v>
      </c>
      <c r="D1232" s="391" t="s">
        <v>454</v>
      </c>
      <c r="E1232" s="398" t="s">
        <v>1</v>
      </c>
      <c r="F1232" s="2249"/>
      <c r="G1232" s="343"/>
      <c r="H1232" s="403"/>
    </row>
    <row r="1233" spans="2:8" ht="12.75" x14ac:dyDescent="0.2">
      <c r="B1233" s="510" t="s">
        <v>511</v>
      </c>
      <c r="C1233" s="546">
        <v>60</v>
      </c>
      <c r="D1233" s="546">
        <v>10</v>
      </c>
      <c r="E1233" s="546">
        <v>5</v>
      </c>
      <c r="F1233" s="559">
        <v>29.46</v>
      </c>
      <c r="G1233" s="560"/>
      <c r="H1233" s="561"/>
    </row>
    <row r="1234" spans="2:8" ht="13.5" thickBot="1" x14ac:dyDescent="0.25">
      <c r="B1234" s="550" t="s">
        <v>514</v>
      </c>
      <c r="C1234" s="551">
        <v>60</v>
      </c>
      <c r="D1234" s="551">
        <v>10</v>
      </c>
      <c r="E1234" s="551">
        <v>5</v>
      </c>
      <c r="F1234" s="562">
        <v>40.909999999999997</v>
      </c>
      <c r="G1234" s="560"/>
      <c r="H1234" s="561"/>
    </row>
    <row r="1235" spans="2:8" ht="12.75" x14ac:dyDescent="0.2">
      <c r="B1235" s="544"/>
      <c r="C1235" s="560"/>
      <c r="D1235" s="560"/>
      <c r="E1235" s="560"/>
      <c r="F1235" s="560"/>
      <c r="G1235" s="560"/>
      <c r="H1235" s="561"/>
    </row>
    <row r="1236" spans="2:8" ht="13.5" thickBot="1" x14ac:dyDescent="0.25">
      <c r="B1236" s="544"/>
      <c r="C1236" s="369"/>
      <c r="D1236" s="369"/>
      <c r="E1236" s="369"/>
      <c r="F1236" s="369"/>
      <c r="G1236" s="369"/>
      <c r="H1236" s="543"/>
    </row>
    <row r="1237" spans="2:8" ht="13.5" thickBot="1" x14ac:dyDescent="0.25">
      <c r="B1237" s="2181" t="s">
        <v>510</v>
      </c>
      <c r="C1237" s="2191" t="s">
        <v>2</v>
      </c>
      <c r="D1237" s="2216"/>
      <c r="E1237" s="2192"/>
      <c r="F1237" s="369"/>
      <c r="G1237" s="369"/>
      <c r="H1237" s="543"/>
    </row>
    <row r="1238" spans="2:8" ht="12.75" x14ac:dyDescent="0.2">
      <c r="B1238" s="2215"/>
      <c r="C1238" s="404" t="s">
        <v>3</v>
      </c>
      <c r="D1238" s="405" t="s">
        <v>4</v>
      </c>
      <c r="E1238" s="406" t="s">
        <v>5</v>
      </c>
      <c r="F1238" s="369"/>
      <c r="G1238" s="369"/>
      <c r="H1238" s="543"/>
    </row>
    <row r="1239" spans="2:8" ht="12.75" x14ac:dyDescent="0.2">
      <c r="B1239" s="510" t="s">
        <v>511</v>
      </c>
      <c r="C1239" s="533">
        <v>25.9</v>
      </c>
      <c r="D1239" s="533">
        <v>3.56</v>
      </c>
      <c r="E1239" s="563">
        <f>+D1239+C1239</f>
        <v>29.459999999999997</v>
      </c>
      <c r="F1239" s="369"/>
      <c r="G1239" s="369"/>
      <c r="H1239" s="543"/>
    </row>
    <row r="1240" spans="2:8" ht="12.75" x14ac:dyDescent="0.2">
      <c r="B1240" s="510" t="s">
        <v>514</v>
      </c>
      <c r="C1240" s="533">
        <v>32</v>
      </c>
      <c r="D1240" s="533">
        <v>8.91</v>
      </c>
      <c r="E1240" s="563">
        <f>+D1240+C1240</f>
        <v>40.909999999999997</v>
      </c>
      <c r="F1240" s="369"/>
      <c r="G1240" s="369"/>
      <c r="H1240" s="543"/>
    </row>
    <row r="1241" spans="2:8" ht="13.5" thickBot="1" x14ac:dyDescent="0.25">
      <c r="B1241" s="564" t="s">
        <v>6</v>
      </c>
      <c r="C1241" s="565"/>
      <c r="D1241" s="565"/>
      <c r="E1241" s="566"/>
      <c r="F1241" s="369"/>
      <c r="G1241" s="369"/>
      <c r="H1241" s="543"/>
    </row>
    <row r="1242" spans="2:8" ht="13.5" thickBot="1" x14ac:dyDescent="0.25">
      <c r="B1242" s="544"/>
      <c r="C1242" s="369"/>
      <c r="D1242" s="369"/>
      <c r="E1242" s="369"/>
      <c r="F1242" s="369"/>
      <c r="G1242" s="369"/>
      <c r="H1242" s="543"/>
    </row>
    <row r="1243" spans="2:8" ht="13.5" thickBot="1" x14ac:dyDescent="0.25">
      <c r="B1243" s="2181" t="s">
        <v>510</v>
      </c>
      <c r="C1243" s="2191" t="s">
        <v>7</v>
      </c>
      <c r="D1243" s="2216"/>
      <c r="E1243" s="2192"/>
      <c r="F1243" s="369"/>
      <c r="G1243" s="369"/>
      <c r="H1243" s="543"/>
    </row>
    <row r="1244" spans="2:8" ht="42.75" customHeight="1" x14ac:dyDescent="0.2">
      <c r="B1244" s="2215"/>
      <c r="C1244" s="404" t="s">
        <v>8</v>
      </c>
      <c r="D1244" s="344" t="s">
        <v>9</v>
      </c>
      <c r="E1244" s="126" t="s">
        <v>10</v>
      </c>
      <c r="F1244" s="369"/>
      <c r="G1244" s="369"/>
      <c r="H1244" s="543"/>
    </row>
    <row r="1245" spans="2:8" ht="12.75" x14ac:dyDescent="0.2">
      <c r="B1245" s="510" t="s">
        <v>511</v>
      </c>
      <c r="C1245" s="567">
        <v>450</v>
      </c>
      <c r="D1245" s="567">
        <v>225</v>
      </c>
      <c r="E1245" s="568">
        <v>225</v>
      </c>
      <c r="F1245" s="369"/>
      <c r="G1245" s="369"/>
      <c r="H1245" s="543"/>
    </row>
    <row r="1246" spans="2:8" ht="12.75" x14ac:dyDescent="0.2">
      <c r="B1246" s="510" t="s">
        <v>514</v>
      </c>
      <c r="C1246" s="567">
        <v>450</v>
      </c>
      <c r="D1246" s="567">
        <v>225</v>
      </c>
      <c r="E1246" s="568">
        <v>225</v>
      </c>
      <c r="F1246" s="369"/>
      <c r="G1246" s="369"/>
      <c r="H1246" s="543"/>
    </row>
    <row r="1247" spans="2:8" ht="13.5" thickBot="1" x14ac:dyDescent="0.25">
      <c r="B1247" s="564" t="s">
        <v>11</v>
      </c>
      <c r="C1247" s="565"/>
      <c r="D1247" s="565"/>
      <c r="E1247" s="566"/>
      <c r="F1247" s="369"/>
      <c r="G1247" s="369"/>
      <c r="H1247" s="543"/>
    </row>
    <row r="1248" spans="2:8" ht="13.5" thickBot="1" x14ac:dyDescent="0.25">
      <c r="B1248" s="544"/>
      <c r="C1248" s="369"/>
      <c r="D1248" s="369"/>
      <c r="E1248" s="369"/>
      <c r="F1248" s="369"/>
      <c r="G1248" s="369"/>
      <c r="H1248" s="543"/>
    </row>
    <row r="1249" spans="2:8" ht="13.5" thickBot="1" x14ac:dyDescent="0.25">
      <c r="B1249" s="2237" t="s">
        <v>12</v>
      </c>
      <c r="C1249" s="2183"/>
      <c r="D1249" s="2183"/>
      <c r="E1249" s="2183"/>
      <c r="F1249" s="2183"/>
      <c r="G1249" s="2238"/>
      <c r="H1249" s="543"/>
    </row>
    <row r="1250" spans="2:8" ht="12.75" x14ac:dyDescent="0.2">
      <c r="B1250" s="407" t="s">
        <v>13</v>
      </c>
      <c r="C1250" s="408" t="s">
        <v>264</v>
      </c>
      <c r="D1250" s="408" t="s">
        <v>14</v>
      </c>
      <c r="E1250" s="408" t="s">
        <v>15</v>
      </c>
      <c r="F1250" s="408" t="s">
        <v>16</v>
      </c>
      <c r="G1250" s="409" t="s">
        <v>17</v>
      </c>
      <c r="H1250" s="543"/>
    </row>
    <row r="1251" spans="2:8" ht="12.75" x14ac:dyDescent="0.2">
      <c r="B1251" s="510" t="s">
        <v>171</v>
      </c>
      <c r="C1251" s="533">
        <v>0.01</v>
      </c>
      <c r="D1251" s="533">
        <v>0.02</v>
      </c>
      <c r="E1251" s="533">
        <v>0.12</v>
      </c>
      <c r="F1251" s="569">
        <v>0.14499999999999999</v>
      </c>
      <c r="G1251" s="570">
        <v>0.14499999999999999</v>
      </c>
      <c r="H1251" s="543"/>
    </row>
    <row r="1252" spans="2:8" ht="12.75" x14ac:dyDescent="0.2">
      <c r="B1252" s="2239" t="s">
        <v>18</v>
      </c>
      <c r="C1252" s="2240"/>
      <c r="D1252" s="2240"/>
      <c r="E1252" s="2240"/>
      <c r="F1252" s="2240"/>
      <c r="G1252" s="2241"/>
      <c r="H1252" s="543"/>
    </row>
    <row r="1253" spans="2:8" ht="13.5" thickBot="1" x14ac:dyDescent="0.25">
      <c r="B1253" s="2242" t="s">
        <v>6</v>
      </c>
      <c r="C1253" s="2243"/>
      <c r="D1253" s="2243"/>
      <c r="E1253" s="2243"/>
      <c r="F1253" s="2243"/>
      <c r="G1253" s="2244"/>
      <c r="H1253" s="543"/>
    </row>
    <row r="1254" spans="2:8" ht="12.75" x14ac:dyDescent="0.2">
      <c r="B1254" s="544"/>
      <c r="C1254" s="369"/>
      <c r="D1254" s="369"/>
      <c r="E1254" s="369"/>
      <c r="F1254" s="369"/>
      <c r="G1254" s="369"/>
      <c r="H1254" s="543"/>
    </row>
    <row r="1255" spans="2:8" ht="12.75" x14ac:dyDescent="0.2">
      <c r="B1255" s="399" t="s">
        <v>19</v>
      </c>
      <c r="C1255" s="369"/>
      <c r="D1255" s="369"/>
      <c r="E1255" s="369"/>
      <c r="F1255" s="369"/>
      <c r="G1255" s="369"/>
      <c r="H1255" s="543"/>
    </row>
    <row r="1256" spans="2:8" ht="12.75" x14ac:dyDescent="0.2">
      <c r="B1256" s="2193" t="s">
        <v>20</v>
      </c>
      <c r="C1256" s="2165"/>
      <c r="D1256" s="2165"/>
      <c r="E1256" s="2165"/>
      <c r="F1256" s="2165"/>
      <c r="G1256" s="554"/>
      <c r="H1256" s="555"/>
    </row>
    <row r="1257" spans="2:8" ht="12.75" x14ac:dyDescent="0.2">
      <c r="B1257" s="2193" t="s">
        <v>21</v>
      </c>
      <c r="C1257" s="2165"/>
      <c r="D1257" s="2165"/>
      <c r="E1257" s="2165"/>
      <c r="F1257" s="2165"/>
      <c r="G1257" s="554"/>
      <c r="H1257" s="555"/>
    </row>
    <row r="1258" spans="2:8" ht="12.75" x14ac:dyDescent="0.2">
      <c r="B1258" s="2193" t="s">
        <v>22</v>
      </c>
      <c r="C1258" s="2165"/>
      <c r="D1258" s="2165"/>
      <c r="E1258" s="2165"/>
      <c r="F1258" s="2165"/>
      <c r="G1258" s="554"/>
      <c r="H1258" s="555"/>
    </row>
    <row r="1259" spans="2:8" ht="12.75" x14ac:dyDescent="0.2">
      <c r="B1259" s="2193" t="s">
        <v>23</v>
      </c>
      <c r="C1259" s="2165"/>
      <c r="D1259" s="2165"/>
      <c r="E1259" s="2165"/>
      <c r="F1259" s="2165"/>
      <c r="G1259" s="554"/>
      <c r="H1259" s="555"/>
    </row>
    <row r="1260" spans="2:8" ht="12.75" x14ac:dyDescent="0.2">
      <c r="B1260" s="2193" t="s">
        <v>24</v>
      </c>
      <c r="C1260" s="2165"/>
      <c r="D1260" s="2165"/>
      <c r="E1260" s="2165"/>
      <c r="F1260" s="2165"/>
      <c r="G1260" s="554"/>
      <c r="H1260" s="555"/>
    </row>
    <row r="1261" spans="2:8" ht="12.75" x14ac:dyDescent="0.2">
      <c r="B1261" s="553" t="s">
        <v>890</v>
      </c>
      <c r="C1261" s="554"/>
      <c r="D1261" s="554"/>
      <c r="E1261" s="554"/>
      <c r="F1261" s="554"/>
      <c r="G1261" s="554"/>
      <c r="H1261" s="555"/>
    </row>
    <row r="1262" spans="2:8" ht="13.5" thickBot="1" x14ac:dyDescent="0.25">
      <c r="B1262" s="1188"/>
      <c r="C1262" s="556"/>
      <c r="D1262" s="556"/>
      <c r="E1262" s="556"/>
      <c r="F1262" s="556"/>
      <c r="G1262" s="556"/>
      <c r="H1262" s="557"/>
    </row>
    <row r="1263" spans="2:8" ht="12.75" thickTop="1" x14ac:dyDescent="0.2"/>
    <row r="1264" spans="2:8" ht="12.75" thickBot="1" x14ac:dyDescent="0.25"/>
    <row r="1265" spans="2:5" ht="13.5" thickTop="1" x14ac:dyDescent="0.2">
      <c r="B1265" s="2203" t="s">
        <v>923</v>
      </c>
      <c r="C1265" s="2204"/>
      <c r="D1265" s="2204"/>
      <c r="E1265" s="2205"/>
    </row>
    <row r="1266" spans="2:5" ht="12.75" x14ac:dyDescent="0.2">
      <c r="B1266" s="2139" t="s">
        <v>924</v>
      </c>
      <c r="C1266" s="2140"/>
      <c r="D1266" s="2140"/>
      <c r="E1266" s="2141"/>
    </row>
    <row r="1267" spans="2:5" ht="21.75" customHeight="1" thickBot="1" x14ac:dyDescent="0.25">
      <c r="B1267" s="2142" t="s">
        <v>381</v>
      </c>
      <c r="C1267" s="2143"/>
      <c r="D1267" s="2143"/>
      <c r="E1267" s="2144"/>
    </row>
    <row r="1268" spans="2:5" ht="12.75" x14ac:dyDescent="0.2">
      <c r="B1268" s="2145" t="s">
        <v>925</v>
      </c>
      <c r="C1268" s="2003" t="s">
        <v>907</v>
      </c>
      <c r="D1268" s="2003"/>
      <c r="E1268" s="2147" t="s">
        <v>911</v>
      </c>
    </row>
    <row r="1269" spans="2:5" ht="26.25" thickBot="1" x14ac:dyDescent="0.25">
      <c r="B1269" s="2146"/>
      <c r="C1269" s="391" t="s">
        <v>926</v>
      </c>
      <c r="D1269" s="391" t="s">
        <v>927</v>
      </c>
      <c r="E1269" s="2148"/>
    </row>
    <row r="1270" spans="2:5" ht="12.75" x14ac:dyDescent="0.2">
      <c r="B1270" s="527" t="s">
        <v>930</v>
      </c>
      <c r="C1270" s="528">
        <v>50</v>
      </c>
      <c r="D1270" s="529">
        <v>18</v>
      </c>
      <c r="E1270" s="571" t="s">
        <v>540</v>
      </c>
    </row>
    <row r="1271" spans="2:5" ht="12.75" x14ac:dyDescent="0.2">
      <c r="B1271" s="531" t="s">
        <v>382</v>
      </c>
      <c r="C1271" s="532">
        <v>50</v>
      </c>
      <c r="D1271" s="533">
        <v>24.9</v>
      </c>
      <c r="E1271" s="572" t="s">
        <v>540</v>
      </c>
    </row>
    <row r="1272" spans="2:5" ht="12.75" x14ac:dyDescent="0.2">
      <c r="B1272" s="531" t="s">
        <v>383</v>
      </c>
      <c r="C1272" s="532">
        <v>50</v>
      </c>
      <c r="D1272" s="533">
        <v>29.9</v>
      </c>
      <c r="E1272" s="572" t="s">
        <v>540</v>
      </c>
    </row>
    <row r="1273" spans="2:5" ht="12.75" x14ac:dyDescent="0.2">
      <c r="B1273" s="531" t="s">
        <v>384</v>
      </c>
      <c r="C1273" s="532">
        <v>50</v>
      </c>
      <c r="D1273" s="533">
        <v>39.9</v>
      </c>
      <c r="E1273" s="572" t="s">
        <v>540</v>
      </c>
    </row>
    <row r="1274" spans="2:5" ht="12.75" x14ac:dyDescent="0.2">
      <c r="B1274" s="531" t="s">
        <v>385</v>
      </c>
      <c r="C1274" s="532">
        <v>50</v>
      </c>
      <c r="D1274" s="533">
        <v>49.9</v>
      </c>
      <c r="E1274" s="572" t="s">
        <v>540</v>
      </c>
    </row>
    <row r="1275" spans="2:5" ht="12.75" x14ac:dyDescent="0.2">
      <c r="B1275" s="531" t="s">
        <v>386</v>
      </c>
      <c r="C1275" s="532">
        <v>50</v>
      </c>
      <c r="D1275" s="533">
        <v>65</v>
      </c>
      <c r="E1275" s="572" t="s">
        <v>540</v>
      </c>
    </row>
    <row r="1276" spans="2:5" ht="13.5" thickBot="1" x14ac:dyDescent="0.25">
      <c r="B1276" s="535" t="s">
        <v>387</v>
      </c>
      <c r="C1276" s="536">
        <v>50</v>
      </c>
      <c r="D1276" s="537">
        <v>84.9</v>
      </c>
      <c r="E1276" s="573" t="s">
        <v>540</v>
      </c>
    </row>
    <row r="1277" spans="2:5" ht="12.75" x14ac:dyDescent="0.2">
      <c r="B1277" s="2139" t="s">
        <v>936</v>
      </c>
      <c r="C1277" s="2140"/>
      <c r="D1277" s="2140"/>
      <c r="E1277" s="2141"/>
    </row>
    <row r="1278" spans="2:5" ht="12.75" x14ac:dyDescent="0.2">
      <c r="B1278" s="2139" t="s">
        <v>937</v>
      </c>
      <c r="C1278" s="2140"/>
      <c r="D1278" s="2140"/>
      <c r="E1278" s="2141"/>
    </row>
    <row r="1279" spans="2:5" ht="13.5" thickBot="1" x14ac:dyDescent="0.25">
      <c r="B1279" s="2142" t="s">
        <v>388</v>
      </c>
      <c r="C1279" s="2143"/>
      <c r="D1279" s="2143"/>
      <c r="E1279" s="2144"/>
    </row>
    <row r="1280" spans="2:5" ht="12.75" x14ac:dyDescent="0.2">
      <c r="B1280" s="2145" t="s">
        <v>925</v>
      </c>
      <c r="C1280" s="2003" t="s">
        <v>907</v>
      </c>
      <c r="D1280" s="2003"/>
      <c r="E1280" s="2147" t="s">
        <v>911</v>
      </c>
    </row>
    <row r="1281" spans="2:5" ht="25.5" x14ac:dyDescent="0.2">
      <c r="B1281" s="2146"/>
      <c r="C1281" s="391" t="s">
        <v>926</v>
      </c>
      <c r="D1281" s="391" t="s">
        <v>927</v>
      </c>
      <c r="E1281" s="2148"/>
    </row>
    <row r="1282" spans="2:5" ht="12.75" x14ac:dyDescent="0.2">
      <c r="B1282" s="531" t="s">
        <v>389</v>
      </c>
      <c r="C1282" s="532">
        <v>50</v>
      </c>
      <c r="D1282" s="533">
        <v>16</v>
      </c>
      <c r="E1282" s="572" t="s">
        <v>540</v>
      </c>
    </row>
    <row r="1283" spans="2:5" ht="12.75" x14ac:dyDescent="0.2">
      <c r="B1283" s="574" t="s">
        <v>390</v>
      </c>
      <c r="C1283" s="532">
        <v>50</v>
      </c>
      <c r="D1283" s="575">
        <v>20.5</v>
      </c>
      <c r="E1283" s="572" t="s">
        <v>540</v>
      </c>
    </row>
    <row r="1284" spans="2:5" ht="12.75" x14ac:dyDescent="0.2">
      <c r="B1284" s="574" t="s">
        <v>391</v>
      </c>
      <c r="C1284" s="532">
        <v>50</v>
      </c>
      <c r="D1284" s="575">
        <v>25.5</v>
      </c>
      <c r="E1284" s="572" t="s">
        <v>540</v>
      </c>
    </row>
    <row r="1285" spans="2:5" ht="12.75" x14ac:dyDescent="0.2">
      <c r="B1285" s="574" t="s">
        <v>392</v>
      </c>
      <c r="C1285" s="532">
        <v>50</v>
      </c>
      <c r="D1285" s="575">
        <v>35</v>
      </c>
      <c r="E1285" s="572" t="s">
        <v>540</v>
      </c>
    </row>
    <row r="1286" spans="2:5" ht="12.75" x14ac:dyDescent="0.2">
      <c r="B1286" s="574" t="s">
        <v>393</v>
      </c>
      <c r="C1286" s="532">
        <v>50</v>
      </c>
      <c r="D1286" s="575">
        <v>40</v>
      </c>
      <c r="E1286" s="572" t="s">
        <v>540</v>
      </c>
    </row>
    <row r="1287" spans="2:5" ht="12.75" x14ac:dyDescent="0.2">
      <c r="B1287" s="574" t="s">
        <v>394</v>
      </c>
      <c r="C1287" s="532">
        <v>50</v>
      </c>
      <c r="D1287" s="575">
        <v>60</v>
      </c>
      <c r="E1287" s="572" t="s">
        <v>540</v>
      </c>
    </row>
    <row r="1288" spans="2:5" ht="13.5" thickBot="1" x14ac:dyDescent="0.25">
      <c r="B1288" s="535" t="s">
        <v>395</v>
      </c>
      <c r="C1288" s="536">
        <v>50</v>
      </c>
      <c r="D1288" s="537">
        <v>78</v>
      </c>
      <c r="E1288" s="573" t="s">
        <v>540</v>
      </c>
    </row>
    <row r="1289" spans="2:5" ht="12.75" x14ac:dyDescent="0.2">
      <c r="B1289" s="392" t="s">
        <v>456</v>
      </c>
      <c r="C1289" s="576"/>
      <c r="D1289" s="577"/>
      <c r="E1289" s="578"/>
    </row>
    <row r="1290" spans="2:5" ht="28.5" customHeight="1" x14ac:dyDescent="0.2">
      <c r="B1290" s="977" t="s">
        <v>396</v>
      </c>
      <c r="C1290" s="576"/>
      <c r="D1290" s="577"/>
      <c r="E1290" s="578"/>
    </row>
    <row r="1291" spans="2:5" ht="21" customHeight="1" x14ac:dyDescent="0.2">
      <c r="B1291" s="2172" t="s">
        <v>397</v>
      </c>
      <c r="C1291" s="2173"/>
      <c r="D1291" s="2173"/>
      <c r="E1291" s="2174"/>
    </row>
    <row r="1292" spans="2:5" ht="29.25" customHeight="1" thickBot="1" x14ac:dyDescent="0.25">
      <c r="B1292" s="2164" t="s">
        <v>398</v>
      </c>
      <c r="C1292" s="2165"/>
      <c r="D1292" s="2165"/>
      <c r="E1292" s="2166"/>
    </row>
    <row r="1293" spans="2:5" ht="26.25" thickBot="1" x14ac:dyDescent="0.25">
      <c r="B1293" s="579"/>
      <c r="C1293" s="410" t="s">
        <v>399</v>
      </c>
      <c r="D1293" s="410" t="s">
        <v>400</v>
      </c>
      <c r="E1293" s="580"/>
    </row>
    <row r="1294" spans="2:5" ht="12.75" x14ac:dyDescent="0.2">
      <c r="B1294" s="579"/>
      <c r="C1294" s="581" t="s">
        <v>928</v>
      </c>
      <c r="D1294" s="582" t="s">
        <v>930</v>
      </c>
      <c r="E1294" s="580"/>
    </row>
    <row r="1295" spans="2:5" ht="12.75" x14ac:dyDescent="0.2">
      <c r="B1295" s="579"/>
      <c r="C1295" s="583" t="s">
        <v>929</v>
      </c>
      <c r="D1295" s="584" t="s">
        <v>382</v>
      </c>
      <c r="E1295" s="580"/>
    </row>
    <row r="1296" spans="2:5" ht="12.75" x14ac:dyDescent="0.2">
      <c r="B1296" s="579"/>
      <c r="C1296" s="583" t="s">
        <v>930</v>
      </c>
      <c r="D1296" s="584" t="s">
        <v>383</v>
      </c>
      <c r="E1296" s="580"/>
    </row>
    <row r="1297" spans="2:7" ht="12.75" x14ac:dyDescent="0.2">
      <c r="B1297" s="579"/>
      <c r="C1297" s="583" t="s">
        <v>931</v>
      </c>
      <c r="D1297" s="584" t="s">
        <v>384</v>
      </c>
      <c r="E1297" s="580"/>
    </row>
    <row r="1298" spans="2:7" ht="12.75" x14ac:dyDescent="0.2">
      <c r="B1298" s="579"/>
      <c r="C1298" s="583" t="s">
        <v>938</v>
      </c>
      <c r="D1298" s="584" t="s">
        <v>385</v>
      </c>
      <c r="E1298" s="580"/>
    </row>
    <row r="1299" spans="2:7" ht="12.75" x14ac:dyDescent="0.2">
      <c r="B1299" s="579"/>
      <c r="C1299" s="583" t="s">
        <v>932</v>
      </c>
      <c r="D1299" s="584" t="s">
        <v>386</v>
      </c>
      <c r="E1299" s="580"/>
    </row>
    <row r="1300" spans="2:7" ht="12.75" x14ac:dyDescent="0.2">
      <c r="B1300" s="579"/>
      <c r="C1300" s="583" t="s">
        <v>939</v>
      </c>
      <c r="D1300" s="584" t="s">
        <v>387</v>
      </c>
      <c r="E1300" s="580"/>
    </row>
    <row r="1301" spans="2:7" ht="12.75" x14ac:dyDescent="0.2">
      <c r="B1301" s="579"/>
      <c r="C1301" s="583" t="s">
        <v>401</v>
      </c>
      <c r="D1301" s="584" t="s">
        <v>387</v>
      </c>
      <c r="E1301" s="580"/>
    </row>
    <row r="1302" spans="2:7" ht="13.5" thickBot="1" x14ac:dyDescent="0.25">
      <c r="B1302" s="579"/>
      <c r="C1302" s="585" t="s">
        <v>934</v>
      </c>
      <c r="D1302" s="586" t="s">
        <v>387</v>
      </c>
      <c r="E1302" s="580"/>
    </row>
    <row r="1303" spans="2:7" ht="12.75" x14ac:dyDescent="0.2">
      <c r="B1303" s="579"/>
      <c r="C1303" s="554"/>
      <c r="D1303" s="554"/>
      <c r="E1303" s="580"/>
    </row>
    <row r="1304" spans="2:7" ht="12.75" x14ac:dyDescent="0.2">
      <c r="B1304" s="2164" t="s">
        <v>402</v>
      </c>
      <c r="C1304" s="2165"/>
      <c r="D1304" s="2165"/>
      <c r="E1304" s="2166"/>
    </row>
    <row r="1305" spans="2:7" ht="12.75" x14ac:dyDescent="0.2">
      <c r="B1305" s="2164" t="s">
        <v>403</v>
      </c>
      <c r="C1305" s="2165"/>
      <c r="D1305" s="2165"/>
      <c r="E1305" s="2166"/>
    </row>
    <row r="1306" spans="2:7" ht="42" customHeight="1" x14ac:dyDescent="0.2">
      <c r="B1306" s="2164" t="s">
        <v>404</v>
      </c>
      <c r="C1306" s="2165"/>
      <c r="D1306" s="2165"/>
      <c r="E1306" s="2166"/>
    </row>
    <row r="1307" spans="2:7" ht="12.75" x14ac:dyDescent="0.2">
      <c r="B1307" s="2167" t="s">
        <v>405</v>
      </c>
      <c r="C1307" s="2168"/>
      <c r="D1307" s="2168"/>
      <c r="E1307" s="2169"/>
    </row>
    <row r="1308" spans="2:7" ht="13.5" thickBot="1" x14ac:dyDescent="0.25">
      <c r="B1308" s="1190"/>
      <c r="C1308" s="587"/>
      <c r="D1308" s="2170"/>
      <c r="E1308" s="2171"/>
    </row>
    <row r="1309" spans="2:7" ht="12.75" thickTop="1" x14ac:dyDescent="0.2"/>
    <row r="1310" spans="2:7" ht="12.75" thickBot="1" x14ac:dyDescent="0.25"/>
    <row r="1311" spans="2:7" ht="13.5" thickTop="1" x14ac:dyDescent="0.2">
      <c r="B1311" s="2126" t="s">
        <v>481</v>
      </c>
      <c r="C1311" s="2127"/>
      <c r="D1311" s="2127"/>
      <c r="E1311" s="2127"/>
      <c r="F1311" s="2127"/>
      <c r="G1311" s="2128"/>
    </row>
    <row r="1312" spans="2:7" ht="12.75" x14ac:dyDescent="0.2">
      <c r="B1312" s="2197" t="s">
        <v>482</v>
      </c>
      <c r="C1312" s="2198"/>
      <c r="D1312" s="2198"/>
      <c r="E1312" s="2198"/>
      <c r="F1312" s="2198"/>
      <c r="G1312" s="2199"/>
    </row>
    <row r="1313" spans="2:7" ht="12.75" x14ac:dyDescent="0.2">
      <c r="B1313" s="2026" t="s">
        <v>483</v>
      </c>
      <c r="C1313" s="2027"/>
      <c r="D1313" s="2027"/>
      <c r="E1313" s="2027"/>
      <c r="F1313" s="2027"/>
      <c r="G1313" s="2028"/>
    </row>
    <row r="1314" spans="2:7" ht="12.75" x14ac:dyDescent="0.2">
      <c r="B1314" s="588"/>
      <c r="C1314" s="411" t="s">
        <v>484</v>
      </c>
      <c r="D1314" s="411" t="s">
        <v>39</v>
      </c>
      <c r="E1314" s="411"/>
      <c r="F1314" s="411"/>
      <c r="G1314" s="412" t="s">
        <v>925</v>
      </c>
    </row>
    <row r="1315" spans="2:7" ht="12.75" x14ac:dyDescent="0.2">
      <c r="B1315" s="589"/>
      <c r="C1315" s="590" t="s">
        <v>997</v>
      </c>
      <c r="D1315" s="590" t="s">
        <v>485</v>
      </c>
      <c r="E1315" s="590"/>
      <c r="F1315" s="590"/>
      <c r="G1315" s="591" t="s">
        <v>548</v>
      </c>
    </row>
    <row r="1316" spans="2:7" ht="12.75" x14ac:dyDescent="0.2">
      <c r="B1316" s="2026" t="s">
        <v>486</v>
      </c>
      <c r="C1316" s="2027"/>
      <c r="D1316" s="2027"/>
      <c r="E1316" s="2027"/>
      <c r="F1316" s="2027"/>
      <c r="G1316" s="2028"/>
    </row>
    <row r="1317" spans="2:7" ht="12.75" x14ac:dyDescent="0.2">
      <c r="B1317" s="2026" t="s">
        <v>487</v>
      </c>
      <c r="C1317" s="2027"/>
      <c r="D1317" s="2027"/>
      <c r="E1317" s="2027"/>
      <c r="F1317" s="2027"/>
      <c r="G1317" s="2028"/>
    </row>
    <row r="1318" spans="2:7" ht="12.75" x14ac:dyDescent="0.2">
      <c r="B1318" s="2026" t="s">
        <v>488</v>
      </c>
      <c r="C1318" s="2027"/>
      <c r="D1318" s="2027"/>
      <c r="E1318" s="2027"/>
      <c r="F1318" s="2027"/>
      <c r="G1318" s="2028"/>
    </row>
    <row r="1319" spans="2:7" ht="12.75" x14ac:dyDescent="0.2">
      <c r="B1319" s="2026" t="s">
        <v>489</v>
      </c>
      <c r="C1319" s="2027"/>
      <c r="D1319" s="2027"/>
      <c r="E1319" s="2027"/>
      <c r="F1319" s="2027"/>
      <c r="G1319" s="2028"/>
    </row>
    <row r="1320" spans="2:7" ht="12.75" x14ac:dyDescent="0.2">
      <c r="B1320" s="2026" t="s">
        <v>490</v>
      </c>
      <c r="C1320" s="2027"/>
      <c r="D1320" s="2027"/>
      <c r="E1320" s="2027"/>
      <c r="F1320" s="2027"/>
      <c r="G1320" s="2028"/>
    </row>
    <row r="1321" spans="2:7" ht="38.25" x14ac:dyDescent="0.2">
      <c r="B1321" s="413" t="s">
        <v>39</v>
      </c>
      <c r="C1321" s="411" t="s">
        <v>882</v>
      </c>
      <c r="D1321" s="411" t="s">
        <v>886</v>
      </c>
      <c r="E1321" s="411" t="s">
        <v>491</v>
      </c>
      <c r="F1321" s="411" t="s">
        <v>492</v>
      </c>
      <c r="G1321" s="412" t="s">
        <v>493</v>
      </c>
    </row>
    <row r="1322" spans="2:7" ht="38.25" x14ac:dyDescent="0.2">
      <c r="B1322" s="592" t="s">
        <v>494</v>
      </c>
      <c r="C1322" s="590" t="s">
        <v>495</v>
      </c>
      <c r="D1322" s="590" t="s">
        <v>495</v>
      </c>
      <c r="E1322" s="590" t="s">
        <v>496</v>
      </c>
      <c r="F1322" s="590" t="s">
        <v>496</v>
      </c>
      <c r="G1322" s="593" t="s">
        <v>496</v>
      </c>
    </row>
    <row r="1323" spans="2:7" ht="29.25" customHeight="1" x14ac:dyDescent="0.2">
      <c r="B1323" s="2023" t="s">
        <v>497</v>
      </c>
      <c r="C1323" s="2024"/>
      <c r="D1323" s="2024"/>
      <c r="E1323" s="2024"/>
      <c r="F1323" s="2024"/>
      <c r="G1323" s="2025"/>
    </row>
    <row r="1324" spans="2:7" ht="13.5" thickBot="1" x14ac:dyDescent="0.25">
      <c r="B1324" s="594" t="s">
        <v>498</v>
      </c>
      <c r="C1324" s="595"/>
      <c r="D1324" s="595"/>
      <c r="E1324" s="595"/>
      <c r="F1324" s="595"/>
      <c r="G1324" s="596"/>
    </row>
    <row r="1325" spans="2:7" ht="13.5" thickTop="1" x14ac:dyDescent="0.2">
      <c r="B1325" s="1191"/>
    </row>
    <row r="1326" spans="2:7" ht="12.75" thickBot="1" x14ac:dyDescent="0.25"/>
    <row r="1327" spans="2:7" ht="13.5" thickTop="1" x14ac:dyDescent="0.2">
      <c r="B1327" s="2126" t="s">
        <v>1159</v>
      </c>
      <c r="C1327" s="2127"/>
      <c r="D1327" s="2127"/>
      <c r="E1327" s="2127"/>
      <c r="F1327" s="2128"/>
    </row>
    <row r="1328" spans="2:7" ht="13.5" thickBot="1" x14ac:dyDescent="0.25">
      <c r="B1328" s="2177" t="s">
        <v>1160</v>
      </c>
      <c r="C1328" s="2162"/>
      <c r="D1328" s="2162"/>
      <c r="E1328" s="2162"/>
      <c r="F1328" s="2163"/>
    </row>
    <row r="1329" spans="2:6" ht="12.75" x14ac:dyDescent="0.2">
      <c r="B1329" s="414" t="s">
        <v>1161</v>
      </c>
      <c r="C1329" s="415"/>
      <c r="D1329" s="415"/>
      <c r="E1329" s="415"/>
      <c r="F1329" s="416"/>
    </row>
    <row r="1330" spans="2:6" ht="47.25" customHeight="1" x14ac:dyDescent="0.2">
      <c r="B1330" s="2130" t="s">
        <v>1162</v>
      </c>
      <c r="C1330" s="2131"/>
      <c r="D1330" s="2131"/>
      <c r="E1330" s="2131"/>
      <c r="F1330" s="2132"/>
    </row>
    <row r="1331" spans="2:6" ht="37.5" customHeight="1" x14ac:dyDescent="0.2">
      <c r="B1331" s="2178" t="s">
        <v>1163</v>
      </c>
      <c r="C1331" s="2179"/>
      <c r="D1331" s="2179"/>
      <c r="E1331" s="2179"/>
      <c r="F1331" s="2180"/>
    </row>
    <row r="1332" spans="2:6" ht="12.75" x14ac:dyDescent="0.2">
      <c r="B1332" s="2018" t="s">
        <v>1164</v>
      </c>
      <c r="C1332" s="2019"/>
      <c r="D1332" s="2019"/>
      <c r="E1332" s="2019"/>
      <c r="F1332" s="2020"/>
    </row>
    <row r="1333" spans="2:6" ht="12.75" x14ac:dyDescent="0.2">
      <c r="B1333" s="2021" t="s">
        <v>1165</v>
      </c>
      <c r="C1333" s="2022"/>
      <c r="D1333" s="597"/>
      <c r="E1333" s="597"/>
      <c r="F1333" s="598"/>
    </row>
    <row r="1334" spans="2:6" ht="39" thickBot="1" x14ac:dyDescent="0.25">
      <c r="B1334" s="417" t="s">
        <v>1166</v>
      </c>
      <c r="C1334" s="418" t="s">
        <v>848</v>
      </c>
      <c r="D1334" s="418" t="s">
        <v>1167</v>
      </c>
      <c r="E1334" s="418" t="s">
        <v>1168</v>
      </c>
      <c r="F1334" s="419" t="s">
        <v>1169</v>
      </c>
    </row>
    <row r="1335" spans="2:6" ht="12.75" x14ac:dyDescent="0.2">
      <c r="B1335" s="420" t="s">
        <v>1170</v>
      </c>
      <c r="C1335" s="599" t="s">
        <v>1171</v>
      </c>
      <c r="D1335" s="600">
        <v>15</v>
      </c>
      <c r="E1335" s="600">
        <v>800</v>
      </c>
      <c r="F1335" s="601">
        <v>1350</v>
      </c>
    </row>
    <row r="1336" spans="2:6" ht="12.75" x14ac:dyDescent="0.2">
      <c r="B1336" s="421" t="s">
        <v>1172</v>
      </c>
      <c r="C1336" s="602" t="s">
        <v>1173</v>
      </c>
      <c r="D1336" s="590">
        <v>30</v>
      </c>
      <c r="E1336" s="590">
        <v>800</v>
      </c>
      <c r="F1336" s="593">
        <v>2000</v>
      </c>
    </row>
    <row r="1337" spans="2:6" ht="13.5" thickBot="1" x14ac:dyDescent="0.25">
      <c r="B1337" s="422" t="s">
        <v>1174</v>
      </c>
      <c r="C1337" s="603" t="s">
        <v>1175</v>
      </c>
      <c r="D1337" s="604">
        <v>90</v>
      </c>
      <c r="E1337" s="604">
        <v>800</v>
      </c>
      <c r="F1337" s="605">
        <v>5700</v>
      </c>
    </row>
    <row r="1338" spans="2:6" ht="12.75" x14ac:dyDescent="0.2">
      <c r="B1338" s="2155" t="s">
        <v>1176</v>
      </c>
      <c r="C1338" s="2156"/>
      <c r="D1338" s="2156"/>
      <c r="E1338" s="606"/>
      <c r="F1338" s="607"/>
    </row>
    <row r="1339" spans="2:6" ht="12.75" x14ac:dyDescent="0.2">
      <c r="B1339" s="2130" t="s">
        <v>1177</v>
      </c>
      <c r="C1339" s="2131"/>
      <c r="D1339" s="2131"/>
      <c r="E1339" s="2131"/>
      <c r="F1339" s="2132"/>
    </row>
    <row r="1340" spans="2:6" ht="12.75" x14ac:dyDescent="0.2">
      <c r="B1340" s="608" t="s">
        <v>1178</v>
      </c>
      <c r="C1340" s="609"/>
      <c r="D1340" s="609"/>
      <c r="E1340" s="606"/>
      <c r="F1340" s="607"/>
    </row>
    <row r="1341" spans="2:6" ht="12.75" x14ac:dyDescent="0.2">
      <c r="B1341" s="608"/>
      <c r="C1341" s="609"/>
      <c r="D1341" s="609"/>
      <c r="E1341" s="606"/>
      <c r="F1341" s="607"/>
    </row>
    <row r="1342" spans="2:6" ht="45" customHeight="1" x14ac:dyDescent="0.2">
      <c r="B1342" s="2023" t="s">
        <v>1179</v>
      </c>
      <c r="C1342" s="2024"/>
      <c r="D1342" s="2024"/>
      <c r="E1342" s="2024"/>
      <c r="F1342" s="2025"/>
    </row>
    <row r="1343" spans="2:6" ht="12.75" x14ac:dyDescent="0.2">
      <c r="B1343" s="2133" t="s">
        <v>1180</v>
      </c>
      <c r="C1343" s="2134"/>
      <c r="D1343" s="2134"/>
      <c r="E1343" s="2134"/>
      <c r="F1343" s="2157"/>
    </row>
    <row r="1344" spans="2:6" ht="13.5" thickBot="1" x14ac:dyDescent="0.25">
      <c r="B1344" s="2158" t="s">
        <v>1181</v>
      </c>
      <c r="C1344" s="2159"/>
      <c r="D1344" s="2159"/>
      <c r="E1344" s="2159"/>
      <c r="F1344" s="2160"/>
    </row>
    <row r="1345" spans="2:8" ht="13.5" thickTop="1" x14ac:dyDescent="0.2">
      <c r="B1345" s="1191"/>
    </row>
    <row r="1347" spans="2:8" ht="13.5" thickBot="1" x14ac:dyDescent="0.25">
      <c r="B1347" s="2161" t="s">
        <v>3454</v>
      </c>
      <c r="C1347" s="2162"/>
      <c r="D1347" s="2162"/>
      <c r="E1347" s="2162"/>
      <c r="F1347" s="2162"/>
      <c r="G1347" s="2162"/>
      <c r="H1347" s="2163"/>
    </row>
    <row r="1348" spans="2:8" ht="12.75" x14ac:dyDescent="0.2">
      <c r="B1348" s="2175" t="s">
        <v>1182</v>
      </c>
      <c r="C1348" s="2176"/>
      <c r="D1348" s="2176"/>
      <c r="E1348" s="2176"/>
      <c r="F1348" s="610"/>
      <c r="G1348" s="610"/>
      <c r="H1348" s="611"/>
    </row>
    <row r="1349" spans="2:8" ht="12.75" x14ac:dyDescent="0.2">
      <c r="B1349" s="2026" t="s">
        <v>1183</v>
      </c>
      <c r="C1349" s="2027"/>
      <c r="D1349" s="2027"/>
      <c r="E1349" s="2027"/>
      <c r="F1349" s="2027"/>
      <c r="G1349" s="2027"/>
      <c r="H1349" s="2028"/>
    </row>
    <row r="1350" spans="2:8" ht="13.5" thickBot="1" x14ac:dyDescent="0.25">
      <c r="B1350" s="423" t="s">
        <v>1184</v>
      </c>
      <c r="C1350" s="612"/>
      <c r="D1350" s="612"/>
      <c r="E1350" s="612"/>
      <c r="F1350" s="610"/>
      <c r="G1350" s="610"/>
      <c r="H1350" s="611"/>
    </row>
    <row r="1351" spans="2:8" ht="12.75" x14ac:dyDescent="0.2">
      <c r="B1351" s="424" t="s">
        <v>1185</v>
      </c>
      <c r="C1351" s="425" t="s">
        <v>1186</v>
      </c>
      <c r="D1351" s="2149" t="s">
        <v>848</v>
      </c>
      <c r="E1351" s="2150"/>
      <c r="F1351" s="610"/>
      <c r="G1351" s="610"/>
      <c r="H1351" s="611"/>
    </row>
    <row r="1352" spans="2:8" ht="13.5" thickBot="1" x14ac:dyDescent="0.25">
      <c r="B1352" s="613">
        <v>2</v>
      </c>
      <c r="C1352" s="614" t="s">
        <v>1187</v>
      </c>
      <c r="D1352" s="2151" t="s">
        <v>1188</v>
      </c>
      <c r="E1352" s="2152"/>
      <c r="F1352" s="610"/>
      <c r="G1352" s="610"/>
      <c r="H1352" s="611"/>
    </row>
    <row r="1353" spans="2:8" ht="13.5" thickBot="1" x14ac:dyDescent="0.25">
      <c r="B1353" s="2153" t="s">
        <v>1189</v>
      </c>
      <c r="C1353" s="2154"/>
      <c r="D1353" s="2154"/>
      <c r="E1353" s="2154"/>
      <c r="F1353" s="610"/>
      <c r="G1353" s="610"/>
      <c r="H1353" s="611"/>
    </row>
    <row r="1354" spans="2:8" ht="12.75" x14ac:dyDescent="0.2">
      <c r="B1354" s="424" t="s">
        <v>1190</v>
      </c>
      <c r="C1354" s="425" t="s">
        <v>1191</v>
      </c>
      <c r="D1354" s="426" t="s">
        <v>1192</v>
      </c>
      <c r="E1354" s="427" t="s">
        <v>1193</v>
      </c>
      <c r="F1354" s="610"/>
      <c r="G1354" s="610"/>
      <c r="H1354" s="611"/>
    </row>
    <row r="1355" spans="2:8" ht="12.75" x14ac:dyDescent="0.2">
      <c r="B1355" s="2137" t="s">
        <v>549</v>
      </c>
      <c r="C1355" s="602" t="s">
        <v>484</v>
      </c>
      <c r="D1355" s="615">
        <v>60</v>
      </c>
      <c r="E1355" s="616" t="s">
        <v>546</v>
      </c>
      <c r="F1355" s="610"/>
      <c r="G1355" s="610"/>
      <c r="H1355" s="611"/>
    </row>
    <row r="1356" spans="2:8" ht="13.5" thickBot="1" x14ac:dyDescent="0.25">
      <c r="B1356" s="2138"/>
      <c r="C1356" s="614" t="s">
        <v>1194</v>
      </c>
      <c r="D1356" s="617">
        <v>12</v>
      </c>
      <c r="E1356" s="618" t="s">
        <v>1195</v>
      </c>
      <c r="F1356" s="610"/>
      <c r="G1356" s="610"/>
      <c r="H1356" s="611"/>
    </row>
    <row r="1357" spans="2:8" ht="13.5" thickBot="1" x14ac:dyDescent="0.25">
      <c r="B1357" s="423" t="s">
        <v>1196</v>
      </c>
      <c r="C1357" s="612"/>
      <c r="D1357" s="619"/>
      <c r="E1357" s="612"/>
      <c r="F1357" s="610"/>
      <c r="G1357" s="610"/>
      <c r="H1357" s="611"/>
    </row>
    <row r="1358" spans="2:8" ht="76.5" x14ac:dyDescent="0.2">
      <c r="B1358" s="428" t="s">
        <v>925</v>
      </c>
      <c r="C1358" s="620" t="s">
        <v>1197</v>
      </c>
      <c r="D1358" s="620" t="s">
        <v>1198</v>
      </c>
      <c r="E1358" s="620" t="s">
        <v>1199</v>
      </c>
      <c r="F1358" s="620" t="s">
        <v>1200</v>
      </c>
      <c r="G1358" s="620" t="s">
        <v>1201</v>
      </c>
      <c r="H1358" s="621" t="s">
        <v>1202</v>
      </c>
    </row>
    <row r="1359" spans="2:8" ht="13.5" thickBot="1" x14ac:dyDescent="0.25">
      <c r="B1359" s="613" t="s">
        <v>549</v>
      </c>
      <c r="C1359" s="614">
        <v>2.4E-2</v>
      </c>
      <c r="D1359" s="622">
        <v>5.6000000000000001E-2</v>
      </c>
      <c r="E1359" s="623">
        <v>2.8000000000000001E-2</v>
      </c>
      <c r="F1359" s="624">
        <v>0.112</v>
      </c>
      <c r="G1359" s="624">
        <v>0.14499999999999999</v>
      </c>
      <c r="H1359" s="625">
        <v>0.12</v>
      </c>
    </row>
    <row r="1360" spans="2:8" ht="12.75" x14ac:dyDescent="0.2">
      <c r="B1360" s="2026" t="s">
        <v>1203</v>
      </c>
      <c r="C1360" s="2027"/>
      <c r="D1360" s="619"/>
      <c r="E1360" s="612"/>
      <c r="F1360" s="610"/>
      <c r="G1360" s="610"/>
      <c r="H1360" s="611"/>
    </row>
    <row r="1361" spans="2:9" ht="12.75" x14ac:dyDescent="0.2">
      <c r="B1361" s="2026" t="s">
        <v>1204</v>
      </c>
      <c r="C1361" s="2027"/>
      <c r="D1361" s="2027"/>
      <c r="E1361" s="2027"/>
      <c r="F1361" s="2027"/>
      <c r="G1361" s="2027"/>
      <c r="H1361" s="2028"/>
    </row>
    <row r="1362" spans="2:9" ht="12.75" x14ac:dyDescent="0.2">
      <c r="B1362" s="626"/>
      <c r="C1362" s="612"/>
      <c r="D1362" s="612"/>
      <c r="E1362" s="612"/>
      <c r="F1362" s="612"/>
      <c r="G1362" s="612"/>
      <c r="H1362" s="627"/>
    </row>
    <row r="1363" spans="2:9" ht="12.75" x14ac:dyDescent="0.2">
      <c r="B1363" s="2133" t="s">
        <v>1205</v>
      </c>
      <c r="C1363" s="2134"/>
      <c r="D1363" s="2134"/>
      <c r="E1363" s="2134"/>
      <c r="F1363" s="610"/>
      <c r="G1363" s="610"/>
      <c r="H1363" s="611"/>
    </row>
    <row r="1364" spans="2:9" ht="12.75" x14ac:dyDescent="0.2">
      <c r="B1364" s="2026" t="s">
        <v>1206</v>
      </c>
      <c r="C1364" s="2027"/>
      <c r="D1364" s="2027"/>
      <c r="E1364" s="2027"/>
      <c r="F1364" s="2027"/>
      <c r="G1364" s="2027"/>
      <c r="H1364" s="2028"/>
    </row>
    <row r="1365" spans="2:9" ht="12.75" x14ac:dyDescent="0.2">
      <c r="B1365" s="2133" t="s">
        <v>1155</v>
      </c>
      <c r="C1365" s="2134"/>
      <c r="D1365" s="2134"/>
      <c r="E1365" s="2134"/>
      <c r="F1365" s="610"/>
      <c r="G1365" s="610"/>
      <c r="H1365" s="611"/>
    </row>
    <row r="1366" spans="2:9" ht="13.5" thickBot="1" x14ac:dyDescent="0.25">
      <c r="B1366" s="2135" t="s">
        <v>1207</v>
      </c>
      <c r="C1366" s="2136"/>
      <c r="D1366" s="2136"/>
      <c r="E1366" s="2136"/>
      <c r="F1366" s="628"/>
      <c r="G1366" s="628"/>
      <c r="H1366" s="629"/>
    </row>
    <row r="1367" spans="2:9" ht="13.5" thickTop="1" x14ac:dyDescent="0.2">
      <c r="B1367" s="1191"/>
    </row>
    <row r="1368" spans="2:9" ht="12.75" x14ac:dyDescent="0.2">
      <c r="B1368" s="368"/>
    </row>
    <row r="1369" spans="2:9" ht="13.5" thickBot="1" x14ac:dyDescent="0.25">
      <c r="B1369" s="368"/>
    </row>
    <row r="1370" spans="2:9" ht="13.5" thickTop="1" x14ac:dyDescent="0.2">
      <c r="B1370" s="1985" t="s">
        <v>1219</v>
      </c>
      <c r="C1370" s="1986"/>
      <c r="D1370" s="1986"/>
      <c r="E1370" s="1986"/>
      <c r="F1370" s="1987"/>
      <c r="G1370" s="429"/>
      <c r="H1370" s="429"/>
      <c r="I1370" s="430"/>
    </row>
    <row r="1371" spans="2:9" ht="13.5" customHeight="1" x14ac:dyDescent="0.2">
      <c r="B1371" s="123"/>
      <c r="C1371" s="124"/>
      <c r="D1371" s="124"/>
      <c r="E1371" s="124"/>
      <c r="F1371" s="125"/>
      <c r="G1371" s="431"/>
      <c r="H1371" s="431"/>
      <c r="I1371" s="432"/>
    </row>
    <row r="1372" spans="2:9" ht="13.5" customHeight="1" thickBot="1" x14ac:dyDescent="0.25">
      <c r="B1372" s="1988" t="s">
        <v>1220</v>
      </c>
      <c r="C1372" s="1983"/>
      <c r="D1372" s="1989"/>
      <c r="E1372" s="1989"/>
      <c r="F1372" s="1990"/>
      <c r="G1372" s="431"/>
      <c r="H1372" s="431"/>
      <c r="I1372" s="432"/>
    </row>
    <row r="1373" spans="2:9" ht="13.5" customHeight="1" x14ac:dyDescent="0.2">
      <c r="B1373" s="2001" t="s">
        <v>1221</v>
      </c>
      <c r="C1373" s="2002"/>
      <c r="D1373" s="2003"/>
      <c r="E1373" s="2003" t="s">
        <v>1222</v>
      </c>
      <c r="F1373" s="2004"/>
      <c r="G1373" s="431"/>
      <c r="H1373" s="431"/>
      <c r="I1373" s="432"/>
    </row>
    <row r="1374" spans="2:9" ht="13.5" customHeight="1" thickBot="1" x14ac:dyDescent="0.25">
      <c r="B1374" s="1991" t="s">
        <v>1223</v>
      </c>
      <c r="C1374" s="1992"/>
      <c r="D1374" s="1993"/>
      <c r="E1374" s="1993" t="s">
        <v>1224</v>
      </c>
      <c r="F1374" s="1994"/>
      <c r="G1374" s="431"/>
      <c r="H1374" s="431"/>
      <c r="I1374" s="432"/>
    </row>
    <row r="1375" spans="2:9" ht="13.5" customHeight="1" x14ac:dyDescent="0.2">
      <c r="B1375" s="630"/>
      <c r="C1375" s="631"/>
      <c r="D1375" s="631"/>
      <c r="E1375" s="631"/>
      <c r="F1375" s="632"/>
      <c r="G1375" s="431"/>
      <c r="H1375" s="431"/>
      <c r="I1375" s="432"/>
    </row>
    <row r="1376" spans="2:9" ht="13.5" customHeight="1" thickBot="1" x14ac:dyDescent="0.25">
      <c r="B1376" s="1995" t="s">
        <v>1225</v>
      </c>
      <c r="C1376" s="1996"/>
      <c r="D1376" s="1996"/>
      <c r="E1376" s="1996"/>
      <c r="F1376" s="1997"/>
      <c r="G1376" s="431"/>
      <c r="H1376" s="431"/>
      <c r="I1376" s="432"/>
    </row>
    <row r="1377" spans="2:9" ht="13.5" thickBot="1" x14ac:dyDescent="0.25">
      <c r="B1377" s="2005" t="s">
        <v>1226</v>
      </c>
      <c r="C1377" s="2006"/>
      <c r="D1377" s="2007"/>
      <c r="E1377" s="344" t="s">
        <v>1227</v>
      </c>
      <c r="F1377" s="126" t="s">
        <v>1228</v>
      </c>
      <c r="G1377" s="431"/>
      <c r="H1377" s="431"/>
      <c r="I1377" s="432"/>
    </row>
    <row r="1378" spans="2:9" ht="25.5" x14ac:dyDescent="0.2">
      <c r="B1378" s="2008" t="s">
        <v>1229</v>
      </c>
      <c r="C1378" s="2009"/>
      <c r="D1378" s="2010"/>
      <c r="E1378" s="633">
        <v>852</v>
      </c>
      <c r="F1378" s="634" t="s">
        <v>1230</v>
      </c>
      <c r="G1378" s="431"/>
      <c r="H1378" s="431"/>
      <c r="I1378" s="432"/>
    </row>
    <row r="1379" spans="2:9" ht="25.5" x14ac:dyDescent="0.2">
      <c r="B1379" s="2013" t="s">
        <v>1231</v>
      </c>
      <c r="C1379" s="2014"/>
      <c r="D1379" s="2015"/>
      <c r="E1379" s="635">
        <v>1461</v>
      </c>
      <c r="F1379" s="636" t="s">
        <v>1230</v>
      </c>
      <c r="G1379" s="431"/>
      <c r="H1379" s="431"/>
      <c r="I1379" s="432"/>
    </row>
    <row r="1380" spans="2:9" ht="25.5" x14ac:dyDescent="0.2">
      <c r="B1380" s="2013" t="s">
        <v>1232</v>
      </c>
      <c r="C1380" s="2014"/>
      <c r="D1380" s="2015"/>
      <c r="E1380" s="635">
        <v>1692.67</v>
      </c>
      <c r="F1380" s="636" t="s">
        <v>1230</v>
      </c>
      <c r="G1380" s="431"/>
      <c r="H1380" s="431"/>
      <c r="I1380" s="432"/>
    </row>
    <row r="1381" spans="2:9" ht="25.5" x14ac:dyDescent="0.2">
      <c r="B1381" s="2013" t="s">
        <v>1233</v>
      </c>
      <c r="C1381" s="2014"/>
      <c r="D1381" s="2015"/>
      <c r="E1381" s="635">
        <v>1080</v>
      </c>
      <c r="F1381" s="636" t="s">
        <v>1230</v>
      </c>
      <c r="G1381" s="431"/>
      <c r="H1381" s="431"/>
      <c r="I1381" s="432"/>
    </row>
    <row r="1382" spans="2:9" ht="26.25" thickBot="1" x14ac:dyDescent="0.25">
      <c r="B1382" s="1998" t="s">
        <v>1234</v>
      </c>
      <c r="C1382" s="1999"/>
      <c r="D1382" s="2000"/>
      <c r="E1382" s="637">
        <v>1790</v>
      </c>
      <c r="F1382" s="638" t="s">
        <v>1230</v>
      </c>
      <c r="G1382" s="431"/>
      <c r="H1382" s="431"/>
      <c r="I1382" s="432"/>
    </row>
    <row r="1383" spans="2:9" ht="12.75" x14ac:dyDescent="0.2">
      <c r="B1383" s="2011" t="s">
        <v>1235</v>
      </c>
      <c r="C1383" s="2012"/>
      <c r="D1383" s="2012"/>
      <c r="E1383" s="2012"/>
      <c r="F1383" s="639"/>
      <c r="G1383" s="431"/>
      <c r="H1383" s="431"/>
      <c r="I1383" s="432"/>
    </row>
    <row r="1384" spans="2:9" ht="12.75" x14ac:dyDescent="0.2">
      <c r="B1384" s="1988" t="s">
        <v>1236</v>
      </c>
      <c r="C1384" s="1983"/>
      <c r="D1384" s="1983"/>
      <c r="E1384" s="1983"/>
      <c r="F1384" s="1984"/>
      <c r="G1384" s="431"/>
      <c r="H1384" s="431"/>
      <c r="I1384" s="432"/>
    </row>
    <row r="1385" spans="2:9" ht="12.75" customHeight="1" x14ac:dyDescent="0.2">
      <c r="B1385" s="1988" t="s">
        <v>1237</v>
      </c>
      <c r="C1385" s="1983"/>
      <c r="D1385" s="1983"/>
      <c r="E1385" s="1983"/>
      <c r="F1385" s="1984"/>
      <c r="G1385" s="431"/>
      <c r="H1385" s="431"/>
      <c r="I1385" s="432"/>
    </row>
    <row r="1386" spans="2:9" ht="12.75" customHeight="1" x14ac:dyDescent="0.2">
      <c r="B1386" s="1988" t="s">
        <v>1238</v>
      </c>
      <c r="C1386" s="1983"/>
      <c r="D1386" s="1983"/>
      <c r="E1386" s="1983"/>
      <c r="F1386" s="1984"/>
      <c r="G1386" s="431"/>
      <c r="H1386" s="431"/>
      <c r="I1386" s="432"/>
    </row>
    <row r="1387" spans="2:9" ht="12.75" customHeight="1" x14ac:dyDescent="0.2">
      <c r="B1387" s="640"/>
      <c r="C1387" s="1983" t="s">
        <v>1239</v>
      </c>
      <c r="D1387" s="1983"/>
      <c r="E1387" s="1983"/>
      <c r="F1387" s="1984"/>
      <c r="G1387" s="431"/>
      <c r="H1387" s="431"/>
      <c r="I1387" s="432"/>
    </row>
    <row r="1388" spans="2:9" ht="12.75" customHeight="1" x14ac:dyDescent="0.2">
      <c r="B1388" s="640"/>
      <c r="C1388" s="1983" t="s">
        <v>1240</v>
      </c>
      <c r="D1388" s="1983"/>
      <c r="E1388" s="1983"/>
      <c r="F1388" s="1984"/>
      <c r="G1388" s="431"/>
      <c r="H1388" s="431"/>
      <c r="I1388" s="432"/>
    </row>
    <row r="1389" spans="2:9" ht="12.75" customHeight="1" x14ac:dyDescent="0.2">
      <c r="B1389" s="640"/>
      <c r="C1389" s="1983" t="s">
        <v>1241</v>
      </c>
      <c r="D1389" s="1983"/>
      <c r="E1389" s="1983"/>
      <c r="F1389" s="1984"/>
      <c r="G1389" s="431"/>
      <c r="H1389" s="431"/>
      <c r="I1389" s="432"/>
    </row>
    <row r="1390" spans="2:9" ht="12.75" customHeight="1" x14ac:dyDescent="0.2">
      <c r="B1390" s="640"/>
      <c r="C1390" s="1983" t="s">
        <v>1242</v>
      </c>
      <c r="D1390" s="1983"/>
      <c r="E1390" s="1983"/>
      <c r="F1390" s="1984"/>
      <c r="G1390" s="431"/>
      <c r="H1390" s="431"/>
      <c r="I1390" s="432"/>
    </row>
    <row r="1391" spans="2:9" ht="13.5" thickBot="1" x14ac:dyDescent="0.25">
      <c r="B1391" s="641"/>
      <c r="C1391" s="565"/>
      <c r="D1391" s="565"/>
      <c r="E1391" s="642"/>
      <c r="F1391" s="566"/>
      <c r="G1391" s="431"/>
      <c r="H1391" s="431"/>
      <c r="I1391" s="432"/>
    </row>
    <row r="1392" spans="2:9" x14ac:dyDescent="0.2">
      <c r="B1392" s="433"/>
      <c r="C1392" s="431"/>
      <c r="D1392" s="431"/>
      <c r="E1392" s="431"/>
      <c r="F1392" s="431"/>
      <c r="G1392" s="431"/>
      <c r="H1392" s="431"/>
      <c r="I1392" s="432"/>
    </row>
    <row r="1393" spans="2:9" ht="13.5" thickBot="1" x14ac:dyDescent="0.25">
      <c r="B1393" s="643"/>
      <c r="C1393" s="610"/>
      <c r="D1393" s="610"/>
      <c r="E1393" s="610"/>
      <c r="F1393" s="610"/>
      <c r="G1393" s="610"/>
      <c r="H1393" s="610"/>
      <c r="I1393" s="644"/>
    </row>
    <row r="1394" spans="2:9" ht="15" x14ac:dyDescent="0.25">
      <c r="B1394" s="643"/>
      <c r="C1394" s="2072" t="s">
        <v>1243</v>
      </c>
      <c r="D1394" s="2073"/>
      <c r="E1394" s="2073"/>
      <c r="F1394" s="2073"/>
      <c r="G1394" s="2073"/>
      <c r="H1394" s="2073"/>
      <c r="I1394" s="2074"/>
    </row>
    <row r="1395" spans="2:9" ht="60" x14ac:dyDescent="0.25">
      <c r="B1395" s="643"/>
      <c r="C1395" s="645" t="s">
        <v>1244</v>
      </c>
      <c r="D1395" s="646" t="s">
        <v>1245</v>
      </c>
      <c r="E1395" s="646" t="s">
        <v>1246</v>
      </c>
      <c r="F1395" s="646" t="s">
        <v>1247</v>
      </c>
      <c r="G1395" s="646" t="s">
        <v>1248</v>
      </c>
      <c r="H1395" s="647" t="s">
        <v>1249</v>
      </c>
      <c r="I1395" s="648" t="s">
        <v>1193</v>
      </c>
    </row>
    <row r="1396" spans="2:9" ht="12.75" x14ac:dyDescent="0.2">
      <c r="B1396" s="643"/>
      <c r="C1396" s="649" t="s">
        <v>1250</v>
      </c>
      <c r="D1396" s="650" t="s">
        <v>1251</v>
      </c>
      <c r="E1396" s="650" t="s">
        <v>1252</v>
      </c>
      <c r="F1396" s="650">
        <v>128</v>
      </c>
      <c r="G1396" s="650">
        <v>128</v>
      </c>
      <c r="H1396" s="651">
        <v>840</v>
      </c>
      <c r="I1396" s="652" t="s">
        <v>1195</v>
      </c>
    </row>
    <row r="1397" spans="2:9" ht="12.75" x14ac:dyDescent="0.2">
      <c r="B1397" s="643"/>
      <c r="C1397" s="649" t="s">
        <v>1250</v>
      </c>
      <c r="D1397" s="650" t="s">
        <v>1251</v>
      </c>
      <c r="E1397" s="650" t="s">
        <v>1252</v>
      </c>
      <c r="F1397" s="650">
        <v>256</v>
      </c>
      <c r="G1397" s="650">
        <v>256</v>
      </c>
      <c r="H1397" s="651">
        <v>1360</v>
      </c>
      <c r="I1397" s="652" t="s">
        <v>1195</v>
      </c>
    </row>
    <row r="1398" spans="2:9" ht="12.75" x14ac:dyDescent="0.2">
      <c r="B1398" s="643"/>
      <c r="C1398" s="649" t="s">
        <v>1250</v>
      </c>
      <c r="D1398" s="650" t="s">
        <v>1251</v>
      </c>
      <c r="E1398" s="650" t="s">
        <v>1252</v>
      </c>
      <c r="F1398" s="650">
        <v>512</v>
      </c>
      <c r="G1398" s="650">
        <v>512</v>
      </c>
      <c r="H1398" s="651">
        <v>2760</v>
      </c>
      <c r="I1398" s="652" t="s">
        <v>1195</v>
      </c>
    </row>
    <row r="1399" spans="2:9" ht="12.75" x14ac:dyDescent="0.2">
      <c r="B1399" s="643"/>
      <c r="C1399" s="649" t="s">
        <v>1250</v>
      </c>
      <c r="D1399" s="650" t="s">
        <v>1251</v>
      </c>
      <c r="E1399" s="650" t="s">
        <v>1252</v>
      </c>
      <c r="F1399" s="650">
        <v>1024</v>
      </c>
      <c r="G1399" s="650">
        <v>512</v>
      </c>
      <c r="H1399" s="651">
        <v>4120</v>
      </c>
      <c r="I1399" s="652" t="s">
        <v>1195</v>
      </c>
    </row>
    <row r="1400" spans="2:9" ht="12.75" x14ac:dyDescent="0.2">
      <c r="B1400" s="643"/>
      <c r="C1400" s="649" t="s">
        <v>1250</v>
      </c>
      <c r="D1400" s="650" t="s">
        <v>1251</v>
      </c>
      <c r="E1400" s="650" t="s">
        <v>1253</v>
      </c>
      <c r="F1400" s="650">
        <v>128</v>
      </c>
      <c r="G1400" s="650">
        <v>128</v>
      </c>
      <c r="H1400" s="651">
        <v>520</v>
      </c>
      <c r="I1400" s="652" t="s">
        <v>1195</v>
      </c>
    </row>
    <row r="1401" spans="2:9" ht="12.75" x14ac:dyDescent="0.2">
      <c r="B1401" s="643"/>
      <c r="C1401" s="649" t="s">
        <v>1250</v>
      </c>
      <c r="D1401" s="650" t="s">
        <v>1251</v>
      </c>
      <c r="E1401" s="650" t="s">
        <v>1253</v>
      </c>
      <c r="F1401" s="650">
        <v>256</v>
      </c>
      <c r="G1401" s="650">
        <v>256</v>
      </c>
      <c r="H1401" s="651">
        <v>880</v>
      </c>
      <c r="I1401" s="652" t="s">
        <v>1195</v>
      </c>
    </row>
    <row r="1402" spans="2:9" ht="12.75" x14ac:dyDescent="0.2">
      <c r="B1402" s="643"/>
      <c r="C1402" s="649" t="s">
        <v>1250</v>
      </c>
      <c r="D1402" s="650" t="s">
        <v>1251</v>
      </c>
      <c r="E1402" s="650" t="s">
        <v>1253</v>
      </c>
      <c r="F1402" s="650">
        <v>512</v>
      </c>
      <c r="G1402" s="650">
        <v>512</v>
      </c>
      <c r="H1402" s="651">
        <v>1632</v>
      </c>
      <c r="I1402" s="652" t="s">
        <v>1195</v>
      </c>
    </row>
    <row r="1403" spans="2:9" ht="12.75" x14ac:dyDescent="0.2">
      <c r="B1403" s="643"/>
      <c r="C1403" s="649" t="s">
        <v>1250</v>
      </c>
      <c r="D1403" s="650" t="s">
        <v>1251</v>
      </c>
      <c r="E1403" s="650" t="s">
        <v>1253</v>
      </c>
      <c r="F1403" s="650">
        <v>1024</v>
      </c>
      <c r="G1403" s="650">
        <v>512</v>
      </c>
      <c r="H1403" s="651">
        <v>2860</v>
      </c>
      <c r="I1403" s="652" t="s">
        <v>1195</v>
      </c>
    </row>
    <row r="1404" spans="2:9" ht="12.75" x14ac:dyDescent="0.2">
      <c r="B1404" s="643"/>
      <c r="C1404" s="649" t="s">
        <v>1250</v>
      </c>
      <c r="D1404" s="650" t="s">
        <v>1251</v>
      </c>
      <c r="E1404" s="650" t="s">
        <v>1254</v>
      </c>
      <c r="F1404" s="650">
        <v>128</v>
      </c>
      <c r="G1404" s="650">
        <v>128</v>
      </c>
      <c r="H1404" s="651">
        <v>406.44</v>
      </c>
      <c r="I1404" s="652" t="s">
        <v>1195</v>
      </c>
    </row>
    <row r="1405" spans="2:9" ht="12.75" x14ac:dyDescent="0.2">
      <c r="B1405" s="643"/>
      <c r="C1405" s="649" t="s">
        <v>1250</v>
      </c>
      <c r="D1405" s="650" t="s">
        <v>1251</v>
      </c>
      <c r="E1405" s="650" t="s">
        <v>1254</v>
      </c>
      <c r="F1405" s="650">
        <v>256</v>
      </c>
      <c r="G1405" s="650">
        <v>256</v>
      </c>
      <c r="H1405" s="651">
        <v>569.41</v>
      </c>
      <c r="I1405" s="652" t="s">
        <v>1195</v>
      </c>
    </row>
    <row r="1406" spans="2:9" ht="12.75" x14ac:dyDescent="0.2">
      <c r="B1406" s="643"/>
      <c r="C1406" s="649" t="s">
        <v>1250</v>
      </c>
      <c r="D1406" s="650" t="s">
        <v>1251</v>
      </c>
      <c r="E1406" s="650" t="s">
        <v>1254</v>
      </c>
      <c r="F1406" s="650">
        <v>512</v>
      </c>
      <c r="G1406" s="650">
        <v>512</v>
      </c>
      <c r="H1406" s="651">
        <v>965.01</v>
      </c>
      <c r="I1406" s="652" t="s">
        <v>1195</v>
      </c>
    </row>
    <row r="1407" spans="2:9" ht="12.75" x14ac:dyDescent="0.2">
      <c r="B1407" s="643"/>
      <c r="C1407" s="649" t="s">
        <v>1250</v>
      </c>
      <c r="D1407" s="650" t="s">
        <v>1251</v>
      </c>
      <c r="E1407" s="650" t="s">
        <v>1254</v>
      </c>
      <c r="F1407" s="650">
        <v>1024</v>
      </c>
      <c r="G1407" s="650">
        <v>512</v>
      </c>
      <c r="H1407" s="651">
        <v>1430</v>
      </c>
      <c r="I1407" s="652" t="s">
        <v>1195</v>
      </c>
    </row>
    <row r="1408" spans="2:9" ht="12.75" x14ac:dyDescent="0.2">
      <c r="B1408" s="643"/>
      <c r="C1408" s="649" t="s">
        <v>1250</v>
      </c>
      <c r="D1408" s="650" t="s">
        <v>1251</v>
      </c>
      <c r="E1408" s="650" t="s">
        <v>1255</v>
      </c>
      <c r="F1408" s="650">
        <v>128</v>
      </c>
      <c r="G1408" s="650">
        <v>128</v>
      </c>
      <c r="H1408" s="651">
        <v>319.39999999999998</v>
      </c>
      <c r="I1408" s="652" t="s">
        <v>1195</v>
      </c>
    </row>
    <row r="1409" spans="2:9" ht="12.75" x14ac:dyDescent="0.2">
      <c r="B1409" s="643"/>
      <c r="C1409" s="649" t="s">
        <v>1250</v>
      </c>
      <c r="D1409" s="650" t="s">
        <v>1251</v>
      </c>
      <c r="E1409" s="650" t="s">
        <v>1255</v>
      </c>
      <c r="F1409" s="650">
        <v>256</v>
      </c>
      <c r="G1409" s="650">
        <v>256</v>
      </c>
      <c r="H1409" s="651">
        <v>364.14</v>
      </c>
      <c r="I1409" s="652" t="s">
        <v>1195</v>
      </c>
    </row>
    <row r="1410" spans="2:9" ht="12.75" x14ac:dyDescent="0.2">
      <c r="B1410" s="643"/>
      <c r="C1410" s="649" t="s">
        <v>1250</v>
      </c>
      <c r="D1410" s="650" t="s">
        <v>1251</v>
      </c>
      <c r="E1410" s="650" t="s">
        <v>1255</v>
      </c>
      <c r="F1410" s="650">
        <v>512</v>
      </c>
      <c r="G1410" s="650">
        <v>512</v>
      </c>
      <c r="H1410" s="651">
        <v>457.78</v>
      </c>
      <c r="I1410" s="652" t="s">
        <v>1195</v>
      </c>
    </row>
    <row r="1411" spans="2:9" ht="12.75" x14ac:dyDescent="0.2">
      <c r="B1411" s="643"/>
      <c r="C1411" s="649" t="s">
        <v>1250</v>
      </c>
      <c r="D1411" s="650" t="s">
        <v>1251</v>
      </c>
      <c r="E1411" s="650" t="s">
        <v>1255</v>
      </c>
      <c r="F1411" s="650">
        <v>1024</v>
      </c>
      <c r="G1411" s="650">
        <v>512</v>
      </c>
      <c r="H1411" s="651">
        <v>639.85</v>
      </c>
      <c r="I1411" s="652" t="s">
        <v>1195</v>
      </c>
    </row>
    <row r="1412" spans="2:9" ht="12.75" x14ac:dyDescent="0.2">
      <c r="B1412" s="643"/>
      <c r="C1412" s="649" t="s">
        <v>1256</v>
      </c>
      <c r="D1412" s="650" t="s">
        <v>1257</v>
      </c>
      <c r="E1412" s="650" t="s">
        <v>1252</v>
      </c>
      <c r="F1412" s="650">
        <v>128</v>
      </c>
      <c r="G1412" s="650">
        <v>128</v>
      </c>
      <c r="H1412" s="651">
        <v>821.02</v>
      </c>
      <c r="I1412" s="652" t="s">
        <v>1195</v>
      </c>
    </row>
    <row r="1413" spans="2:9" ht="12.75" x14ac:dyDescent="0.2">
      <c r="B1413" s="643"/>
      <c r="C1413" s="649" t="s">
        <v>1256</v>
      </c>
      <c r="D1413" s="650" t="s">
        <v>1257</v>
      </c>
      <c r="E1413" s="650" t="s">
        <v>1252</v>
      </c>
      <c r="F1413" s="650">
        <v>256</v>
      </c>
      <c r="G1413" s="650">
        <v>256</v>
      </c>
      <c r="H1413" s="651">
        <v>1297.5899999999999</v>
      </c>
      <c r="I1413" s="652" t="s">
        <v>1195</v>
      </c>
    </row>
    <row r="1414" spans="2:9" ht="12.75" x14ac:dyDescent="0.2">
      <c r="B1414" s="643"/>
      <c r="C1414" s="649" t="s">
        <v>1256</v>
      </c>
      <c r="D1414" s="650" t="s">
        <v>1257</v>
      </c>
      <c r="E1414" s="650" t="s">
        <v>1252</v>
      </c>
      <c r="F1414" s="650">
        <v>512</v>
      </c>
      <c r="G1414" s="650">
        <v>512</v>
      </c>
      <c r="H1414" s="651">
        <v>2250.75</v>
      </c>
      <c r="I1414" s="652" t="s">
        <v>1195</v>
      </c>
    </row>
    <row r="1415" spans="2:9" ht="12.75" x14ac:dyDescent="0.2">
      <c r="B1415" s="643"/>
      <c r="C1415" s="649" t="s">
        <v>1256</v>
      </c>
      <c r="D1415" s="650" t="s">
        <v>1257</v>
      </c>
      <c r="E1415" s="650" t="s">
        <v>1252</v>
      </c>
      <c r="F1415" s="650">
        <v>1024</v>
      </c>
      <c r="G1415" s="650">
        <v>512</v>
      </c>
      <c r="H1415" s="651">
        <v>4157.07</v>
      </c>
      <c r="I1415" s="652" t="s">
        <v>1195</v>
      </c>
    </row>
    <row r="1416" spans="2:9" ht="12.75" x14ac:dyDescent="0.2">
      <c r="B1416" s="643"/>
      <c r="C1416" s="649" t="s">
        <v>1256</v>
      </c>
      <c r="D1416" s="650" t="s">
        <v>1258</v>
      </c>
      <c r="E1416" s="650" t="s">
        <v>1253</v>
      </c>
      <c r="F1416" s="650">
        <v>128</v>
      </c>
      <c r="G1416" s="650">
        <v>128</v>
      </c>
      <c r="H1416" s="651">
        <v>582.73</v>
      </c>
      <c r="I1416" s="652" t="s">
        <v>1195</v>
      </c>
    </row>
    <row r="1417" spans="2:9" ht="12.75" x14ac:dyDescent="0.2">
      <c r="B1417" s="643"/>
      <c r="C1417" s="649" t="s">
        <v>1256</v>
      </c>
      <c r="D1417" s="650" t="s">
        <v>1258</v>
      </c>
      <c r="E1417" s="650" t="s">
        <v>1253</v>
      </c>
      <c r="F1417" s="650">
        <v>256</v>
      </c>
      <c r="G1417" s="650">
        <v>256</v>
      </c>
      <c r="H1417" s="651">
        <v>650</v>
      </c>
      <c r="I1417" s="652" t="s">
        <v>1195</v>
      </c>
    </row>
    <row r="1418" spans="2:9" ht="12.75" x14ac:dyDescent="0.2">
      <c r="B1418" s="643"/>
      <c r="C1418" s="649" t="s">
        <v>1256</v>
      </c>
      <c r="D1418" s="650" t="s">
        <v>1258</v>
      </c>
      <c r="E1418" s="650" t="s">
        <v>1253</v>
      </c>
      <c r="F1418" s="650">
        <v>512</v>
      </c>
      <c r="G1418" s="650">
        <v>256</v>
      </c>
      <c r="H1418" s="651">
        <v>1297.5899999999999</v>
      </c>
      <c r="I1418" s="652" t="s">
        <v>1195</v>
      </c>
    </row>
    <row r="1419" spans="2:9" ht="12.75" x14ac:dyDescent="0.2">
      <c r="B1419" s="643"/>
      <c r="C1419" s="649" t="s">
        <v>1256</v>
      </c>
      <c r="D1419" s="650" t="s">
        <v>1258</v>
      </c>
      <c r="E1419" s="650" t="s">
        <v>1253</v>
      </c>
      <c r="F1419" s="650">
        <v>1024</v>
      </c>
      <c r="G1419" s="650">
        <v>512</v>
      </c>
      <c r="H1419" s="651">
        <v>2250.75</v>
      </c>
      <c r="I1419" s="652" t="s">
        <v>1195</v>
      </c>
    </row>
    <row r="1420" spans="2:9" ht="12.75" x14ac:dyDescent="0.2">
      <c r="B1420" s="643"/>
      <c r="C1420" s="649" t="s">
        <v>1256</v>
      </c>
      <c r="D1420" s="650" t="s">
        <v>1259</v>
      </c>
      <c r="E1420" s="650" t="s">
        <v>1254</v>
      </c>
      <c r="F1420" s="650">
        <v>128</v>
      </c>
      <c r="G1420" s="650">
        <v>128</v>
      </c>
      <c r="H1420" s="651">
        <v>463.58</v>
      </c>
      <c r="I1420" s="652" t="s">
        <v>1195</v>
      </c>
    </row>
    <row r="1421" spans="2:9" ht="12.75" x14ac:dyDescent="0.2">
      <c r="B1421" s="643"/>
      <c r="C1421" s="649" t="s">
        <v>1256</v>
      </c>
      <c r="D1421" s="650" t="s">
        <v>1259</v>
      </c>
      <c r="E1421" s="650" t="s">
        <v>1254</v>
      </c>
      <c r="F1421" s="650">
        <v>256</v>
      </c>
      <c r="G1421" s="650">
        <v>256</v>
      </c>
      <c r="H1421" s="651">
        <v>499</v>
      </c>
      <c r="I1421" s="652" t="s">
        <v>1195</v>
      </c>
    </row>
    <row r="1422" spans="2:9" ht="12.75" x14ac:dyDescent="0.2">
      <c r="B1422" s="643"/>
      <c r="C1422" s="649" t="s">
        <v>1256</v>
      </c>
      <c r="D1422" s="650" t="s">
        <v>1259</v>
      </c>
      <c r="E1422" s="650" t="s">
        <v>1254</v>
      </c>
      <c r="F1422" s="650">
        <v>512</v>
      </c>
      <c r="G1422" s="650">
        <v>256</v>
      </c>
      <c r="H1422" s="651">
        <v>821.02</v>
      </c>
      <c r="I1422" s="652" t="s">
        <v>1195</v>
      </c>
    </row>
    <row r="1423" spans="2:9" ht="12.75" x14ac:dyDescent="0.2">
      <c r="B1423" s="643"/>
      <c r="C1423" s="649" t="s">
        <v>1256</v>
      </c>
      <c r="D1423" s="650" t="s">
        <v>1259</v>
      </c>
      <c r="E1423" s="650" t="s">
        <v>1254</v>
      </c>
      <c r="F1423" s="650">
        <v>1024</v>
      </c>
      <c r="G1423" s="650">
        <v>512</v>
      </c>
      <c r="H1423" s="651">
        <v>1297.5899999999999</v>
      </c>
      <c r="I1423" s="652" t="s">
        <v>1195</v>
      </c>
    </row>
    <row r="1424" spans="2:9" ht="12.75" x14ac:dyDescent="0.2">
      <c r="B1424" s="643"/>
      <c r="C1424" s="649" t="s">
        <v>1256</v>
      </c>
      <c r="D1424" s="650" t="s">
        <v>1260</v>
      </c>
      <c r="E1424" s="650" t="s">
        <v>1255</v>
      </c>
      <c r="F1424" s="650">
        <v>128</v>
      </c>
      <c r="G1424" s="650">
        <v>64</v>
      </c>
      <c r="H1424" s="651">
        <v>360</v>
      </c>
      <c r="I1424" s="652" t="s">
        <v>1195</v>
      </c>
    </row>
    <row r="1425" spans="2:9" ht="12.75" x14ac:dyDescent="0.2">
      <c r="B1425" s="643"/>
      <c r="C1425" s="649" t="s">
        <v>1256</v>
      </c>
      <c r="D1425" s="650" t="s">
        <v>1260</v>
      </c>
      <c r="E1425" s="650" t="s">
        <v>1255</v>
      </c>
      <c r="F1425" s="650">
        <v>256</v>
      </c>
      <c r="G1425" s="650">
        <v>64</v>
      </c>
      <c r="H1425" s="651">
        <v>390</v>
      </c>
      <c r="I1425" s="652" t="s">
        <v>1195</v>
      </c>
    </row>
    <row r="1426" spans="2:9" ht="12.75" x14ac:dyDescent="0.2">
      <c r="B1426" s="643"/>
      <c r="C1426" s="649" t="s">
        <v>1256</v>
      </c>
      <c r="D1426" s="650" t="s">
        <v>1260</v>
      </c>
      <c r="E1426" s="650" t="s">
        <v>1255</v>
      </c>
      <c r="F1426" s="650">
        <v>512</v>
      </c>
      <c r="G1426" s="650">
        <v>128</v>
      </c>
      <c r="H1426" s="651">
        <v>489</v>
      </c>
      <c r="I1426" s="652" t="s">
        <v>1195</v>
      </c>
    </row>
    <row r="1427" spans="2:9" ht="13.5" thickBot="1" x14ac:dyDescent="0.25">
      <c r="B1427" s="643"/>
      <c r="C1427" s="653" t="s">
        <v>1256</v>
      </c>
      <c r="D1427" s="654" t="s">
        <v>1260</v>
      </c>
      <c r="E1427" s="654" t="s">
        <v>1255</v>
      </c>
      <c r="F1427" s="654">
        <v>1024</v>
      </c>
      <c r="G1427" s="654">
        <v>256</v>
      </c>
      <c r="H1427" s="655">
        <v>700</v>
      </c>
      <c r="I1427" s="656" t="s">
        <v>1195</v>
      </c>
    </row>
    <row r="1428" spans="2:9" ht="12.75" x14ac:dyDescent="0.2">
      <c r="B1428" s="643"/>
      <c r="C1428" s="610"/>
      <c r="D1428" s="610"/>
      <c r="E1428" s="610"/>
      <c r="F1428" s="610"/>
      <c r="G1428" s="610"/>
      <c r="H1428" s="610"/>
      <c r="I1428" s="644"/>
    </row>
    <row r="1429" spans="2:9" ht="13.5" thickBot="1" x14ac:dyDescent="0.25">
      <c r="B1429" s="643"/>
      <c r="C1429" s="610"/>
      <c r="D1429" s="610"/>
      <c r="E1429" s="610"/>
      <c r="F1429" s="610"/>
      <c r="G1429" s="610"/>
      <c r="H1429" s="610"/>
      <c r="I1429" s="644"/>
    </row>
    <row r="1430" spans="2:9" ht="15.75" thickBot="1" x14ac:dyDescent="0.3">
      <c r="B1430" s="643"/>
      <c r="C1430" s="1980" t="s">
        <v>1261</v>
      </c>
      <c r="D1430" s="1981"/>
      <c r="E1430" s="1981"/>
      <c r="F1430" s="1981"/>
      <c r="G1430" s="1982"/>
      <c r="H1430" s="610"/>
      <c r="I1430" s="644"/>
    </row>
    <row r="1431" spans="2:9" ht="15.75" thickBot="1" x14ac:dyDescent="0.3">
      <c r="B1431" s="643"/>
      <c r="C1431" s="2079" t="s">
        <v>1262</v>
      </c>
      <c r="D1431" s="2080"/>
      <c r="E1431" s="2081"/>
      <c r="F1431" s="657" t="s">
        <v>377</v>
      </c>
      <c r="G1431" s="658" t="s">
        <v>1193</v>
      </c>
      <c r="H1431" s="610"/>
      <c r="I1431" s="644"/>
    </row>
    <row r="1432" spans="2:9" ht="25.5" x14ac:dyDescent="0.2">
      <c r="B1432" s="643"/>
      <c r="C1432" s="2082" t="s">
        <v>1229</v>
      </c>
      <c r="D1432" s="2009"/>
      <c r="E1432" s="2010"/>
      <c r="F1432" s="633">
        <v>852</v>
      </c>
      <c r="G1432" s="634" t="s">
        <v>1230</v>
      </c>
      <c r="H1432" s="610"/>
      <c r="I1432" s="644"/>
    </row>
    <row r="1433" spans="2:9" ht="25.5" x14ac:dyDescent="0.2">
      <c r="B1433" s="643"/>
      <c r="C1433" s="2083" t="s">
        <v>1231</v>
      </c>
      <c r="D1433" s="2014"/>
      <c r="E1433" s="2015"/>
      <c r="F1433" s="635">
        <v>1461</v>
      </c>
      <c r="G1433" s="636" t="s">
        <v>1230</v>
      </c>
      <c r="H1433" s="610"/>
      <c r="I1433" s="644"/>
    </row>
    <row r="1434" spans="2:9" ht="25.5" x14ac:dyDescent="0.2">
      <c r="B1434" s="643"/>
      <c r="C1434" s="2083" t="s">
        <v>1232</v>
      </c>
      <c r="D1434" s="2014"/>
      <c r="E1434" s="2015"/>
      <c r="F1434" s="635">
        <v>1692.67</v>
      </c>
      <c r="G1434" s="636" t="s">
        <v>1230</v>
      </c>
      <c r="H1434" s="610"/>
      <c r="I1434" s="644"/>
    </row>
    <row r="1435" spans="2:9" ht="25.5" x14ac:dyDescent="0.2">
      <c r="B1435" s="643"/>
      <c r="C1435" s="2083" t="s">
        <v>1233</v>
      </c>
      <c r="D1435" s="2014"/>
      <c r="E1435" s="2015"/>
      <c r="F1435" s="635">
        <v>1080</v>
      </c>
      <c r="G1435" s="636" t="s">
        <v>1230</v>
      </c>
      <c r="H1435" s="610"/>
      <c r="I1435" s="644"/>
    </row>
    <row r="1436" spans="2:9" ht="26.25" thickBot="1" x14ac:dyDescent="0.25">
      <c r="B1436" s="643"/>
      <c r="C1436" s="2084" t="s">
        <v>1234</v>
      </c>
      <c r="D1436" s="1999"/>
      <c r="E1436" s="2000"/>
      <c r="F1436" s="637">
        <v>1790</v>
      </c>
      <c r="G1436" s="638" t="s">
        <v>1230</v>
      </c>
      <c r="H1436" s="610"/>
      <c r="I1436" s="644"/>
    </row>
    <row r="1437" spans="2:9" ht="12.75" customHeight="1" x14ac:dyDescent="0.2">
      <c r="B1437" s="643"/>
      <c r="C1437" s="2085" t="s">
        <v>1235</v>
      </c>
      <c r="D1437" s="2012"/>
      <c r="E1437" s="2012"/>
      <c r="F1437" s="2012"/>
      <c r="G1437" s="639"/>
      <c r="H1437" s="610"/>
      <c r="I1437" s="644"/>
    </row>
    <row r="1438" spans="2:9" ht="12.75" customHeight="1" x14ac:dyDescent="0.2">
      <c r="B1438" s="643"/>
      <c r="C1438" s="2078" t="s">
        <v>1236</v>
      </c>
      <c r="D1438" s="1983"/>
      <c r="E1438" s="1983"/>
      <c r="F1438" s="1983"/>
      <c r="G1438" s="1984"/>
      <c r="H1438" s="610"/>
      <c r="I1438" s="644"/>
    </row>
    <row r="1439" spans="2:9" ht="13.5" customHeight="1" thickBot="1" x14ac:dyDescent="0.25">
      <c r="B1439" s="643"/>
      <c r="C1439" s="2086" t="s">
        <v>1237</v>
      </c>
      <c r="D1439" s="2087"/>
      <c r="E1439" s="2087"/>
      <c r="F1439" s="2087"/>
      <c r="G1439" s="2088"/>
      <c r="H1439" s="610"/>
      <c r="I1439" s="644"/>
    </row>
    <row r="1440" spans="2:9" ht="12.75" x14ac:dyDescent="0.2">
      <c r="B1440" s="643"/>
      <c r="C1440" s="610"/>
      <c r="D1440" s="610"/>
      <c r="E1440" s="610"/>
      <c r="F1440" s="610"/>
      <c r="G1440" s="610"/>
      <c r="H1440" s="610"/>
      <c r="I1440" s="644"/>
    </row>
    <row r="1441" spans="2:9" ht="13.5" thickBot="1" x14ac:dyDescent="0.25">
      <c r="B1441" s="2075" t="s">
        <v>1263</v>
      </c>
      <c r="C1441" s="2076"/>
      <c r="D1441" s="2076"/>
      <c r="E1441" s="2076"/>
      <c r="F1441" s="2076"/>
      <c r="G1441" s="2076"/>
      <c r="H1441" s="2076"/>
      <c r="I1441" s="2077"/>
    </row>
    <row r="1442" spans="2:9" ht="13.5" thickTop="1" x14ac:dyDescent="0.2">
      <c r="B1442" s="1191"/>
    </row>
    <row r="1443" spans="2:9" ht="13.5" thickBot="1" x14ac:dyDescent="0.25">
      <c r="B1443" s="368"/>
    </row>
    <row r="1444" spans="2:9" ht="13.5" thickTop="1" x14ac:dyDescent="0.2">
      <c r="B1444" s="2126" t="s">
        <v>1402</v>
      </c>
      <c r="C1444" s="2127"/>
      <c r="D1444" s="2127"/>
      <c r="E1444" s="2128"/>
    </row>
    <row r="1445" spans="2:9" ht="13.5" thickBot="1" x14ac:dyDescent="0.25">
      <c r="B1445" s="2161" t="s">
        <v>1403</v>
      </c>
      <c r="C1445" s="2162"/>
      <c r="D1445" s="2162"/>
      <c r="E1445" s="2163"/>
    </row>
    <row r="1446" spans="2:9" ht="12.75" x14ac:dyDescent="0.2">
      <c r="B1446" s="2175" t="s">
        <v>1404</v>
      </c>
      <c r="C1446" s="2176"/>
      <c r="D1446" s="2176"/>
      <c r="E1446" s="2219"/>
    </row>
    <row r="1447" spans="2:9" ht="25.5" customHeight="1" thickBot="1" x14ac:dyDescent="0.25">
      <c r="B1447" s="2220" t="s">
        <v>1405</v>
      </c>
      <c r="C1447" s="2221"/>
      <c r="D1447" s="2222"/>
      <c r="E1447" s="2223"/>
    </row>
    <row r="1448" spans="2:9" ht="13.5" thickBot="1" x14ac:dyDescent="0.25">
      <c r="B1448" s="434" t="s">
        <v>848</v>
      </c>
      <c r="C1448" s="435" t="s">
        <v>1406</v>
      </c>
      <c r="D1448" s="659"/>
      <c r="E1448" s="660"/>
    </row>
    <row r="1449" spans="2:9" ht="26.25" thickBot="1" x14ac:dyDescent="0.25">
      <c r="B1449" s="661" t="s">
        <v>1407</v>
      </c>
      <c r="C1449" s="662">
        <v>0.9</v>
      </c>
      <c r="D1449" s="659"/>
      <c r="E1449" s="660"/>
    </row>
    <row r="1450" spans="2:9" ht="12.75" x14ac:dyDescent="0.2">
      <c r="B1450" s="2224" t="s">
        <v>1408</v>
      </c>
      <c r="C1450" s="2225"/>
      <c r="D1450" s="2019"/>
      <c r="E1450" s="2020"/>
    </row>
    <row r="1451" spans="2:9" ht="12.75" x14ac:dyDescent="0.2">
      <c r="B1451" s="2178" t="s">
        <v>1409</v>
      </c>
      <c r="C1451" s="2179"/>
      <c r="D1451" s="2179"/>
      <c r="E1451" s="2180"/>
    </row>
    <row r="1452" spans="2:9" ht="12.75" x14ac:dyDescent="0.2">
      <c r="B1452" s="2120" t="s">
        <v>1180</v>
      </c>
      <c r="C1452" s="2121"/>
      <c r="D1452" s="2121"/>
      <c r="E1452" s="2129"/>
    </row>
    <row r="1453" spans="2:9" ht="12.75" x14ac:dyDescent="0.2">
      <c r="B1453" s="2130" t="s">
        <v>1410</v>
      </c>
      <c r="C1453" s="2131"/>
      <c r="D1453" s="2131"/>
      <c r="E1453" s="2132"/>
    </row>
    <row r="1454" spans="2:9" ht="13.5" thickBot="1" x14ac:dyDescent="0.25">
      <c r="B1454" s="2123"/>
      <c r="C1454" s="2124"/>
      <c r="D1454" s="2124"/>
      <c r="E1454" s="2125"/>
    </row>
    <row r="1455" spans="2:9" ht="12.75" x14ac:dyDescent="0.2">
      <c r="B1455" s="1191"/>
    </row>
    <row r="1456" spans="2:9" ht="13.5" thickBot="1" x14ac:dyDescent="0.25">
      <c r="B1456" s="368"/>
    </row>
    <row r="1457" spans="2:4" ht="13.5" thickTop="1" x14ac:dyDescent="0.2">
      <c r="B1457" s="2126" t="s">
        <v>1159</v>
      </c>
      <c r="C1457" s="2127"/>
      <c r="D1457" s="2128"/>
    </row>
    <row r="1458" spans="2:4" ht="13.5" thickBot="1" x14ac:dyDescent="0.25">
      <c r="B1458" s="2106" t="s">
        <v>1411</v>
      </c>
      <c r="C1458" s="2107"/>
      <c r="D1458" s="2108"/>
    </row>
    <row r="1459" spans="2:4" ht="12.75" x14ac:dyDescent="0.2">
      <c r="B1459" s="414" t="s">
        <v>1161</v>
      </c>
      <c r="C1459" s="415"/>
      <c r="D1459" s="416"/>
    </row>
    <row r="1460" spans="2:4" ht="12.75" customHeight="1" x14ac:dyDescent="0.2">
      <c r="B1460" s="2109" t="s">
        <v>1412</v>
      </c>
      <c r="C1460" s="2110"/>
      <c r="D1460" s="2111"/>
    </row>
    <row r="1461" spans="2:4" ht="12.75" x14ac:dyDescent="0.2">
      <c r="B1461" s="436" t="s">
        <v>1413</v>
      </c>
      <c r="C1461" s="663"/>
      <c r="D1461" s="664"/>
    </row>
    <row r="1462" spans="2:4" ht="12.75" x14ac:dyDescent="0.2">
      <c r="B1462" s="2112" t="s">
        <v>1414</v>
      </c>
      <c r="C1462" s="2113"/>
      <c r="D1462" s="2114"/>
    </row>
    <row r="1463" spans="2:4" ht="12.75" x14ac:dyDescent="0.2">
      <c r="B1463" s="413" t="s">
        <v>1415</v>
      </c>
      <c r="C1463" s="411" t="s">
        <v>1416</v>
      </c>
      <c r="D1463" s="412" t="s">
        <v>1193</v>
      </c>
    </row>
    <row r="1464" spans="2:4" ht="25.5" x14ac:dyDescent="0.2">
      <c r="B1464" s="665" t="s">
        <v>1417</v>
      </c>
      <c r="C1464" s="666">
        <v>160</v>
      </c>
      <c r="D1464" s="667" t="s">
        <v>546</v>
      </c>
    </row>
    <row r="1465" spans="2:4" ht="12.75" x14ac:dyDescent="0.2">
      <c r="B1465" s="665" t="s">
        <v>39</v>
      </c>
      <c r="C1465" s="666">
        <v>60</v>
      </c>
      <c r="D1465" s="667" t="s">
        <v>1195</v>
      </c>
    </row>
    <row r="1466" spans="2:4" ht="12.75" x14ac:dyDescent="0.2">
      <c r="B1466" s="665" t="s">
        <v>1418</v>
      </c>
      <c r="C1466" s="666">
        <v>5</v>
      </c>
      <c r="D1466" s="667" t="s">
        <v>1419</v>
      </c>
    </row>
    <row r="1467" spans="2:4" ht="12.75" x14ac:dyDescent="0.2">
      <c r="B1467" s="665" t="s">
        <v>1420</v>
      </c>
      <c r="C1467" s="666">
        <v>7.24</v>
      </c>
      <c r="D1467" s="667" t="s">
        <v>1419</v>
      </c>
    </row>
    <row r="1468" spans="2:4" ht="12.75" x14ac:dyDescent="0.2">
      <c r="B1468" s="665" t="s">
        <v>1421</v>
      </c>
      <c r="C1468" s="666">
        <v>0</v>
      </c>
      <c r="D1468" s="667" t="s">
        <v>1419</v>
      </c>
    </row>
    <row r="1469" spans="2:4" ht="12.75" x14ac:dyDescent="0.2">
      <c r="B1469" s="665" t="s">
        <v>1422</v>
      </c>
      <c r="C1469" s="666">
        <v>0</v>
      </c>
      <c r="D1469" s="667" t="s">
        <v>1419</v>
      </c>
    </row>
    <row r="1470" spans="2:4" ht="12.75" x14ac:dyDescent="0.2">
      <c r="B1470" s="665" t="s">
        <v>1423</v>
      </c>
      <c r="C1470" s="666">
        <v>0</v>
      </c>
      <c r="D1470" s="667" t="s">
        <v>1419</v>
      </c>
    </row>
    <row r="1471" spans="2:4" ht="12.75" x14ac:dyDescent="0.2">
      <c r="B1471" s="665" t="s">
        <v>1424</v>
      </c>
      <c r="C1471" s="666">
        <v>0</v>
      </c>
      <c r="D1471" s="667" t="s">
        <v>1419</v>
      </c>
    </row>
    <row r="1472" spans="2:4" ht="12.75" x14ac:dyDescent="0.2">
      <c r="B1472" s="665" t="s">
        <v>1425</v>
      </c>
      <c r="C1472" s="666">
        <v>0</v>
      </c>
      <c r="D1472" s="667" t="s">
        <v>1419</v>
      </c>
    </row>
    <row r="1473" spans="2:4" ht="25.5" x14ac:dyDescent="0.2">
      <c r="B1473" s="665" t="s">
        <v>1426</v>
      </c>
      <c r="C1473" s="666" t="s">
        <v>1427</v>
      </c>
      <c r="D1473" s="593" t="s">
        <v>1428</v>
      </c>
    </row>
    <row r="1474" spans="2:4" ht="13.5" thickBot="1" x14ac:dyDescent="0.25">
      <c r="B1474" s="2115" t="s">
        <v>1429</v>
      </c>
      <c r="C1474" s="2116"/>
      <c r="D1474" s="668"/>
    </row>
    <row r="1475" spans="2:4" ht="13.5" thickBot="1" x14ac:dyDescent="0.25">
      <c r="B1475" s="1215"/>
      <c r="C1475" s="669"/>
      <c r="D1475" s="670"/>
    </row>
    <row r="1476" spans="2:4" ht="12.75" x14ac:dyDescent="0.2">
      <c r="B1476" s="2117" t="s">
        <v>1430</v>
      </c>
      <c r="C1476" s="2118"/>
      <c r="D1476" s="670"/>
    </row>
    <row r="1477" spans="2:4" ht="12.75" x14ac:dyDescent="0.2">
      <c r="B1477" s="722" t="s">
        <v>1431</v>
      </c>
      <c r="C1477" s="723" t="s">
        <v>2195</v>
      </c>
      <c r="D1477" s="670"/>
    </row>
    <row r="1478" spans="2:4" ht="12.75" x14ac:dyDescent="0.2">
      <c r="B1478" s="671" t="s">
        <v>1432</v>
      </c>
      <c r="C1478" s="672">
        <v>2.4E-2</v>
      </c>
      <c r="D1478" s="670"/>
    </row>
    <row r="1479" spans="2:4" ht="12.75" x14ac:dyDescent="0.2">
      <c r="B1479" s="671" t="s">
        <v>883</v>
      </c>
      <c r="C1479" s="672">
        <v>2.8000000000000001E-2</v>
      </c>
      <c r="D1479" s="670"/>
    </row>
    <row r="1480" spans="2:4" ht="12.75" x14ac:dyDescent="0.2">
      <c r="B1480" s="671" t="s">
        <v>1433</v>
      </c>
      <c r="C1480" s="672">
        <v>5.6000000000000001E-2</v>
      </c>
      <c r="D1480" s="670"/>
    </row>
    <row r="1481" spans="2:4" ht="12.75" x14ac:dyDescent="0.2">
      <c r="B1481" s="671" t="s">
        <v>1434</v>
      </c>
      <c r="C1481" s="672">
        <v>0.112</v>
      </c>
      <c r="D1481" s="670"/>
    </row>
    <row r="1482" spans="2:4" ht="12.75" x14ac:dyDescent="0.2">
      <c r="B1482" s="671" t="s">
        <v>1435</v>
      </c>
      <c r="C1482" s="672">
        <v>0.14499999999999999</v>
      </c>
      <c r="D1482" s="670"/>
    </row>
    <row r="1483" spans="2:4" ht="12.75" x14ac:dyDescent="0.2">
      <c r="B1483" s="671" t="s">
        <v>1436</v>
      </c>
      <c r="C1483" s="672">
        <v>0.14499999999999999</v>
      </c>
      <c r="D1483" s="670"/>
    </row>
    <row r="1484" spans="2:4" ht="26.25" thickBot="1" x14ac:dyDescent="0.25">
      <c r="B1484" s="613" t="s">
        <v>1437</v>
      </c>
      <c r="C1484" s="673" t="s">
        <v>1438</v>
      </c>
      <c r="D1484" s="670"/>
    </row>
    <row r="1485" spans="2:4" ht="12.75" x14ac:dyDescent="0.2">
      <c r="B1485" s="437" t="s">
        <v>1439</v>
      </c>
      <c r="C1485" s="438" t="s">
        <v>2195</v>
      </c>
      <c r="D1485" s="670"/>
    </row>
    <row r="1486" spans="2:4" ht="25.5" x14ac:dyDescent="0.2">
      <c r="B1486" s="674" t="s">
        <v>1440</v>
      </c>
      <c r="C1486" s="672">
        <v>0.23</v>
      </c>
      <c r="D1486" s="670"/>
    </row>
    <row r="1487" spans="2:4" ht="13.5" thickBot="1" x14ac:dyDescent="0.25">
      <c r="B1487" s="2115" t="s">
        <v>1429</v>
      </c>
      <c r="C1487" s="2119"/>
      <c r="D1487" s="670"/>
    </row>
    <row r="1488" spans="2:4" ht="12.75" x14ac:dyDescent="0.2">
      <c r="B1488" s="608"/>
      <c r="C1488" s="609"/>
      <c r="D1488" s="670"/>
    </row>
    <row r="1489" spans="2:5" ht="12.75" x14ac:dyDescent="0.2">
      <c r="B1489" s="2120" t="s">
        <v>1441</v>
      </c>
      <c r="C1489" s="2121"/>
      <c r="D1489" s="2122"/>
    </row>
    <row r="1490" spans="2:5" ht="12.75" customHeight="1" x14ac:dyDescent="0.2">
      <c r="B1490" s="2130" t="s">
        <v>1442</v>
      </c>
      <c r="C1490" s="2131"/>
      <c r="D1490" s="2132"/>
    </row>
    <row r="1491" spans="2:5" ht="12.75" customHeight="1" x14ac:dyDescent="0.2">
      <c r="B1491" s="2130" t="s">
        <v>1443</v>
      </c>
      <c r="C1491" s="2131"/>
      <c r="D1491" s="2132"/>
    </row>
    <row r="1492" spans="2:5" ht="12.75" customHeight="1" x14ac:dyDescent="0.2">
      <c r="B1492" s="2130" t="s">
        <v>1444</v>
      </c>
      <c r="C1492" s="2131"/>
      <c r="D1492" s="2132"/>
    </row>
    <row r="1493" spans="2:5" ht="12.75" customHeight="1" x14ac:dyDescent="0.2">
      <c r="B1493" s="2130" t="s">
        <v>1445</v>
      </c>
      <c r="C1493" s="2131"/>
      <c r="D1493" s="2132"/>
    </row>
    <row r="1494" spans="2:5" ht="12.75" x14ac:dyDescent="0.2">
      <c r="B1494" s="2120" t="s">
        <v>1446</v>
      </c>
      <c r="C1494" s="2121"/>
      <c r="D1494" s="2129"/>
    </row>
    <row r="1495" spans="2:5" ht="14.25" customHeight="1" thickBot="1" x14ac:dyDescent="0.25">
      <c r="B1495" s="2115" t="s">
        <v>1447</v>
      </c>
      <c r="C1495" s="2116"/>
      <c r="D1495" s="2218"/>
    </row>
    <row r="1496" spans="2:5" ht="12.75" x14ac:dyDescent="0.2">
      <c r="B1496" s="1191"/>
    </row>
    <row r="1497" spans="2:5" ht="13.5" thickBot="1" x14ac:dyDescent="0.25">
      <c r="B1497" s="368"/>
    </row>
    <row r="1498" spans="2:5" ht="13.5" thickTop="1" x14ac:dyDescent="0.2">
      <c r="B1498" s="2126" t="s">
        <v>1159</v>
      </c>
      <c r="C1498" s="2127"/>
      <c r="D1498" s="2127"/>
      <c r="E1498" s="2128"/>
    </row>
    <row r="1499" spans="2:5" ht="13.5" thickBot="1" x14ac:dyDescent="0.25">
      <c r="B1499" s="2161" t="s">
        <v>1448</v>
      </c>
      <c r="C1499" s="2162"/>
      <c r="D1499" s="2162"/>
      <c r="E1499" s="2163"/>
    </row>
    <row r="1500" spans="2:5" ht="12.75" x14ac:dyDescent="0.2">
      <c r="B1500" s="414" t="s">
        <v>1161</v>
      </c>
      <c r="C1500" s="415"/>
      <c r="D1500" s="415"/>
      <c r="E1500" s="416"/>
    </row>
    <row r="1501" spans="2:5" ht="12.75" x14ac:dyDescent="0.2">
      <c r="B1501" s="2130" t="s">
        <v>1449</v>
      </c>
      <c r="C1501" s="2131"/>
      <c r="D1501" s="2131"/>
      <c r="E1501" s="2132"/>
    </row>
    <row r="1502" spans="2:5" ht="12.75" x14ac:dyDescent="0.2">
      <c r="B1502" s="2178" t="s">
        <v>1450</v>
      </c>
      <c r="C1502" s="2179"/>
      <c r="D1502" s="2179"/>
      <c r="E1502" s="2180"/>
    </row>
    <row r="1503" spans="2:5" ht="12.75" x14ac:dyDescent="0.2">
      <c r="B1503" s="2178" t="s">
        <v>1451</v>
      </c>
      <c r="C1503" s="2179"/>
      <c r="D1503" s="2179"/>
      <c r="E1503" s="2180"/>
    </row>
    <row r="1504" spans="2:5" ht="12.75" x14ac:dyDescent="0.2">
      <c r="B1504" s="439" t="s">
        <v>1452</v>
      </c>
      <c r="C1504" s="675"/>
      <c r="D1504" s="675"/>
      <c r="E1504" s="676"/>
    </row>
    <row r="1505" spans="2:5" ht="12.75" x14ac:dyDescent="0.2">
      <c r="B1505" s="440" t="s">
        <v>1453</v>
      </c>
      <c r="C1505" s="2131" t="s">
        <v>1454</v>
      </c>
      <c r="D1505" s="2131"/>
      <c r="E1505" s="2132"/>
    </row>
    <row r="1506" spans="2:5" ht="12.75" x14ac:dyDescent="0.2">
      <c r="B1506" s="441" t="s">
        <v>1455</v>
      </c>
      <c r="C1506" s="2217" t="s">
        <v>1456</v>
      </c>
      <c r="D1506" s="2131"/>
      <c r="E1506" s="2132"/>
    </row>
    <row r="1507" spans="2:5" ht="12.75" x14ac:dyDescent="0.2">
      <c r="B1507" s="421" t="s">
        <v>1457</v>
      </c>
      <c r="C1507" s="2217" t="s">
        <v>1458</v>
      </c>
      <c r="D1507" s="2131"/>
      <c r="E1507" s="2132"/>
    </row>
    <row r="1508" spans="2:5" ht="12.75" x14ac:dyDescent="0.2">
      <c r="B1508" s="421" t="s">
        <v>1459</v>
      </c>
      <c r="C1508" s="2217" t="s">
        <v>1460</v>
      </c>
      <c r="D1508" s="2131"/>
      <c r="E1508" s="2132"/>
    </row>
    <row r="1509" spans="2:5" ht="12.75" x14ac:dyDescent="0.2">
      <c r="B1509" s="442" t="s">
        <v>1461</v>
      </c>
      <c r="C1509" s="597"/>
      <c r="D1509" s="597"/>
      <c r="E1509" s="598"/>
    </row>
    <row r="1510" spans="2:5" ht="12.75" x14ac:dyDescent="0.2">
      <c r="B1510" s="411" t="s">
        <v>1415</v>
      </c>
      <c r="C1510" s="411" t="s">
        <v>1416</v>
      </c>
      <c r="D1510" s="411" t="s">
        <v>1193</v>
      </c>
      <c r="E1510" s="443"/>
    </row>
    <row r="1511" spans="2:5" ht="12.75" x14ac:dyDescent="0.2">
      <c r="B1511" s="444" t="s">
        <v>484</v>
      </c>
      <c r="C1511" s="602" t="s">
        <v>1462</v>
      </c>
      <c r="D1511" s="602" t="s">
        <v>546</v>
      </c>
      <c r="E1511" s="598"/>
    </row>
    <row r="1512" spans="2:5" ht="25.5" x14ac:dyDescent="0.2">
      <c r="B1512" s="444" t="s">
        <v>39</v>
      </c>
      <c r="C1512" s="602" t="s">
        <v>1463</v>
      </c>
      <c r="D1512" s="602" t="s">
        <v>1195</v>
      </c>
      <c r="E1512" s="598"/>
    </row>
    <row r="1513" spans="2:5" ht="12.75" x14ac:dyDescent="0.2">
      <c r="B1513" s="2130" t="s">
        <v>1429</v>
      </c>
      <c r="C1513" s="2131"/>
      <c r="D1513" s="675"/>
      <c r="E1513" s="676"/>
    </row>
    <row r="1514" spans="2:5" ht="12.75" x14ac:dyDescent="0.2">
      <c r="B1514" s="2120" t="s">
        <v>1464</v>
      </c>
      <c r="C1514" s="2121"/>
      <c r="D1514" s="2121"/>
      <c r="E1514" s="2129"/>
    </row>
    <row r="1515" spans="2:5" ht="22.5" customHeight="1" x14ac:dyDescent="0.2">
      <c r="B1515" s="2130" t="s">
        <v>1465</v>
      </c>
      <c r="C1515" s="2131"/>
      <c r="D1515" s="2131"/>
      <c r="E1515" s="2132"/>
    </row>
    <row r="1516" spans="2:5" ht="35.25" customHeight="1" x14ac:dyDescent="0.2">
      <c r="B1516" s="2130" t="s">
        <v>1466</v>
      </c>
      <c r="C1516" s="2131"/>
      <c r="D1516" s="2131"/>
      <c r="E1516" s="2132"/>
    </row>
    <row r="1517" spans="2:5" ht="34.5" customHeight="1" x14ac:dyDescent="0.2">
      <c r="B1517" s="2130" t="s">
        <v>1467</v>
      </c>
      <c r="C1517" s="2131"/>
      <c r="D1517" s="2131"/>
      <c r="E1517" s="2132"/>
    </row>
    <row r="1518" spans="2:5" ht="48.75" customHeight="1" x14ac:dyDescent="0.2">
      <c r="B1518" s="2130" t="s">
        <v>1468</v>
      </c>
      <c r="C1518" s="2131"/>
      <c r="D1518" s="2131"/>
      <c r="E1518" s="2132"/>
    </row>
    <row r="1519" spans="2:5" ht="27.75" customHeight="1" x14ac:dyDescent="0.2">
      <c r="B1519" s="2130" t="s">
        <v>1469</v>
      </c>
      <c r="C1519" s="2131"/>
      <c r="D1519" s="2131"/>
      <c r="E1519" s="2132"/>
    </row>
    <row r="1520" spans="2:5" ht="48.75" customHeight="1" x14ac:dyDescent="0.2">
      <c r="B1520" s="2130" t="s">
        <v>1470</v>
      </c>
      <c r="C1520" s="2131"/>
      <c r="D1520" s="2131"/>
      <c r="E1520" s="2132"/>
    </row>
    <row r="1521" spans="2:5" ht="38.25" customHeight="1" x14ac:dyDescent="0.2">
      <c r="B1521" s="2130" t="s">
        <v>1471</v>
      </c>
      <c r="C1521" s="2131"/>
      <c r="D1521" s="2131"/>
      <c r="E1521" s="2132"/>
    </row>
    <row r="1522" spans="2:5" ht="12.75" x14ac:dyDescent="0.2">
      <c r="B1522" s="2120" t="s">
        <v>1446</v>
      </c>
      <c r="C1522" s="2121"/>
      <c r="D1522" s="2121"/>
      <c r="E1522" s="2129"/>
    </row>
    <row r="1523" spans="2:5" ht="13.5" thickBot="1" x14ac:dyDescent="0.25">
      <c r="B1523" s="2123" t="s">
        <v>1472</v>
      </c>
      <c r="C1523" s="2124"/>
      <c r="D1523" s="2124"/>
      <c r="E1523" s="2125"/>
    </row>
    <row r="1524" spans="2:5" ht="12.75" x14ac:dyDescent="0.2">
      <c r="B1524" s="1191"/>
    </row>
    <row r="1525" spans="2:5" ht="13.5" thickBot="1" x14ac:dyDescent="0.25">
      <c r="B1525" s="368"/>
    </row>
    <row r="1526" spans="2:5" ht="13.5" thickTop="1" x14ac:dyDescent="0.2">
      <c r="B1526" s="2126" t="s">
        <v>1159</v>
      </c>
      <c r="C1526" s="2127"/>
      <c r="D1526" s="2127"/>
      <c r="E1526" s="2128"/>
    </row>
    <row r="1527" spans="2:5" ht="13.5" thickBot="1" x14ac:dyDescent="0.25">
      <c r="B1527" s="2161" t="s">
        <v>1473</v>
      </c>
      <c r="C1527" s="2162"/>
      <c r="D1527" s="2162"/>
      <c r="E1527" s="2163"/>
    </row>
    <row r="1528" spans="2:5" ht="12.75" x14ac:dyDescent="0.2">
      <c r="B1528" s="414" t="s">
        <v>1161</v>
      </c>
      <c r="C1528" s="415"/>
      <c r="D1528" s="415"/>
      <c r="E1528" s="416"/>
    </row>
    <row r="1529" spans="2:5" ht="12.75" x14ac:dyDescent="0.2">
      <c r="B1529" s="2130" t="s">
        <v>1474</v>
      </c>
      <c r="C1529" s="2131"/>
      <c r="D1529" s="2131"/>
      <c r="E1529" s="2132"/>
    </row>
    <row r="1530" spans="2:5" ht="12.75" x14ac:dyDescent="0.2">
      <c r="B1530" s="2178" t="s">
        <v>1475</v>
      </c>
      <c r="C1530" s="2179"/>
      <c r="D1530" s="2179"/>
      <c r="E1530" s="2180"/>
    </row>
    <row r="1531" spans="2:5" ht="12.75" x14ac:dyDescent="0.2">
      <c r="B1531" s="2130" t="s">
        <v>1476</v>
      </c>
      <c r="C1531" s="2131"/>
      <c r="D1531" s="675"/>
      <c r="E1531" s="676"/>
    </row>
    <row r="1532" spans="2:5" ht="12.75" x14ac:dyDescent="0.2">
      <c r="B1532" s="677" t="s">
        <v>1477</v>
      </c>
      <c r="C1532" s="675"/>
      <c r="D1532" s="675"/>
      <c r="E1532" s="676"/>
    </row>
    <row r="1533" spans="2:5" ht="12.75" x14ac:dyDescent="0.2">
      <c r="B1533" s="2130" t="s">
        <v>1478</v>
      </c>
      <c r="C1533" s="2131"/>
      <c r="D1533" s="675"/>
      <c r="E1533" s="676"/>
    </row>
    <row r="1534" spans="2:5" ht="12.75" x14ac:dyDescent="0.2">
      <c r="B1534" s="678"/>
      <c r="C1534" s="597"/>
      <c r="D1534" s="675"/>
      <c r="E1534" s="676"/>
    </row>
    <row r="1535" spans="2:5" ht="12.75" x14ac:dyDescent="0.2">
      <c r="B1535" s="2130" t="s">
        <v>1479</v>
      </c>
      <c r="C1535" s="2179"/>
      <c r="D1535" s="2179"/>
      <c r="E1535" s="2180"/>
    </row>
    <row r="1536" spans="2:5" ht="12.75" x14ac:dyDescent="0.2">
      <c r="B1536" s="2178" t="s">
        <v>1480</v>
      </c>
      <c r="C1536" s="2179"/>
      <c r="D1536" s="2179"/>
      <c r="E1536" s="2180"/>
    </row>
    <row r="1537" spans="2:5" ht="12.75" x14ac:dyDescent="0.2">
      <c r="B1537" s="2130" t="s">
        <v>1481</v>
      </c>
      <c r="C1537" s="2131"/>
      <c r="D1537" s="2131"/>
      <c r="E1537" s="2132"/>
    </row>
    <row r="1538" spans="2:5" ht="12.75" x14ac:dyDescent="0.2">
      <c r="B1538" s="2130" t="s">
        <v>1482</v>
      </c>
      <c r="C1538" s="2131"/>
      <c r="D1538" s="675"/>
      <c r="E1538" s="676"/>
    </row>
    <row r="1539" spans="2:5" ht="12.75" x14ac:dyDescent="0.2">
      <c r="B1539" s="2130" t="s">
        <v>1483</v>
      </c>
      <c r="C1539" s="2131"/>
      <c r="D1539" s="675"/>
      <c r="E1539" s="676"/>
    </row>
    <row r="1540" spans="2:5" ht="13.5" thickBot="1" x14ac:dyDescent="0.25">
      <c r="B1540" s="445" t="s">
        <v>1159</v>
      </c>
      <c r="C1540" s="679"/>
      <c r="D1540" s="680"/>
      <c r="E1540" s="668"/>
    </row>
    <row r="1541" spans="2:5" ht="12.75" x14ac:dyDescent="0.2">
      <c r="B1541" s="626"/>
      <c r="C1541" s="446" t="s">
        <v>1415</v>
      </c>
      <c r="D1541" s="447" t="s">
        <v>1416</v>
      </c>
      <c r="E1541" s="448" t="s">
        <v>1193</v>
      </c>
    </row>
    <row r="1542" spans="2:5" ht="25.5" x14ac:dyDescent="0.2">
      <c r="B1542" s="626"/>
      <c r="C1542" s="681" t="s">
        <v>1484</v>
      </c>
      <c r="D1542" s="682" t="s">
        <v>1485</v>
      </c>
      <c r="E1542" s="591" t="s">
        <v>546</v>
      </c>
    </row>
    <row r="1543" spans="2:5" ht="51" x14ac:dyDescent="0.2">
      <c r="B1543" s="626"/>
      <c r="C1543" s="681" t="s">
        <v>1486</v>
      </c>
      <c r="D1543" s="682" t="s">
        <v>1463</v>
      </c>
      <c r="E1543" s="591" t="s">
        <v>1195</v>
      </c>
    </row>
    <row r="1544" spans="2:5" ht="13.5" thickBot="1" x14ac:dyDescent="0.25">
      <c r="B1544" s="626"/>
      <c r="C1544" s="683" t="s">
        <v>1487</v>
      </c>
      <c r="D1544" s="603"/>
      <c r="E1544" s="684"/>
    </row>
    <row r="1545" spans="2:5" ht="12.75" x14ac:dyDescent="0.2">
      <c r="B1545" s="626"/>
      <c r="C1545" s="609"/>
      <c r="D1545" s="606"/>
      <c r="E1545" s="607"/>
    </row>
    <row r="1546" spans="2:5" ht="12.75" x14ac:dyDescent="0.2">
      <c r="B1546" s="2120" t="s">
        <v>1464</v>
      </c>
      <c r="C1546" s="2121"/>
      <c r="D1546" s="2121"/>
      <c r="E1546" s="2129"/>
    </row>
    <row r="1547" spans="2:5" ht="12.75" x14ac:dyDescent="0.2">
      <c r="B1547" s="2130" t="s">
        <v>1488</v>
      </c>
      <c r="C1547" s="2131"/>
      <c r="D1547" s="2131"/>
      <c r="E1547" s="2132"/>
    </row>
    <row r="1548" spans="2:5" ht="12.75" x14ac:dyDescent="0.2">
      <c r="B1548" s="2130" t="s">
        <v>1489</v>
      </c>
      <c r="C1548" s="2131"/>
      <c r="D1548" s="2131"/>
      <c r="E1548" s="2132"/>
    </row>
    <row r="1549" spans="2:5" ht="12.75" x14ac:dyDescent="0.2">
      <c r="B1549" s="2120" t="s">
        <v>1446</v>
      </c>
      <c r="C1549" s="2121"/>
      <c r="D1549" s="2121"/>
      <c r="E1549" s="2129"/>
    </row>
    <row r="1550" spans="2:5" ht="13.5" thickBot="1" x14ac:dyDescent="0.25">
      <c r="B1550" s="2123" t="s">
        <v>1490</v>
      </c>
      <c r="C1550" s="2124"/>
      <c r="D1550" s="2124"/>
      <c r="E1550" s="2125"/>
    </row>
    <row r="1551" spans="2:5" ht="12.75" x14ac:dyDescent="0.2">
      <c r="B1551" s="1191"/>
    </row>
    <row r="1552" spans="2:5" ht="12.75" x14ac:dyDescent="0.2">
      <c r="B1552" s="368"/>
    </row>
    <row r="1553" spans="2:5" ht="12.75" x14ac:dyDescent="0.2">
      <c r="B1553" s="2057" t="s">
        <v>2349</v>
      </c>
      <c r="C1553" s="2058"/>
      <c r="D1553" s="2058"/>
      <c r="E1553" s="2059"/>
    </row>
    <row r="1554" spans="2:5" ht="12.75" x14ac:dyDescent="0.2">
      <c r="B1554" s="2060" t="s">
        <v>1404</v>
      </c>
      <c r="C1554" s="2061"/>
      <c r="D1554" s="2061"/>
      <c r="E1554" s="2062"/>
    </row>
    <row r="1555" spans="2:5" ht="176.25" customHeight="1" x14ac:dyDescent="0.2">
      <c r="B1555" s="2063" t="s">
        <v>2350</v>
      </c>
      <c r="C1555" s="2064"/>
      <c r="D1555" s="2064"/>
      <c r="E1555" s="2065"/>
    </row>
    <row r="1556" spans="2:5" ht="12.75" x14ac:dyDescent="0.2">
      <c r="B1556" s="2060" t="s">
        <v>2351</v>
      </c>
      <c r="C1556" s="2061"/>
      <c r="D1556" s="2061"/>
      <c r="E1556" s="2062"/>
    </row>
    <row r="1557" spans="2:5" ht="12.75" x14ac:dyDescent="0.2">
      <c r="B1557" s="2066" t="s">
        <v>2352</v>
      </c>
      <c r="C1557" s="2067"/>
      <c r="D1557" s="2067"/>
      <c r="E1557" s="2068"/>
    </row>
    <row r="1558" spans="2:5" ht="12.75" x14ac:dyDescent="0.2">
      <c r="B1558" s="2069" t="s">
        <v>2353</v>
      </c>
      <c r="C1558" s="2070"/>
      <c r="D1558" s="2070"/>
      <c r="E1558" s="2071"/>
    </row>
    <row r="1559" spans="2:5" ht="12.75" x14ac:dyDescent="0.2">
      <c r="B1559" s="2101" t="s">
        <v>2354</v>
      </c>
      <c r="C1559" s="2102"/>
      <c r="D1559" s="2102"/>
      <c r="E1559" s="2103"/>
    </row>
    <row r="1560" spans="2:5" ht="12.75" x14ac:dyDescent="0.2">
      <c r="B1560" s="2095" t="s">
        <v>2355</v>
      </c>
      <c r="C1560" s="2096"/>
      <c r="D1560" s="2096"/>
      <c r="E1560" s="2097"/>
    </row>
    <row r="1561" spans="2:5" ht="27" customHeight="1" x14ac:dyDescent="0.2">
      <c r="B1561" s="2092" t="s">
        <v>2356</v>
      </c>
      <c r="C1561" s="2093"/>
      <c r="D1561" s="2093"/>
      <c r="E1561" s="2094"/>
    </row>
    <row r="1562" spans="2:5" ht="12.75" customHeight="1" x14ac:dyDescent="0.2">
      <c r="B1562" s="2092" t="s">
        <v>2357</v>
      </c>
      <c r="C1562" s="2093"/>
      <c r="D1562" s="2093"/>
      <c r="E1562" s="2094"/>
    </row>
    <row r="1563" spans="2:5" ht="12.75" customHeight="1" x14ac:dyDescent="0.2">
      <c r="B1563" s="2095" t="s">
        <v>2358</v>
      </c>
      <c r="C1563" s="2104"/>
      <c r="D1563" s="2104"/>
      <c r="E1563" s="2105"/>
    </row>
    <row r="1564" spans="2:5" ht="12.75" customHeight="1" x14ac:dyDescent="0.2">
      <c r="B1564" s="2092" t="s">
        <v>2359</v>
      </c>
      <c r="C1564" s="2093"/>
      <c r="D1564" s="2093"/>
      <c r="E1564" s="2094"/>
    </row>
    <row r="1565" spans="2:5" ht="12.75" customHeight="1" x14ac:dyDescent="0.2">
      <c r="B1565" s="2092" t="s">
        <v>2360</v>
      </c>
      <c r="C1565" s="2093"/>
      <c r="D1565" s="2093"/>
      <c r="E1565" s="2094"/>
    </row>
    <row r="1566" spans="2:5" ht="12.75" customHeight="1" x14ac:dyDescent="0.2">
      <c r="B1566" s="2095" t="s">
        <v>2361</v>
      </c>
      <c r="C1566" s="2096"/>
      <c r="D1566" s="2096"/>
      <c r="E1566" s="2097"/>
    </row>
    <row r="1567" spans="2:5" ht="12.75" customHeight="1" x14ac:dyDescent="0.2">
      <c r="B1567" s="2095" t="s">
        <v>2362</v>
      </c>
      <c r="C1567" s="2096"/>
      <c r="D1567" s="2096"/>
      <c r="E1567" s="2097"/>
    </row>
    <row r="1568" spans="2:5" ht="12.75" customHeight="1" x14ac:dyDescent="0.2">
      <c r="B1568" s="2095" t="s">
        <v>2363</v>
      </c>
      <c r="C1568" s="2096"/>
      <c r="D1568" s="2096"/>
      <c r="E1568" s="2097"/>
    </row>
    <row r="1569" spans="2:5" ht="12.75" x14ac:dyDescent="0.2">
      <c r="B1569" s="2098" t="s">
        <v>2364</v>
      </c>
      <c r="C1569" s="2099"/>
      <c r="D1569" s="2099"/>
      <c r="E1569" s="2100"/>
    </row>
    <row r="1570" spans="2:5" ht="12.75" x14ac:dyDescent="0.2">
      <c r="B1570" s="449" t="s">
        <v>136</v>
      </c>
      <c r="C1570" s="450" t="s">
        <v>2365</v>
      </c>
      <c r="D1570" s="450" t="s">
        <v>136</v>
      </c>
      <c r="E1570" s="451" t="s">
        <v>2365</v>
      </c>
    </row>
    <row r="1571" spans="2:5" ht="12.75" x14ac:dyDescent="0.2">
      <c r="B1571" s="685" t="s">
        <v>768</v>
      </c>
      <c r="C1571" s="686">
        <v>9.7000000000000003E-2</v>
      </c>
      <c r="D1571" s="687" t="s">
        <v>2366</v>
      </c>
      <c r="E1571" s="688">
        <v>0.04</v>
      </c>
    </row>
    <row r="1572" spans="2:5" ht="25.5" x14ac:dyDescent="0.2">
      <c r="B1572" s="685" t="s">
        <v>2367</v>
      </c>
      <c r="C1572" s="686">
        <v>0.26200000000000001</v>
      </c>
      <c r="D1572" s="687" t="s">
        <v>2368</v>
      </c>
      <c r="E1572" s="688">
        <v>0.24</v>
      </c>
    </row>
    <row r="1573" spans="2:5" ht="12.75" x14ac:dyDescent="0.2">
      <c r="B1573" s="685" t="s">
        <v>164</v>
      </c>
      <c r="C1573" s="686">
        <v>4.2999999999999997E-2</v>
      </c>
      <c r="D1573" s="687" t="s">
        <v>1866</v>
      </c>
      <c r="E1573" s="688">
        <v>0.14799999999999999</v>
      </c>
    </row>
    <row r="1574" spans="2:5" ht="12.75" x14ac:dyDescent="0.2">
      <c r="B1574" s="685" t="s">
        <v>2369</v>
      </c>
      <c r="C1574" s="686">
        <v>0.19</v>
      </c>
      <c r="D1574" s="687" t="s">
        <v>2370</v>
      </c>
      <c r="E1574" s="688">
        <v>0.152</v>
      </c>
    </row>
    <row r="1575" spans="2:5" ht="12.75" x14ac:dyDescent="0.2">
      <c r="B1575" s="685" t="s">
        <v>771</v>
      </c>
      <c r="C1575" s="686">
        <v>0.13</v>
      </c>
      <c r="D1575" s="687" t="s">
        <v>2371</v>
      </c>
      <c r="E1575" s="688">
        <v>6.6000000000000003E-2</v>
      </c>
    </row>
    <row r="1576" spans="2:5" ht="12.75" x14ac:dyDescent="0.2">
      <c r="B1576" s="685" t="s">
        <v>2372</v>
      </c>
      <c r="C1576" s="686">
        <v>0.127</v>
      </c>
      <c r="D1576" s="689" t="s">
        <v>2373</v>
      </c>
      <c r="E1576" s="688">
        <v>0.11600000000000001</v>
      </c>
    </row>
    <row r="1577" spans="2:5" ht="25.5" x14ac:dyDescent="0.2">
      <c r="B1577" s="685" t="s">
        <v>2374</v>
      </c>
      <c r="C1577" s="686">
        <v>0.152</v>
      </c>
      <c r="D1577" s="687" t="s">
        <v>2375</v>
      </c>
      <c r="E1577" s="688">
        <v>1.038</v>
      </c>
    </row>
    <row r="1578" spans="2:5" ht="12.75" x14ac:dyDescent="0.2">
      <c r="B1578" s="685" t="s">
        <v>2376</v>
      </c>
      <c r="C1578" s="686">
        <v>0.17199999999999999</v>
      </c>
      <c r="D1578" s="687" t="s">
        <v>1020</v>
      </c>
      <c r="E1578" s="688">
        <v>0.108</v>
      </c>
    </row>
    <row r="1579" spans="2:5" ht="12.75" x14ac:dyDescent="0.2">
      <c r="B1579" s="685" t="s">
        <v>773</v>
      </c>
      <c r="C1579" s="686">
        <v>0.13900000000000001</v>
      </c>
      <c r="D1579" s="687" t="s">
        <v>2377</v>
      </c>
      <c r="E1579" s="688">
        <v>0.17</v>
      </c>
    </row>
    <row r="1580" spans="2:5" ht="12.75" x14ac:dyDescent="0.2">
      <c r="B1580" s="685" t="s">
        <v>2378</v>
      </c>
      <c r="C1580" s="686">
        <v>0.20399999999999999</v>
      </c>
      <c r="D1580" s="687" t="s">
        <v>157</v>
      </c>
      <c r="E1580" s="688">
        <v>0.123</v>
      </c>
    </row>
    <row r="1581" spans="2:5" ht="12.75" x14ac:dyDescent="0.2">
      <c r="B1581" s="685" t="s">
        <v>2379</v>
      </c>
      <c r="C1581" s="686">
        <v>0.21</v>
      </c>
      <c r="D1581" s="687" t="s">
        <v>2380</v>
      </c>
      <c r="E1581" s="688">
        <v>7.0999999999999994E-2</v>
      </c>
    </row>
    <row r="1582" spans="2:5" ht="12.75" x14ac:dyDescent="0.2">
      <c r="B1582" s="685" t="s">
        <v>781</v>
      </c>
      <c r="C1582" s="686">
        <v>0.7</v>
      </c>
      <c r="D1582" s="687" t="s">
        <v>2381</v>
      </c>
      <c r="E1582" s="688">
        <v>0.26700000000000002</v>
      </c>
    </row>
    <row r="1583" spans="2:5" ht="12.75" x14ac:dyDescent="0.2">
      <c r="B1583" s="685" t="s">
        <v>2382</v>
      </c>
      <c r="C1583" s="686">
        <v>0.11</v>
      </c>
      <c r="D1583" s="687" t="s">
        <v>1024</v>
      </c>
      <c r="E1583" s="688">
        <v>5.8000000000000003E-2</v>
      </c>
    </row>
    <row r="1584" spans="2:5" ht="12.75" x14ac:dyDescent="0.2">
      <c r="B1584" s="685" t="s">
        <v>2383</v>
      </c>
      <c r="C1584" s="686">
        <v>0.14299999999999999</v>
      </c>
      <c r="D1584" s="687" t="s">
        <v>2384</v>
      </c>
      <c r="E1584" s="688">
        <v>0.28999999999999998</v>
      </c>
    </row>
    <row r="1585" spans="2:5" ht="12.75" x14ac:dyDescent="0.2">
      <c r="B1585" s="685" t="s">
        <v>2385</v>
      </c>
      <c r="C1585" s="686">
        <v>0.26400000000000001</v>
      </c>
      <c r="D1585" s="687" t="s">
        <v>335</v>
      </c>
      <c r="E1585" s="688">
        <v>0.12</v>
      </c>
    </row>
    <row r="1586" spans="2:5" ht="12.75" x14ac:dyDescent="0.2">
      <c r="B1586" s="685" t="s">
        <v>785</v>
      </c>
      <c r="C1586" s="686">
        <v>0.29199999999999998</v>
      </c>
      <c r="D1586" s="687" t="s">
        <v>2386</v>
      </c>
      <c r="E1586" s="688">
        <v>0.23599999999999999</v>
      </c>
    </row>
    <row r="1587" spans="2:5" ht="12.75" x14ac:dyDescent="0.2">
      <c r="B1587" s="685" t="s">
        <v>786</v>
      </c>
      <c r="C1587" s="686">
        <v>0.27700000000000002</v>
      </c>
      <c r="D1587" s="687" t="s">
        <v>2387</v>
      </c>
      <c r="E1587" s="688">
        <v>6.5000000000000002E-2</v>
      </c>
    </row>
    <row r="1588" spans="2:5" ht="25.5" x14ac:dyDescent="0.2">
      <c r="B1588" s="685" t="s">
        <v>787</v>
      </c>
      <c r="C1588" s="686">
        <v>0.08</v>
      </c>
      <c r="D1588" s="687" t="s">
        <v>2388</v>
      </c>
      <c r="E1588" s="688">
        <v>6.6000000000000003E-2</v>
      </c>
    </row>
    <row r="1589" spans="2:5" ht="12.75" x14ac:dyDescent="0.2">
      <c r="B1589" s="685" t="s">
        <v>2389</v>
      </c>
      <c r="C1589" s="686">
        <v>1.6519999999999999</v>
      </c>
      <c r="D1589" s="687" t="s">
        <v>336</v>
      </c>
      <c r="E1589" s="688">
        <v>0.35899999999999999</v>
      </c>
    </row>
    <row r="1590" spans="2:5" ht="12.75" x14ac:dyDescent="0.2">
      <c r="B1590" s="685" t="s">
        <v>2390</v>
      </c>
      <c r="C1590" s="686">
        <v>0.20599999999999999</v>
      </c>
      <c r="D1590" s="687" t="s">
        <v>2391</v>
      </c>
      <c r="E1590" s="688">
        <v>0.36199999999999999</v>
      </c>
    </row>
    <row r="1591" spans="2:5" ht="12.75" x14ac:dyDescent="0.2">
      <c r="B1591" s="685" t="s">
        <v>2392</v>
      </c>
      <c r="C1591" s="686">
        <v>0.1</v>
      </c>
      <c r="D1591" s="687" t="s">
        <v>2393</v>
      </c>
      <c r="E1591" s="688">
        <v>2.1000000000000001E-2</v>
      </c>
    </row>
    <row r="1592" spans="2:5" ht="25.5" x14ac:dyDescent="0.2">
      <c r="B1592" s="685" t="s">
        <v>2394</v>
      </c>
      <c r="C1592" s="686">
        <v>0.05</v>
      </c>
      <c r="D1592" s="687" t="s">
        <v>2395</v>
      </c>
      <c r="E1592" s="688">
        <v>0.219</v>
      </c>
    </row>
    <row r="1593" spans="2:5" ht="12.75" customHeight="1" x14ac:dyDescent="0.2">
      <c r="B1593" s="685" t="s">
        <v>2396</v>
      </c>
      <c r="C1593" s="686">
        <v>0.26100000000000001</v>
      </c>
      <c r="D1593" s="687" t="s">
        <v>2397</v>
      </c>
      <c r="E1593" s="688">
        <v>0.16900000000000001</v>
      </c>
    </row>
    <row r="1594" spans="2:5" ht="12.75" customHeight="1" x14ac:dyDescent="0.2">
      <c r="B1594" s="685" t="s">
        <v>2398</v>
      </c>
      <c r="C1594" s="686">
        <v>6.9000000000000006E-2</v>
      </c>
      <c r="D1594" s="687" t="s">
        <v>338</v>
      </c>
      <c r="E1594" s="688">
        <v>7.6999999999999999E-2</v>
      </c>
    </row>
    <row r="1595" spans="2:5" ht="13.5" customHeight="1" x14ac:dyDescent="0.2">
      <c r="B1595" s="685" t="s">
        <v>1832</v>
      </c>
      <c r="C1595" s="686">
        <v>0.27660000000000001</v>
      </c>
      <c r="D1595" s="687" t="s">
        <v>2399</v>
      </c>
      <c r="E1595" s="688">
        <v>0.32100000000000001</v>
      </c>
    </row>
    <row r="1596" spans="2:5" ht="12.75" x14ac:dyDescent="0.2">
      <c r="B1596" s="685" t="s">
        <v>792</v>
      </c>
      <c r="C1596" s="686">
        <v>0.28499999999999998</v>
      </c>
      <c r="D1596" s="687" t="s">
        <v>1888</v>
      </c>
      <c r="E1596" s="688">
        <v>0.157</v>
      </c>
    </row>
    <row r="1597" spans="2:5" ht="12.75" x14ac:dyDescent="0.2">
      <c r="B1597" s="685" t="s">
        <v>794</v>
      </c>
      <c r="C1597" s="686">
        <v>5.8000000000000003E-2</v>
      </c>
      <c r="D1597" s="687" t="s">
        <v>2400</v>
      </c>
      <c r="E1597" s="688">
        <v>1.0960000000000001</v>
      </c>
    </row>
    <row r="1598" spans="2:5" ht="25.5" x14ac:dyDescent="0.2">
      <c r="B1598" s="685" t="s">
        <v>2401</v>
      </c>
      <c r="C1598" s="686">
        <v>5.7000000000000002E-2</v>
      </c>
      <c r="D1598" s="687" t="s">
        <v>2402</v>
      </c>
      <c r="E1598" s="688">
        <v>0.54500000000000004</v>
      </c>
    </row>
    <row r="1599" spans="2:5" ht="12.75" x14ac:dyDescent="0.2">
      <c r="B1599" s="685" t="s">
        <v>793</v>
      </c>
      <c r="C1599" s="686">
        <v>0.11</v>
      </c>
      <c r="D1599" s="687" t="s">
        <v>2403</v>
      </c>
      <c r="E1599" s="688">
        <v>0.25</v>
      </c>
    </row>
    <row r="1600" spans="2:5" ht="12.75" x14ac:dyDescent="0.2">
      <c r="B1600" s="685" t="s">
        <v>2404</v>
      </c>
      <c r="C1600" s="686">
        <v>0.39989999999999998</v>
      </c>
      <c r="D1600" s="687" t="s">
        <v>2405</v>
      </c>
      <c r="E1600" s="688">
        <v>0.33800000000000002</v>
      </c>
    </row>
    <row r="1601" spans="2:5" ht="12.75" x14ac:dyDescent="0.2">
      <c r="B1601" s="685" t="s">
        <v>983</v>
      </c>
      <c r="C1601" s="686">
        <v>0.44</v>
      </c>
      <c r="D1601" s="687" t="s">
        <v>2406</v>
      </c>
      <c r="E1601" s="688">
        <v>0.32200000000000001</v>
      </c>
    </row>
    <row r="1602" spans="2:5" ht="12.75" x14ac:dyDescent="0.2">
      <c r="B1602" s="685" t="s">
        <v>984</v>
      </c>
      <c r="C1602" s="686">
        <v>0.16600000000000001</v>
      </c>
      <c r="D1602" s="687" t="s">
        <v>2407</v>
      </c>
      <c r="E1602" s="688">
        <v>0.09</v>
      </c>
    </row>
    <row r="1603" spans="2:5" ht="12.75" x14ac:dyDescent="0.2">
      <c r="B1603" s="685" t="s">
        <v>2408</v>
      </c>
      <c r="C1603" s="686">
        <v>0.11700000000000001</v>
      </c>
      <c r="D1603" s="687" t="s">
        <v>85</v>
      </c>
      <c r="E1603" s="688">
        <v>0.112</v>
      </c>
    </row>
    <row r="1604" spans="2:5" ht="12.75" x14ac:dyDescent="0.2">
      <c r="B1604" s="685" t="s">
        <v>2409</v>
      </c>
      <c r="C1604" s="686">
        <v>0.39600000000000002</v>
      </c>
      <c r="D1604" s="687" t="s">
        <v>30</v>
      </c>
      <c r="E1604" s="688">
        <v>3.5000000000000003E-2</v>
      </c>
    </row>
    <row r="1605" spans="2:5" ht="12.75" x14ac:dyDescent="0.2">
      <c r="B1605" s="685" t="s">
        <v>2410</v>
      </c>
      <c r="C1605" s="686">
        <v>0.307</v>
      </c>
      <c r="D1605" s="687" t="s">
        <v>2411</v>
      </c>
      <c r="E1605" s="688">
        <v>0.185</v>
      </c>
    </row>
    <row r="1606" spans="2:5" ht="12.75" x14ac:dyDescent="0.2">
      <c r="B1606" s="685" t="s">
        <v>2412</v>
      </c>
      <c r="C1606" s="686">
        <v>5.8000000000000003E-2</v>
      </c>
      <c r="D1606" s="687" t="s">
        <v>2413</v>
      </c>
      <c r="E1606" s="688">
        <v>0.224</v>
      </c>
    </row>
    <row r="1607" spans="2:5" ht="12.75" x14ac:dyDescent="0.2">
      <c r="B1607" s="685" t="s">
        <v>2414</v>
      </c>
      <c r="C1607" s="686">
        <v>0.221</v>
      </c>
      <c r="D1607" s="687" t="s">
        <v>2415</v>
      </c>
      <c r="E1607" s="688">
        <v>0.26700000000000002</v>
      </c>
    </row>
    <row r="1608" spans="2:5" ht="12.75" x14ac:dyDescent="0.2">
      <c r="B1608" s="685" t="s">
        <v>993</v>
      </c>
      <c r="C1608" s="686">
        <v>0.114</v>
      </c>
      <c r="D1608" s="687" t="s">
        <v>89</v>
      </c>
      <c r="E1608" s="688">
        <v>4.4900000000000002E-2</v>
      </c>
    </row>
    <row r="1609" spans="2:5" ht="12.75" x14ac:dyDescent="0.2">
      <c r="B1609" s="685" t="s">
        <v>992</v>
      </c>
      <c r="C1609" s="686">
        <v>0.14599999999999999</v>
      </c>
      <c r="D1609" s="687" t="s">
        <v>2416</v>
      </c>
      <c r="E1609" s="688">
        <v>0.29499999999999998</v>
      </c>
    </row>
    <row r="1610" spans="2:5" ht="12.75" x14ac:dyDescent="0.2">
      <c r="B1610" s="685" t="s">
        <v>1137</v>
      </c>
      <c r="C1610" s="686">
        <v>8.3000000000000004E-2</v>
      </c>
      <c r="D1610" s="687" t="s">
        <v>90</v>
      </c>
      <c r="E1610" s="688">
        <v>0.17199999999999999</v>
      </c>
    </row>
    <row r="1611" spans="2:5" ht="12.75" x14ac:dyDescent="0.2">
      <c r="B1611" s="685" t="s">
        <v>2417</v>
      </c>
      <c r="C1611" s="686">
        <v>0.245</v>
      </c>
      <c r="D1611" s="687" t="s">
        <v>91</v>
      </c>
      <c r="E1611" s="688">
        <v>0.17899999999999999</v>
      </c>
    </row>
    <row r="1612" spans="2:5" ht="25.5" x14ac:dyDescent="0.2">
      <c r="B1612" s="685" t="s">
        <v>1973</v>
      </c>
      <c r="C1612" s="686">
        <v>0.48599999999999999</v>
      </c>
      <c r="D1612" s="687" t="s">
        <v>2418</v>
      </c>
      <c r="E1612" s="688">
        <v>0.187</v>
      </c>
    </row>
    <row r="1613" spans="2:5" ht="25.5" x14ac:dyDescent="0.2">
      <c r="B1613" s="685" t="s">
        <v>1146</v>
      </c>
      <c r="C1613" s="686">
        <v>0.61599999999999999</v>
      </c>
      <c r="D1613" s="687" t="s">
        <v>2419</v>
      </c>
      <c r="E1613" s="688">
        <v>0.182</v>
      </c>
    </row>
    <row r="1614" spans="2:5" ht="25.5" x14ac:dyDescent="0.2">
      <c r="B1614" s="685" t="s">
        <v>156</v>
      </c>
      <c r="C1614" s="686">
        <v>0.13500000000000001</v>
      </c>
      <c r="D1614" s="687" t="s">
        <v>2420</v>
      </c>
      <c r="E1614" s="688">
        <v>0.13</v>
      </c>
    </row>
    <row r="1615" spans="2:5" ht="12.75" x14ac:dyDescent="0.2">
      <c r="B1615" s="685" t="s">
        <v>2421</v>
      </c>
      <c r="C1615" s="686">
        <v>0.121</v>
      </c>
      <c r="D1615" s="687" t="s">
        <v>2422</v>
      </c>
      <c r="E1615" s="688">
        <v>0.158</v>
      </c>
    </row>
    <row r="1616" spans="2:5" ht="25.5" x14ac:dyDescent="0.2">
      <c r="B1616" s="685" t="s">
        <v>2423</v>
      </c>
      <c r="C1616" s="686">
        <v>0.17699999999999999</v>
      </c>
      <c r="D1616" s="687" t="s">
        <v>2424</v>
      </c>
      <c r="E1616" s="688">
        <v>0.219</v>
      </c>
    </row>
    <row r="1617" spans="2:5" ht="12.75" x14ac:dyDescent="0.2">
      <c r="B1617" s="685" t="s">
        <v>2425</v>
      </c>
      <c r="C1617" s="686">
        <v>0.16</v>
      </c>
      <c r="D1617" s="687" t="s">
        <v>2426</v>
      </c>
      <c r="E1617" s="688">
        <v>0.18099999999999999</v>
      </c>
    </row>
    <row r="1618" spans="2:5" ht="12.75" x14ac:dyDescent="0.2">
      <c r="B1618" s="685" t="s">
        <v>1979</v>
      </c>
      <c r="C1618" s="686">
        <v>0.11700000000000001</v>
      </c>
      <c r="D1618" s="687" t="s">
        <v>96</v>
      </c>
      <c r="E1618" s="688">
        <v>0.191</v>
      </c>
    </row>
    <row r="1619" spans="2:5" ht="12.75" x14ac:dyDescent="0.2">
      <c r="B1619" s="685" t="s">
        <v>2427</v>
      </c>
      <c r="C1619" s="686">
        <v>0.126</v>
      </c>
      <c r="D1619" s="687" t="s">
        <v>2428</v>
      </c>
      <c r="E1619" s="688">
        <v>0.17799999999999999</v>
      </c>
    </row>
    <row r="1620" spans="2:5" ht="25.5" x14ac:dyDescent="0.2">
      <c r="B1620" s="685" t="s">
        <v>2429</v>
      </c>
      <c r="C1620" s="686">
        <v>0.04</v>
      </c>
      <c r="D1620" s="687" t="s">
        <v>2430</v>
      </c>
      <c r="E1620" s="688">
        <v>0.18099999999999999</v>
      </c>
    </row>
    <row r="1621" spans="2:5" ht="12.75" x14ac:dyDescent="0.2">
      <c r="B1621" s="685" t="s">
        <v>2431</v>
      </c>
      <c r="C1621" s="686">
        <v>0.25740000000000002</v>
      </c>
      <c r="D1621" s="687" t="s">
        <v>2432</v>
      </c>
      <c r="E1621" s="688">
        <v>0.2</v>
      </c>
    </row>
    <row r="1622" spans="2:5" ht="12.75" x14ac:dyDescent="0.2">
      <c r="B1622" s="685" t="s">
        <v>2433</v>
      </c>
      <c r="C1622" s="686">
        <v>1.8</v>
      </c>
      <c r="D1622" s="687" t="s">
        <v>103</v>
      </c>
      <c r="E1622" s="688">
        <v>0.12</v>
      </c>
    </row>
    <row r="1623" spans="2:5" ht="12.75" x14ac:dyDescent="0.2">
      <c r="B1623" s="685" t="s">
        <v>2434</v>
      </c>
      <c r="C1623" s="686">
        <v>0.17299999999999999</v>
      </c>
      <c r="D1623" s="687" t="s">
        <v>2435</v>
      </c>
      <c r="E1623" s="688">
        <v>0.31</v>
      </c>
    </row>
    <row r="1624" spans="2:5" ht="12.75" x14ac:dyDescent="0.2">
      <c r="B1624" s="685" t="s">
        <v>2436</v>
      </c>
      <c r="C1624" s="686">
        <v>0.41499999999999998</v>
      </c>
      <c r="D1624" s="687" t="s">
        <v>104</v>
      </c>
      <c r="E1624" s="688">
        <v>0.13700000000000001</v>
      </c>
    </row>
    <row r="1625" spans="2:5" ht="12.75" x14ac:dyDescent="0.2">
      <c r="B1625" s="685" t="s">
        <v>843</v>
      </c>
      <c r="C1625" s="686">
        <v>0.55489999999999995</v>
      </c>
      <c r="D1625" s="687" t="s">
        <v>2437</v>
      </c>
      <c r="E1625" s="688">
        <v>1.8</v>
      </c>
    </row>
    <row r="1626" spans="2:5" ht="12.75" x14ac:dyDescent="0.2">
      <c r="B1626" s="685" t="s">
        <v>844</v>
      </c>
      <c r="C1626" s="686">
        <v>7.8E-2</v>
      </c>
      <c r="D1626" s="687" t="s">
        <v>106</v>
      </c>
      <c r="E1626" s="688">
        <v>3.9E-2</v>
      </c>
    </row>
    <row r="1627" spans="2:5" ht="12.75" x14ac:dyDescent="0.2">
      <c r="B1627" s="685" t="s">
        <v>846</v>
      </c>
      <c r="C1627" s="686">
        <v>0.104</v>
      </c>
      <c r="D1627" s="687" t="s">
        <v>2438</v>
      </c>
      <c r="E1627" s="688">
        <v>0.17100000000000001</v>
      </c>
    </row>
    <row r="1628" spans="2:5" ht="12.75" x14ac:dyDescent="0.2">
      <c r="B1628" s="685" t="s">
        <v>2439</v>
      </c>
      <c r="C1628" s="686">
        <v>0.55589999999999995</v>
      </c>
      <c r="D1628" s="687" t="s">
        <v>2440</v>
      </c>
      <c r="E1628" s="688">
        <v>0.29499999999999998</v>
      </c>
    </row>
    <row r="1629" spans="2:5" ht="12.75" x14ac:dyDescent="0.2">
      <c r="B1629" s="685" t="s">
        <v>661</v>
      </c>
      <c r="C1629" s="686">
        <v>0.20699999999999999</v>
      </c>
      <c r="D1629" s="687" t="s">
        <v>2441</v>
      </c>
      <c r="E1629" s="688">
        <v>0.20799999999999999</v>
      </c>
    </row>
    <row r="1630" spans="2:5" ht="12.75" x14ac:dyDescent="0.2">
      <c r="B1630" s="685" t="s">
        <v>2442</v>
      </c>
      <c r="C1630" s="686">
        <v>3.1E-2</v>
      </c>
      <c r="D1630" s="687" t="s">
        <v>823</v>
      </c>
      <c r="E1630" s="688">
        <v>7.5999999999999998E-2</v>
      </c>
    </row>
    <row r="1631" spans="2:5" ht="12.75" x14ac:dyDescent="0.2">
      <c r="B1631" s="685" t="s">
        <v>2443</v>
      </c>
      <c r="C1631" s="686">
        <v>0.22</v>
      </c>
      <c r="D1631" s="687" t="s">
        <v>2444</v>
      </c>
      <c r="E1631" s="688">
        <v>0.182</v>
      </c>
    </row>
    <row r="1632" spans="2:5" ht="12.75" x14ac:dyDescent="0.2">
      <c r="B1632" s="685" t="s">
        <v>153</v>
      </c>
      <c r="C1632" s="686">
        <v>7.1999999999999995E-2</v>
      </c>
      <c r="D1632" s="687" t="s">
        <v>824</v>
      </c>
      <c r="E1632" s="688">
        <v>0.115</v>
      </c>
    </row>
    <row r="1633" spans="2:5" ht="12.75" x14ac:dyDescent="0.2">
      <c r="B1633" s="685" t="s">
        <v>2445</v>
      </c>
      <c r="C1633" s="686">
        <v>0.246</v>
      </c>
      <c r="D1633" s="687" t="s">
        <v>2446</v>
      </c>
      <c r="E1633" s="688">
        <v>0.28499999999999998</v>
      </c>
    </row>
    <row r="1634" spans="2:5" ht="12.75" x14ac:dyDescent="0.2">
      <c r="B1634" s="685" t="s">
        <v>2447</v>
      </c>
      <c r="C1634" s="686">
        <v>7.1999999999999995E-2</v>
      </c>
      <c r="D1634" s="687" t="s">
        <v>2448</v>
      </c>
      <c r="E1634" s="688">
        <v>0.17</v>
      </c>
    </row>
    <row r="1635" spans="2:5" ht="12.75" x14ac:dyDescent="0.2">
      <c r="B1635" s="685" t="s">
        <v>2449</v>
      </c>
      <c r="C1635" s="686">
        <v>3.3000000000000002E-2</v>
      </c>
      <c r="D1635" s="687" t="s">
        <v>2450</v>
      </c>
      <c r="E1635" s="688">
        <v>0.14000000000000001</v>
      </c>
    </row>
    <row r="1636" spans="2:5" ht="12.75" x14ac:dyDescent="0.2">
      <c r="B1636" s="685" t="s">
        <v>2451</v>
      </c>
      <c r="C1636" s="686">
        <v>3.3000000000000002E-2</v>
      </c>
      <c r="D1636" s="687" t="s">
        <v>838</v>
      </c>
      <c r="E1636" s="688">
        <v>0.22</v>
      </c>
    </row>
    <row r="1637" spans="2:5" ht="12.75" x14ac:dyDescent="0.2">
      <c r="B1637" s="685" t="s">
        <v>2452</v>
      </c>
      <c r="C1637" s="686">
        <v>0.08</v>
      </c>
      <c r="D1637" s="687" t="s">
        <v>2453</v>
      </c>
      <c r="E1637" s="688">
        <v>0.22</v>
      </c>
    </row>
    <row r="1638" spans="2:5" ht="12.75" x14ac:dyDescent="0.2">
      <c r="B1638" s="685" t="s">
        <v>2454</v>
      </c>
      <c r="C1638" s="686">
        <v>7.6999999999999999E-2</v>
      </c>
      <c r="D1638" s="687" t="s">
        <v>706</v>
      </c>
      <c r="E1638" s="688">
        <v>5.1999999999999998E-2</v>
      </c>
    </row>
    <row r="1639" spans="2:5" ht="12.75" x14ac:dyDescent="0.2">
      <c r="B1639" s="685" t="s">
        <v>155</v>
      </c>
      <c r="C1639" s="686">
        <v>9.6000000000000002E-2</v>
      </c>
      <c r="D1639" s="687" t="s">
        <v>2455</v>
      </c>
      <c r="E1639" s="688">
        <v>0.26</v>
      </c>
    </row>
    <row r="1640" spans="2:5" ht="12.75" x14ac:dyDescent="0.2">
      <c r="B1640" s="685" t="s">
        <v>2456</v>
      </c>
      <c r="C1640" s="686">
        <v>0.129</v>
      </c>
      <c r="D1640" s="687" t="s">
        <v>707</v>
      </c>
      <c r="E1640" s="688">
        <v>4.9000000000000002E-2</v>
      </c>
    </row>
    <row r="1641" spans="2:5" ht="12.75" x14ac:dyDescent="0.2">
      <c r="B1641" s="685" t="s">
        <v>2457</v>
      </c>
      <c r="C1641" s="686">
        <v>0.13400000000000001</v>
      </c>
      <c r="D1641" s="687" t="s">
        <v>2458</v>
      </c>
      <c r="E1641" s="688">
        <v>0.27700000000000002</v>
      </c>
    </row>
    <row r="1642" spans="2:5" ht="12.75" x14ac:dyDescent="0.2">
      <c r="B1642" s="685" t="s">
        <v>2459</v>
      </c>
      <c r="C1642" s="686">
        <v>4.2000000000000003E-2</v>
      </c>
      <c r="D1642" s="687" t="s">
        <v>2460</v>
      </c>
      <c r="E1642" s="688">
        <v>0.66</v>
      </c>
    </row>
    <row r="1643" spans="2:5" ht="12.75" x14ac:dyDescent="0.2">
      <c r="B1643" s="685" t="s">
        <v>2461</v>
      </c>
      <c r="C1643" s="686">
        <v>8.5999999999999993E-2</v>
      </c>
      <c r="D1643" s="687" t="s">
        <v>712</v>
      </c>
      <c r="E1643" s="688">
        <v>0.7</v>
      </c>
    </row>
    <row r="1644" spans="2:5" ht="12.75" x14ac:dyDescent="0.2">
      <c r="B1644" s="685" t="s">
        <v>2462</v>
      </c>
      <c r="C1644" s="686">
        <v>8.5999999999999993E-2</v>
      </c>
      <c r="D1644" s="687" t="s">
        <v>2463</v>
      </c>
      <c r="E1644" s="688">
        <v>0.7</v>
      </c>
    </row>
    <row r="1645" spans="2:5" ht="12.75" x14ac:dyDescent="0.2">
      <c r="B1645" s="685" t="s">
        <v>2464</v>
      </c>
      <c r="C1645" s="686">
        <v>0.41</v>
      </c>
      <c r="D1645" s="687" t="s">
        <v>1572</v>
      </c>
      <c r="E1645" s="688">
        <v>0.7</v>
      </c>
    </row>
    <row r="1646" spans="2:5" ht="12.75" x14ac:dyDescent="0.2">
      <c r="B1646" s="685" t="s">
        <v>2465</v>
      </c>
      <c r="C1646" s="686">
        <v>0.49099999999999999</v>
      </c>
      <c r="D1646" s="687" t="s">
        <v>714</v>
      </c>
      <c r="E1646" s="688">
        <v>0.16300000000000001</v>
      </c>
    </row>
    <row r="1647" spans="2:5" ht="12.75" x14ac:dyDescent="0.2">
      <c r="B1647" s="685" t="s">
        <v>571</v>
      </c>
      <c r="C1647" s="686">
        <v>0.37</v>
      </c>
      <c r="D1647" s="687" t="s">
        <v>2466</v>
      </c>
      <c r="E1647" s="688">
        <v>0.16800000000000001</v>
      </c>
    </row>
    <row r="1648" spans="2:5" ht="25.5" x14ac:dyDescent="0.2">
      <c r="B1648" s="685" t="s">
        <v>2467</v>
      </c>
      <c r="C1648" s="686">
        <v>2.8000000000000001E-2</v>
      </c>
      <c r="D1648" s="687" t="s">
        <v>2468</v>
      </c>
      <c r="E1648" s="688">
        <v>0.38600000000000001</v>
      </c>
    </row>
    <row r="1649" spans="2:5" ht="12.75" x14ac:dyDescent="0.2">
      <c r="B1649" s="685" t="s">
        <v>2469</v>
      </c>
      <c r="C1649" s="686">
        <v>6.8000000000000005E-2</v>
      </c>
      <c r="D1649" s="687" t="s">
        <v>715</v>
      </c>
      <c r="E1649" s="688">
        <v>0.38600000000000001</v>
      </c>
    </row>
    <row r="1650" spans="2:5" ht="12.75" x14ac:dyDescent="0.2">
      <c r="B1650" s="685" t="s">
        <v>2470</v>
      </c>
      <c r="C1650" s="686">
        <v>0.22700000000000001</v>
      </c>
      <c r="D1650" s="687" t="s">
        <v>2471</v>
      </c>
      <c r="E1650" s="688">
        <v>0.7</v>
      </c>
    </row>
    <row r="1651" spans="2:5" ht="12.75" x14ac:dyDescent="0.2">
      <c r="B1651" s="685" t="s">
        <v>160</v>
      </c>
      <c r="C1651" s="686">
        <v>7.0999999999999994E-2</v>
      </c>
      <c r="D1651" s="687" t="s">
        <v>2472</v>
      </c>
      <c r="E1651" s="688">
        <v>0.252</v>
      </c>
    </row>
    <row r="1652" spans="2:5" ht="12.75" x14ac:dyDescent="0.2">
      <c r="B1652" s="685" t="s">
        <v>2473</v>
      </c>
      <c r="C1652" s="686">
        <v>7.3999999999999996E-2</v>
      </c>
      <c r="D1652" s="687" t="s">
        <v>717</v>
      </c>
      <c r="E1652" s="688">
        <v>0.35</v>
      </c>
    </row>
    <row r="1653" spans="2:5" ht="12.75" x14ac:dyDescent="0.2">
      <c r="B1653" s="685" t="s">
        <v>2474</v>
      </c>
      <c r="C1653" s="686">
        <v>0.08</v>
      </c>
      <c r="D1653" s="687" t="s">
        <v>2475</v>
      </c>
      <c r="E1653" s="688">
        <v>0.35099999999999998</v>
      </c>
    </row>
    <row r="1654" spans="2:5" ht="12.75" x14ac:dyDescent="0.2">
      <c r="B1654" s="685" t="s">
        <v>2476</v>
      </c>
      <c r="C1654" s="686">
        <v>0.254</v>
      </c>
      <c r="D1654" s="687" t="s">
        <v>1774</v>
      </c>
      <c r="E1654" s="688">
        <v>0.23</v>
      </c>
    </row>
    <row r="1655" spans="2:5" ht="12.75" x14ac:dyDescent="0.2">
      <c r="B1655" s="685" t="s">
        <v>161</v>
      </c>
      <c r="C1655" s="686">
        <v>0.88</v>
      </c>
      <c r="D1655" s="687" t="s">
        <v>2477</v>
      </c>
      <c r="E1655" s="688">
        <v>0.23</v>
      </c>
    </row>
    <row r="1656" spans="2:5" ht="12.75" x14ac:dyDescent="0.2">
      <c r="B1656" s="685" t="s">
        <v>109</v>
      </c>
      <c r="C1656" s="686">
        <v>0.32</v>
      </c>
      <c r="D1656" s="687" t="s">
        <v>2478</v>
      </c>
      <c r="E1656" s="688">
        <v>3.7999999999999999E-2</v>
      </c>
    </row>
    <row r="1657" spans="2:5" ht="12.75" x14ac:dyDescent="0.2">
      <c r="B1657" s="685" t="s">
        <v>2479</v>
      </c>
      <c r="C1657" s="686">
        <v>0.38669999999999999</v>
      </c>
      <c r="D1657" s="687" t="s">
        <v>2480</v>
      </c>
      <c r="E1657" s="688">
        <v>0.88</v>
      </c>
    </row>
    <row r="1658" spans="2:5" ht="12.75" x14ac:dyDescent="0.2">
      <c r="B1658" s="685" t="s">
        <v>2481</v>
      </c>
      <c r="C1658" s="686">
        <v>0.28989999999999999</v>
      </c>
      <c r="D1658" s="687" t="s">
        <v>2482</v>
      </c>
      <c r="E1658" s="688">
        <v>1.8</v>
      </c>
    </row>
    <row r="1659" spans="2:5" ht="12.75" x14ac:dyDescent="0.2">
      <c r="B1659" s="685" t="s">
        <v>113</v>
      </c>
      <c r="C1659" s="686">
        <v>0.11</v>
      </c>
      <c r="D1659" s="687" t="s">
        <v>2483</v>
      </c>
      <c r="E1659" s="688">
        <v>3.5000000000000003E-2</v>
      </c>
    </row>
    <row r="1660" spans="2:5" ht="12.75" x14ac:dyDescent="0.2">
      <c r="B1660" s="685" t="s">
        <v>2484</v>
      </c>
      <c r="C1660" s="686">
        <v>0.123</v>
      </c>
      <c r="D1660" s="687" t="s">
        <v>2485</v>
      </c>
      <c r="E1660" s="688">
        <v>0.27</v>
      </c>
    </row>
    <row r="1661" spans="2:5" ht="12.75" x14ac:dyDescent="0.2">
      <c r="B1661" s="685" t="s">
        <v>118</v>
      </c>
      <c r="C1661" s="686">
        <v>7.5999999999999998E-2</v>
      </c>
      <c r="D1661" s="687" t="s">
        <v>580</v>
      </c>
      <c r="E1661" s="688">
        <v>0.31</v>
      </c>
    </row>
    <row r="1662" spans="2:5" ht="12.75" x14ac:dyDescent="0.2">
      <c r="B1662" s="685" t="s">
        <v>122</v>
      </c>
      <c r="C1662" s="686">
        <v>0.16800000000000001</v>
      </c>
      <c r="D1662" s="687" t="s">
        <v>2486</v>
      </c>
      <c r="E1662" s="688">
        <v>0.28199999999999997</v>
      </c>
    </row>
    <row r="1663" spans="2:5" ht="12.75" x14ac:dyDescent="0.2">
      <c r="B1663" s="685" t="s">
        <v>2006</v>
      </c>
      <c r="C1663" s="686">
        <v>0.24299999999999999</v>
      </c>
      <c r="D1663" s="687" t="s">
        <v>2487</v>
      </c>
      <c r="E1663" s="688">
        <v>0.13</v>
      </c>
    </row>
    <row r="1664" spans="2:5" ht="25.5" x14ac:dyDescent="0.2">
      <c r="B1664" s="685" t="s">
        <v>2488</v>
      </c>
      <c r="C1664" s="686">
        <v>0.26800000000000002</v>
      </c>
      <c r="D1664" s="687" t="s">
        <v>2489</v>
      </c>
      <c r="E1664" s="688">
        <v>0.152</v>
      </c>
    </row>
    <row r="1665" spans="2:5" ht="12.75" x14ac:dyDescent="0.2">
      <c r="B1665" s="685" t="s">
        <v>2490</v>
      </c>
      <c r="C1665" s="686">
        <v>4.1000000000000002E-2</v>
      </c>
      <c r="D1665" s="687" t="s">
        <v>583</v>
      </c>
      <c r="E1665" s="688">
        <v>0.15</v>
      </c>
    </row>
    <row r="1666" spans="2:5" ht="12.75" x14ac:dyDescent="0.2">
      <c r="B1666" s="685" t="s">
        <v>2491</v>
      </c>
      <c r="C1666" s="686">
        <v>0.42299999999999999</v>
      </c>
      <c r="D1666" s="687" t="s">
        <v>2492</v>
      </c>
      <c r="E1666" s="688">
        <v>0.2</v>
      </c>
    </row>
    <row r="1667" spans="2:5" ht="12.75" x14ac:dyDescent="0.2">
      <c r="B1667" s="685" t="s">
        <v>2493</v>
      </c>
      <c r="C1667" s="686">
        <v>0.27100000000000002</v>
      </c>
      <c r="D1667" s="687" t="s">
        <v>589</v>
      </c>
      <c r="E1667" s="688">
        <v>0.19800000000000001</v>
      </c>
    </row>
    <row r="1668" spans="2:5" ht="12.75" x14ac:dyDescent="0.2">
      <c r="B1668" s="685" t="s">
        <v>464</v>
      </c>
      <c r="C1668" s="686">
        <v>0.15</v>
      </c>
      <c r="D1668" s="687" t="s">
        <v>2494</v>
      </c>
      <c r="E1668" s="688">
        <v>0.18</v>
      </c>
    </row>
    <row r="1669" spans="2:5" ht="12.75" x14ac:dyDescent="0.2">
      <c r="B1669" s="685" t="s">
        <v>465</v>
      </c>
      <c r="C1669" s="686">
        <v>9.9000000000000005E-2</v>
      </c>
      <c r="D1669" s="687" t="s">
        <v>815</v>
      </c>
      <c r="E1669" s="688">
        <v>0.18</v>
      </c>
    </row>
    <row r="1670" spans="2:5" ht="25.5" x14ac:dyDescent="0.2">
      <c r="B1670" s="685" t="s">
        <v>2495</v>
      </c>
      <c r="C1670" s="686">
        <v>0.36199999999999999</v>
      </c>
      <c r="D1670" s="687" t="s">
        <v>2496</v>
      </c>
      <c r="E1670" s="688">
        <v>0.41399999999999998</v>
      </c>
    </row>
    <row r="1671" spans="2:5" ht="25.5" x14ac:dyDescent="0.2">
      <c r="B1671" s="685" t="s">
        <v>154</v>
      </c>
      <c r="C1671" s="686">
        <v>0.2</v>
      </c>
      <c r="D1671" s="687" t="s">
        <v>2497</v>
      </c>
      <c r="E1671" s="688">
        <v>0.37</v>
      </c>
    </row>
    <row r="1672" spans="2:5" ht="12.75" x14ac:dyDescent="0.2">
      <c r="B1672" s="685" t="s">
        <v>2498</v>
      </c>
      <c r="C1672" s="686">
        <v>0.13500000000000001</v>
      </c>
      <c r="D1672" s="687" t="s">
        <v>817</v>
      </c>
      <c r="E1672" s="688">
        <v>0.33200000000000002</v>
      </c>
    </row>
    <row r="1673" spans="2:5" ht="12.75" x14ac:dyDescent="0.2">
      <c r="B1673" s="685" t="s">
        <v>2499</v>
      </c>
      <c r="C1673" s="686">
        <v>0.3</v>
      </c>
      <c r="D1673" s="687" t="s">
        <v>2500</v>
      </c>
      <c r="E1673" s="688">
        <v>5.2999999999999999E-2</v>
      </c>
    </row>
    <row r="1674" spans="2:5" ht="12.75" x14ac:dyDescent="0.2">
      <c r="B1674" s="685" t="s">
        <v>472</v>
      </c>
      <c r="C1674" s="686">
        <v>7.1999999999999995E-2</v>
      </c>
      <c r="D1674" s="687" t="s">
        <v>2501</v>
      </c>
      <c r="E1674" s="688">
        <v>0.23200000000000001</v>
      </c>
    </row>
    <row r="1675" spans="2:5" ht="12.75" x14ac:dyDescent="0.2">
      <c r="B1675" s="685" t="s">
        <v>2502</v>
      </c>
      <c r="C1675" s="686">
        <v>0.2</v>
      </c>
      <c r="D1675" s="687" t="s">
        <v>2503</v>
      </c>
      <c r="E1675" s="688">
        <v>4.4999999999999998E-2</v>
      </c>
    </row>
    <row r="1676" spans="2:5" ht="12.75" x14ac:dyDescent="0.2">
      <c r="B1676" s="685" t="s">
        <v>2504</v>
      </c>
      <c r="C1676" s="686">
        <v>5.8999999999999997E-2</v>
      </c>
      <c r="D1676" s="687" t="s">
        <v>2505</v>
      </c>
      <c r="E1676" s="688">
        <v>0.36</v>
      </c>
    </row>
    <row r="1677" spans="2:5" ht="12.75" x14ac:dyDescent="0.2">
      <c r="B1677" s="685" t="s">
        <v>649</v>
      </c>
      <c r="C1677" s="686">
        <v>5.8999999999999997E-2</v>
      </c>
      <c r="D1677" s="687" t="s">
        <v>679</v>
      </c>
      <c r="E1677" s="688">
        <v>2.9000000000000001E-2</v>
      </c>
    </row>
    <row r="1678" spans="2:5" ht="12.75" x14ac:dyDescent="0.2">
      <c r="B1678" s="685" t="s">
        <v>2506</v>
      </c>
      <c r="C1678" s="686">
        <v>0.42</v>
      </c>
      <c r="D1678" s="687" t="s">
        <v>2507</v>
      </c>
      <c r="E1678" s="688">
        <v>0.22800000000000001</v>
      </c>
    </row>
    <row r="1679" spans="2:5" ht="12.75" x14ac:dyDescent="0.2">
      <c r="B1679" s="685" t="s">
        <v>651</v>
      </c>
      <c r="C1679" s="686">
        <v>0.246</v>
      </c>
      <c r="D1679" s="687" t="s">
        <v>879</v>
      </c>
      <c r="E1679" s="688">
        <v>2.1999999999999999E-2</v>
      </c>
    </row>
    <row r="1680" spans="2:5" ht="25.5" x14ac:dyDescent="0.2">
      <c r="B1680" s="685" t="s">
        <v>652</v>
      </c>
      <c r="C1680" s="686">
        <v>9.7000000000000003E-2</v>
      </c>
      <c r="D1680" s="687" t="s">
        <v>2508</v>
      </c>
      <c r="E1680" s="688">
        <v>0.05</v>
      </c>
    </row>
    <row r="1681" spans="2:5" ht="12.75" x14ac:dyDescent="0.2">
      <c r="B1681" s="685" t="s">
        <v>658</v>
      </c>
      <c r="C1681" s="686">
        <v>0.32500000000000001</v>
      </c>
      <c r="D1681" s="687" t="s">
        <v>818</v>
      </c>
      <c r="E1681" s="688">
        <v>7.3999999999999996E-2</v>
      </c>
    </row>
    <row r="1682" spans="2:5" ht="12.75" x14ac:dyDescent="0.2">
      <c r="B1682" s="685" t="s">
        <v>2509</v>
      </c>
      <c r="C1682" s="686">
        <v>0.17</v>
      </c>
      <c r="D1682" s="687" t="s">
        <v>2510</v>
      </c>
      <c r="E1682" s="688">
        <v>0.35</v>
      </c>
    </row>
    <row r="1683" spans="2:5" ht="12.75" x14ac:dyDescent="0.2">
      <c r="B1683" s="685" t="s">
        <v>655</v>
      </c>
      <c r="C1683" s="686">
        <v>0.14399999999999999</v>
      </c>
      <c r="D1683" s="687" t="s">
        <v>2511</v>
      </c>
      <c r="E1683" s="688">
        <v>0.08</v>
      </c>
    </row>
    <row r="1684" spans="2:5" ht="12.75" x14ac:dyDescent="0.2">
      <c r="B1684" s="685" t="s">
        <v>2512</v>
      </c>
      <c r="C1684" s="686">
        <v>0.23</v>
      </c>
      <c r="D1684" s="687" t="s">
        <v>2513</v>
      </c>
      <c r="E1684" s="688">
        <v>7.4999999999999997E-2</v>
      </c>
    </row>
    <row r="1685" spans="2:5" ht="12.75" x14ac:dyDescent="0.2">
      <c r="B1685" s="685" t="s">
        <v>657</v>
      </c>
      <c r="C1685" s="686">
        <v>2.3E-2</v>
      </c>
      <c r="D1685" s="687" t="s">
        <v>2514</v>
      </c>
      <c r="E1685" s="688">
        <v>9.9000000000000005E-2</v>
      </c>
    </row>
    <row r="1686" spans="2:5" ht="12.75" x14ac:dyDescent="0.2">
      <c r="B1686" s="685" t="s">
        <v>721</v>
      </c>
      <c r="C1686" s="686">
        <v>0.23699999999999999</v>
      </c>
      <c r="D1686" s="687" t="s">
        <v>2515</v>
      </c>
      <c r="E1686" s="688">
        <v>0.17</v>
      </c>
    </row>
    <row r="1687" spans="2:5" ht="12.75" x14ac:dyDescent="0.2">
      <c r="B1687" s="685" t="s">
        <v>2516</v>
      </c>
      <c r="C1687" s="686">
        <v>0.26</v>
      </c>
      <c r="D1687" s="687" t="s">
        <v>2517</v>
      </c>
      <c r="E1687" s="688">
        <v>0.56999999999999995</v>
      </c>
    </row>
    <row r="1688" spans="2:5" ht="12.75" x14ac:dyDescent="0.2">
      <c r="B1688" s="685" t="s">
        <v>1573</v>
      </c>
      <c r="C1688" s="686">
        <v>0.05</v>
      </c>
      <c r="D1688" s="687" t="s">
        <v>2072</v>
      </c>
      <c r="E1688" s="688">
        <v>0.24</v>
      </c>
    </row>
    <row r="1689" spans="2:5" ht="12.75" x14ac:dyDescent="0.2">
      <c r="B1689" s="685" t="s">
        <v>2518</v>
      </c>
      <c r="C1689" s="686">
        <v>0.05</v>
      </c>
      <c r="D1689" s="687" t="s">
        <v>797</v>
      </c>
      <c r="E1689" s="688">
        <v>0.16200000000000001</v>
      </c>
    </row>
    <row r="1690" spans="2:5" ht="12.75" x14ac:dyDescent="0.2">
      <c r="B1690" s="685" t="s">
        <v>724</v>
      </c>
      <c r="C1690" s="686">
        <v>3.3000000000000002E-2</v>
      </c>
      <c r="D1690" s="687" t="s">
        <v>2519</v>
      </c>
      <c r="E1690" s="688">
        <v>0.628</v>
      </c>
    </row>
    <row r="1691" spans="2:5" ht="12.75" x14ac:dyDescent="0.2">
      <c r="B1691" s="685" t="s">
        <v>2520</v>
      </c>
      <c r="C1691" s="686">
        <v>0.20699999999999999</v>
      </c>
      <c r="D1691" s="687" t="s">
        <v>2521</v>
      </c>
      <c r="E1691" s="688">
        <v>8.1000000000000003E-2</v>
      </c>
    </row>
    <row r="1692" spans="2:5" ht="12.75" x14ac:dyDescent="0.2">
      <c r="B1692" s="685" t="s">
        <v>726</v>
      </c>
      <c r="C1692" s="686">
        <v>0.106</v>
      </c>
      <c r="D1692" s="687" t="s">
        <v>2522</v>
      </c>
      <c r="E1692" s="688">
        <v>0.19400000000000001</v>
      </c>
    </row>
    <row r="1693" spans="2:5" ht="12.75" x14ac:dyDescent="0.2">
      <c r="B1693" s="685" t="s">
        <v>2523</v>
      </c>
      <c r="C1693" s="686">
        <v>9.4E-2</v>
      </c>
      <c r="D1693" s="687" t="s">
        <v>2524</v>
      </c>
      <c r="E1693" s="688">
        <v>0.16900000000000001</v>
      </c>
    </row>
    <row r="1694" spans="2:5" ht="12.75" x14ac:dyDescent="0.2">
      <c r="B1694" s="685" t="s">
        <v>746</v>
      </c>
      <c r="C1694" s="686">
        <v>0.12</v>
      </c>
      <c r="D1694" s="687" t="s">
        <v>2525</v>
      </c>
      <c r="E1694" s="688">
        <v>0.36099999999999999</v>
      </c>
    </row>
    <row r="1695" spans="2:5" ht="12.75" x14ac:dyDescent="0.2">
      <c r="B1695" s="685" t="s">
        <v>2526</v>
      </c>
      <c r="C1695" s="686">
        <v>0.16600000000000001</v>
      </c>
      <c r="D1695" s="687" t="s">
        <v>799</v>
      </c>
      <c r="E1695" s="688">
        <v>0.32500000000000001</v>
      </c>
    </row>
    <row r="1696" spans="2:5" ht="12.75" x14ac:dyDescent="0.2">
      <c r="B1696" s="685" t="s">
        <v>2527</v>
      </c>
      <c r="C1696" s="686">
        <v>7.45</v>
      </c>
      <c r="D1696" s="687" t="s">
        <v>158</v>
      </c>
      <c r="E1696" s="688">
        <v>0.17499999999999999</v>
      </c>
    </row>
    <row r="1697" spans="2:5" ht="12.75" x14ac:dyDescent="0.2">
      <c r="B1697" s="685" t="s">
        <v>2527</v>
      </c>
      <c r="C1697" s="686">
        <v>7.45</v>
      </c>
      <c r="D1697" s="687" t="s">
        <v>2528</v>
      </c>
      <c r="E1697" s="688">
        <v>0.152</v>
      </c>
    </row>
    <row r="1698" spans="2:5" ht="12.75" x14ac:dyDescent="0.2">
      <c r="B1698" s="685" t="s">
        <v>2529</v>
      </c>
      <c r="C1698" s="686">
        <v>7.45</v>
      </c>
      <c r="D1698" s="687" t="s">
        <v>807</v>
      </c>
      <c r="E1698" s="688">
        <v>0.251</v>
      </c>
    </row>
    <row r="1699" spans="2:5" ht="12.75" x14ac:dyDescent="0.2">
      <c r="B1699" s="685" t="s">
        <v>2530</v>
      </c>
      <c r="C1699" s="686">
        <v>7.45</v>
      </c>
      <c r="D1699" s="687" t="s">
        <v>808</v>
      </c>
      <c r="E1699" s="688">
        <v>5.6000000000000001E-2</v>
      </c>
    </row>
    <row r="1700" spans="2:5" ht="12.75" x14ac:dyDescent="0.2">
      <c r="B1700" s="685" t="s">
        <v>2530</v>
      </c>
      <c r="C1700" s="686">
        <v>7.45</v>
      </c>
      <c r="D1700" s="687" t="s">
        <v>2531</v>
      </c>
      <c r="E1700" s="688">
        <v>0.21</v>
      </c>
    </row>
    <row r="1701" spans="2:5" ht="12.75" x14ac:dyDescent="0.2">
      <c r="B1701" s="685" t="s">
        <v>2532</v>
      </c>
      <c r="C1701" s="686">
        <v>9.4E-2</v>
      </c>
      <c r="D1701" s="687" t="s">
        <v>809</v>
      </c>
      <c r="E1701" s="688">
        <v>0.7</v>
      </c>
    </row>
    <row r="1702" spans="2:5" ht="12.75" x14ac:dyDescent="0.2">
      <c r="B1702" s="685" t="s">
        <v>2533</v>
      </c>
      <c r="C1702" s="686">
        <v>0.14000000000000001</v>
      </c>
      <c r="D1702" s="687" t="s">
        <v>321</v>
      </c>
      <c r="E1702" s="688">
        <v>0.126</v>
      </c>
    </row>
    <row r="1703" spans="2:5" ht="12.75" x14ac:dyDescent="0.2">
      <c r="B1703" s="685" t="s">
        <v>758</v>
      </c>
      <c r="C1703" s="686">
        <v>8.3000000000000004E-2</v>
      </c>
      <c r="D1703" s="687" t="s">
        <v>323</v>
      </c>
      <c r="E1703" s="688">
        <v>0.11</v>
      </c>
    </row>
    <row r="1704" spans="2:5" ht="12.75" x14ac:dyDescent="0.2">
      <c r="B1704" s="685" t="s">
        <v>2534</v>
      </c>
      <c r="C1704" s="686">
        <v>4.1900000000000004</v>
      </c>
      <c r="D1704" s="687" t="s">
        <v>325</v>
      </c>
      <c r="E1704" s="688">
        <v>1.3069999999999999</v>
      </c>
    </row>
    <row r="1705" spans="2:5" ht="12.75" x14ac:dyDescent="0.2">
      <c r="B1705" s="685" t="s">
        <v>759</v>
      </c>
      <c r="C1705" s="686">
        <v>4.8000000000000001E-2</v>
      </c>
      <c r="D1705" s="687" t="s">
        <v>326</v>
      </c>
      <c r="E1705" s="688">
        <v>0.7</v>
      </c>
    </row>
    <row r="1706" spans="2:5" ht="12.75" x14ac:dyDescent="0.2">
      <c r="B1706" s="685" t="s">
        <v>2535</v>
      </c>
      <c r="C1706" s="686">
        <v>0.36299999999999999</v>
      </c>
      <c r="D1706" s="687" t="s">
        <v>332</v>
      </c>
      <c r="E1706" s="688">
        <v>0.245</v>
      </c>
    </row>
    <row r="1707" spans="2:5" ht="12.75" x14ac:dyDescent="0.2">
      <c r="B1707" s="685" t="s">
        <v>725</v>
      </c>
      <c r="C1707" s="686">
        <v>4.7E-2</v>
      </c>
      <c r="D1707" s="687" t="s">
        <v>2536</v>
      </c>
      <c r="E1707" s="688">
        <v>0.252</v>
      </c>
    </row>
    <row r="1708" spans="2:5" ht="12.75" x14ac:dyDescent="0.2">
      <c r="B1708" s="685" t="s">
        <v>2537</v>
      </c>
      <c r="C1708" s="686">
        <v>0.33600000000000002</v>
      </c>
      <c r="D1708" s="687" t="s">
        <v>1855</v>
      </c>
      <c r="E1708" s="688">
        <v>0.7</v>
      </c>
    </row>
    <row r="1709" spans="2:5" ht="12.75" x14ac:dyDescent="0.2">
      <c r="B1709" s="685" t="s">
        <v>763</v>
      </c>
      <c r="C1709" s="686">
        <v>7.5999999999999998E-2</v>
      </c>
      <c r="D1709" s="687" t="s">
        <v>1006</v>
      </c>
      <c r="E1709" s="688">
        <v>0.16200000000000001</v>
      </c>
    </row>
    <row r="1710" spans="2:5" ht="12.75" x14ac:dyDescent="0.2">
      <c r="B1710" s="685" t="s">
        <v>2538</v>
      </c>
      <c r="C1710" s="686">
        <v>0.21709999999999999</v>
      </c>
      <c r="D1710" s="687" t="s">
        <v>1010</v>
      </c>
      <c r="E1710" s="688">
        <v>4.2000000000000003E-2</v>
      </c>
    </row>
    <row r="1711" spans="2:5" ht="12.75" x14ac:dyDescent="0.2">
      <c r="B1711" s="685" t="s">
        <v>682</v>
      </c>
      <c r="C1711" s="686">
        <v>4.5999999999999999E-2</v>
      </c>
      <c r="D1711" s="687" t="s">
        <v>2539</v>
      </c>
      <c r="E1711" s="688">
        <v>0.27400000000000002</v>
      </c>
    </row>
    <row r="1712" spans="2:5" ht="12.75" x14ac:dyDescent="0.2">
      <c r="B1712" s="685" t="s">
        <v>2540</v>
      </c>
      <c r="C1712" s="686">
        <v>0.25</v>
      </c>
      <c r="D1712" s="687" t="s">
        <v>2541</v>
      </c>
      <c r="E1712" s="688">
        <v>0.307</v>
      </c>
    </row>
    <row r="1713" spans="2:5" ht="12.75" x14ac:dyDescent="0.2">
      <c r="B1713" s="685" t="s">
        <v>2542</v>
      </c>
      <c r="C1713" s="686">
        <v>0.23100000000000001</v>
      </c>
      <c r="D1713" s="687" t="s">
        <v>2543</v>
      </c>
      <c r="E1713" s="688">
        <v>3.5000000000000003E-2</v>
      </c>
    </row>
    <row r="1714" spans="2:5" ht="25.5" x14ac:dyDescent="0.2">
      <c r="B1714" s="685" t="s">
        <v>2544</v>
      </c>
      <c r="C1714" s="686">
        <v>0.25800000000000001</v>
      </c>
      <c r="D1714" s="687" t="s">
        <v>2545</v>
      </c>
      <c r="E1714" s="688">
        <v>0.28199999999999997</v>
      </c>
    </row>
    <row r="1715" spans="2:5" ht="12.75" x14ac:dyDescent="0.2">
      <c r="B1715" s="685" t="s">
        <v>2546</v>
      </c>
      <c r="C1715" s="686">
        <v>0.246</v>
      </c>
      <c r="D1715" s="687" t="s">
        <v>1864</v>
      </c>
      <c r="E1715" s="688">
        <v>0.248</v>
      </c>
    </row>
    <row r="1716" spans="2:5" ht="12.75" x14ac:dyDescent="0.2">
      <c r="B1716" s="685" t="s">
        <v>962</v>
      </c>
      <c r="C1716" s="686">
        <v>0.29599999999999999</v>
      </c>
      <c r="D1716" s="687"/>
      <c r="E1716" s="688"/>
    </row>
    <row r="1717" spans="2:5" ht="12.75" x14ac:dyDescent="0.2">
      <c r="B1717" s="685" t="s">
        <v>2547</v>
      </c>
      <c r="C1717" s="686">
        <v>0.18</v>
      </c>
      <c r="D1717" s="687"/>
      <c r="E1717" s="688"/>
    </row>
    <row r="1718" spans="2:5" ht="12.75" x14ac:dyDescent="0.2">
      <c r="B1718" s="685" t="s">
        <v>961</v>
      </c>
      <c r="C1718" s="686">
        <v>0.13200000000000001</v>
      </c>
      <c r="D1718" s="687"/>
      <c r="E1718" s="688"/>
    </row>
    <row r="1719" spans="2:5" ht="12.75" x14ac:dyDescent="0.2">
      <c r="B1719" s="685" t="s">
        <v>350</v>
      </c>
      <c r="C1719" s="686">
        <v>0.34</v>
      </c>
      <c r="D1719" s="687"/>
      <c r="E1719" s="688"/>
    </row>
    <row r="1720" spans="2:5" ht="12.75" x14ac:dyDescent="0.2">
      <c r="B1720" s="685" t="s">
        <v>2548</v>
      </c>
      <c r="C1720" s="686">
        <v>0.35</v>
      </c>
      <c r="D1720" s="687"/>
      <c r="E1720" s="688"/>
    </row>
    <row r="1721" spans="2:5" ht="12.75" x14ac:dyDescent="0.2">
      <c r="B1721" s="685" t="s">
        <v>2549</v>
      </c>
      <c r="C1721" s="686">
        <v>0.28999999999999998</v>
      </c>
      <c r="D1721" s="687"/>
      <c r="E1721" s="688"/>
    </row>
    <row r="1722" spans="2:5" ht="12.75" x14ac:dyDescent="0.2">
      <c r="B1722" s="685" t="s">
        <v>1895</v>
      </c>
      <c r="C1722" s="686">
        <v>0.26300000000000001</v>
      </c>
      <c r="D1722" s="687"/>
      <c r="E1722" s="688"/>
    </row>
    <row r="1723" spans="2:5" ht="12.75" x14ac:dyDescent="0.2">
      <c r="B1723" s="685" t="s">
        <v>353</v>
      </c>
      <c r="C1723" s="686">
        <v>0.37</v>
      </c>
      <c r="D1723" s="687"/>
      <c r="E1723" s="688"/>
    </row>
    <row r="1724" spans="2:5" ht="12.75" x14ac:dyDescent="0.2">
      <c r="B1724" s="685" t="s">
        <v>2550</v>
      </c>
      <c r="C1724" s="686">
        <v>0.31990000000000002</v>
      </c>
      <c r="D1724" s="687"/>
      <c r="E1724" s="688"/>
    </row>
    <row r="1725" spans="2:5" ht="12.75" x14ac:dyDescent="0.2">
      <c r="B1725" s="685" t="s">
        <v>2551</v>
      </c>
      <c r="C1725" s="686">
        <v>3.1E-2</v>
      </c>
      <c r="D1725" s="687"/>
      <c r="E1725" s="688"/>
    </row>
    <row r="1726" spans="2:5" ht="12.75" x14ac:dyDescent="0.2">
      <c r="B1726" s="685" t="s">
        <v>970</v>
      </c>
      <c r="C1726" s="686">
        <v>0.29299999999999998</v>
      </c>
      <c r="D1726" s="687"/>
      <c r="E1726" s="688"/>
    </row>
    <row r="1727" spans="2:5" ht="12.75" x14ac:dyDescent="0.2">
      <c r="B1727" s="685" t="s">
        <v>2552</v>
      </c>
      <c r="C1727" s="686">
        <v>0.624</v>
      </c>
      <c r="D1727" s="687"/>
      <c r="E1727" s="688"/>
    </row>
    <row r="1728" spans="2:5" ht="12.75" x14ac:dyDescent="0.2">
      <c r="B1728" s="685" t="s">
        <v>958</v>
      </c>
      <c r="C1728" s="686">
        <v>0.14099999999999999</v>
      </c>
      <c r="D1728" s="687"/>
      <c r="E1728" s="688"/>
    </row>
    <row r="1729" spans="2:5" ht="12.75" x14ac:dyDescent="0.2">
      <c r="B1729" s="685" t="s">
        <v>2553</v>
      </c>
      <c r="C1729" s="686">
        <v>1.131</v>
      </c>
      <c r="D1729" s="687"/>
      <c r="E1729" s="688"/>
    </row>
    <row r="1730" spans="2:5" ht="12.75" x14ac:dyDescent="0.2">
      <c r="B1730" s="685" t="s">
        <v>2554</v>
      </c>
      <c r="C1730" s="686">
        <v>0.14000000000000001</v>
      </c>
      <c r="D1730" s="687"/>
      <c r="E1730" s="688"/>
    </row>
    <row r="1731" spans="2:5" ht="12.75" x14ac:dyDescent="0.2">
      <c r="B1731" s="685" t="s">
        <v>2555</v>
      </c>
      <c r="C1731" s="686">
        <v>0.23749999999999999</v>
      </c>
      <c r="D1731" s="687"/>
      <c r="E1731" s="688"/>
    </row>
    <row r="1732" spans="2:5" ht="12.75" x14ac:dyDescent="0.2">
      <c r="B1732" s="685" t="s">
        <v>1918</v>
      </c>
      <c r="C1732" s="686">
        <v>0.19800000000000001</v>
      </c>
      <c r="D1732" s="687"/>
      <c r="E1732" s="688"/>
    </row>
    <row r="1733" spans="2:5" ht="12.75" x14ac:dyDescent="0.2">
      <c r="B1733" s="685" t="s">
        <v>967</v>
      </c>
      <c r="C1733" s="686">
        <v>0.14599999999999999</v>
      </c>
      <c r="D1733" s="687"/>
      <c r="E1733" s="688"/>
    </row>
    <row r="1734" spans="2:5" ht="12.75" x14ac:dyDescent="0.2">
      <c r="B1734" s="685" t="s">
        <v>2556</v>
      </c>
      <c r="C1734" s="686">
        <v>0.27300000000000002</v>
      </c>
      <c r="D1734" s="687"/>
      <c r="E1734" s="688"/>
    </row>
    <row r="1735" spans="2:5" ht="12.75" x14ac:dyDescent="0.2">
      <c r="B1735" s="685" t="s">
        <v>968</v>
      </c>
      <c r="C1735" s="686">
        <v>4.5999999999999999E-2</v>
      </c>
      <c r="D1735" s="687"/>
      <c r="E1735" s="688"/>
    </row>
    <row r="1736" spans="2:5" ht="12.75" x14ac:dyDescent="0.2">
      <c r="B1736" s="685" t="s">
        <v>2557</v>
      </c>
      <c r="C1736" s="686">
        <v>0.62990000000000002</v>
      </c>
      <c r="D1736" s="687"/>
      <c r="E1736" s="688"/>
    </row>
    <row r="1737" spans="2:5" ht="12.75" x14ac:dyDescent="0.2">
      <c r="B1737" s="685" t="s">
        <v>2558</v>
      </c>
      <c r="C1737" s="686">
        <v>0.26900000000000002</v>
      </c>
      <c r="D1737" s="687"/>
      <c r="E1737" s="688"/>
    </row>
    <row r="1738" spans="2:5" ht="12.75" x14ac:dyDescent="0.2">
      <c r="B1738" s="685" t="s">
        <v>966</v>
      </c>
      <c r="C1738" s="686">
        <v>0.64300000000000002</v>
      </c>
      <c r="D1738" s="687"/>
      <c r="E1738" s="688"/>
    </row>
    <row r="1739" spans="2:5" ht="12.75" x14ac:dyDescent="0.2">
      <c r="B1739" s="685" t="s">
        <v>977</v>
      </c>
      <c r="C1739" s="686">
        <v>6.6000000000000003E-2</v>
      </c>
      <c r="D1739" s="687"/>
      <c r="E1739" s="688"/>
    </row>
    <row r="1740" spans="2:5" ht="12.75" x14ac:dyDescent="0.2">
      <c r="B1740" s="685" t="s">
        <v>2559</v>
      </c>
      <c r="C1740" s="686">
        <v>3.3000000000000002E-2</v>
      </c>
      <c r="D1740" s="687"/>
      <c r="E1740" s="688"/>
    </row>
    <row r="1741" spans="2:5" ht="12.75" x14ac:dyDescent="0.2">
      <c r="B1741" s="685" t="s">
        <v>972</v>
      </c>
      <c r="C1741" s="686">
        <v>0.05</v>
      </c>
      <c r="D1741" s="687"/>
      <c r="E1741" s="688"/>
    </row>
    <row r="1742" spans="2:5" ht="12.75" x14ac:dyDescent="0.2">
      <c r="B1742" s="685" t="s">
        <v>2560</v>
      </c>
      <c r="C1742" s="686">
        <v>0.17549999999999999</v>
      </c>
      <c r="D1742" s="687"/>
      <c r="E1742" s="688"/>
    </row>
    <row r="1743" spans="2:5" ht="12.75" x14ac:dyDescent="0.2">
      <c r="B1743" s="685" t="s">
        <v>975</v>
      </c>
      <c r="C1743" s="686">
        <v>0.18579999999999999</v>
      </c>
      <c r="D1743" s="687"/>
      <c r="E1743" s="688"/>
    </row>
    <row r="1744" spans="2:5" ht="12.75" x14ac:dyDescent="0.2">
      <c r="B1744" s="685" t="s">
        <v>2561</v>
      </c>
      <c r="C1744" s="686">
        <v>0.7</v>
      </c>
      <c r="D1744" s="687"/>
      <c r="E1744" s="688"/>
    </row>
    <row r="1745" spans="2:5" ht="12.75" x14ac:dyDescent="0.2">
      <c r="B1745" s="685"/>
      <c r="C1745" s="687"/>
      <c r="D1745" s="687"/>
      <c r="E1745" s="690"/>
    </row>
    <row r="1746" spans="2:5" ht="12.75" x14ac:dyDescent="0.2">
      <c r="B1746" s="2060" t="s">
        <v>1446</v>
      </c>
      <c r="C1746" s="2061"/>
      <c r="D1746" s="2061"/>
      <c r="E1746" s="2062"/>
    </row>
    <row r="1747" spans="2:5" ht="13.5" thickBot="1" x14ac:dyDescent="0.25">
      <c r="B1747" s="2089" t="s">
        <v>2562</v>
      </c>
      <c r="C1747" s="2090"/>
      <c r="D1747" s="2090"/>
      <c r="E1747" s="2091"/>
    </row>
    <row r="1748" spans="2:5" ht="13.5" thickTop="1" x14ac:dyDescent="0.2">
      <c r="B1748" s="691"/>
      <c r="C1748" s="692"/>
      <c r="D1748" s="692"/>
      <c r="E1748" s="692"/>
    </row>
    <row r="1749" spans="2:5" ht="13.5" thickBot="1" x14ac:dyDescent="0.25">
      <c r="B1749" s="368"/>
    </row>
    <row r="1750" spans="2:5" ht="13.5" thickTop="1" x14ac:dyDescent="0.2">
      <c r="B1750" s="2039" t="s">
        <v>2727</v>
      </c>
      <c r="C1750" s="2040"/>
      <c r="D1750" s="2040"/>
      <c r="E1750" s="2041"/>
    </row>
    <row r="1751" spans="2:5" ht="15" x14ac:dyDescent="0.25">
      <c r="B1751" s="2042" t="s">
        <v>1182</v>
      </c>
      <c r="C1751" s="2043"/>
      <c r="D1751" s="2043"/>
      <c r="E1751" s="2044"/>
    </row>
    <row r="1752" spans="2:5" ht="27.75" customHeight="1" x14ac:dyDescent="0.2">
      <c r="B1752" s="2045" t="s">
        <v>2772</v>
      </c>
      <c r="C1752" s="2046"/>
      <c r="D1752" s="2046"/>
      <c r="E1752" s="2047"/>
    </row>
    <row r="1753" spans="2:5" ht="15" x14ac:dyDescent="0.25">
      <c r="B1753" s="2048" t="s">
        <v>2728</v>
      </c>
      <c r="C1753" s="2049"/>
      <c r="D1753" s="2049"/>
      <c r="E1753" s="2050"/>
    </row>
    <row r="1754" spans="2:5" ht="15" x14ac:dyDescent="0.2">
      <c r="B1754" s="693" t="s">
        <v>2729</v>
      </c>
      <c r="C1754" s="694" t="s">
        <v>2730</v>
      </c>
      <c r="D1754" s="694" t="s">
        <v>2731</v>
      </c>
      <c r="E1754" s="695" t="s">
        <v>2732</v>
      </c>
    </row>
    <row r="1755" spans="2:5" ht="12.75" x14ac:dyDescent="0.2">
      <c r="B1755" s="696" t="s">
        <v>2733</v>
      </c>
      <c r="C1755" s="697" t="s">
        <v>2734</v>
      </c>
      <c r="D1755" s="698">
        <v>18</v>
      </c>
      <c r="E1755" s="699">
        <v>50</v>
      </c>
    </row>
    <row r="1756" spans="2:5" ht="12.75" x14ac:dyDescent="0.2">
      <c r="B1756" s="696" t="s">
        <v>2735</v>
      </c>
      <c r="C1756" s="697" t="s">
        <v>2734</v>
      </c>
      <c r="D1756" s="698">
        <v>24.9</v>
      </c>
      <c r="E1756" s="699">
        <v>50</v>
      </c>
    </row>
    <row r="1757" spans="2:5" ht="12.75" x14ac:dyDescent="0.2">
      <c r="B1757" s="696" t="s">
        <v>2736</v>
      </c>
      <c r="C1757" s="697" t="s">
        <v>2734</v>
      </c>
      <c r="D1757" s="698">
        <v>36</v>
      </c>
      <c r="E1757" s="699">
        <v>50</v>
      </c>
    </row>
    <row r="1758" spans="2:5" ht="12.75" x14ac:dyDescent="0.2">
      <c r="B1758" s="696" t="s">
        <v>2737</v>
      </c>
      <c r="C1758" s="697" t="s">
        <v>2734</v>
      </c>
      <c r="D1758" s="698">
        <v>49.9</v>
      </c>
      <c r="E1758" s="699">
        <v>50</v>
      </c>
    </row>
    <row r="1759" spans="2:5" ht="12.75" x14ac:dyDescent="0.2">
      <c r="B1759" s="696" t="s">
        <v>2738</v>
      </c>
      <c r="C1759" s="697" t="s">
        <v>2739</v>
      </c>
      <c r="D1759" s="698">
        <v>60</v>
      </c>
      <c r="E1759" s="699">
        <v>50</v>
      </c>
    </row>
    <row r="1760" spans="2:5" ht="12.75" x14ac:dyDescent="0.2">
      <c r="B1760" s="696" t="s">
        <v>2740</v>
      </c>
      <c r="C1760" s="697" t="s">
        <v>2739</v>
      </c>
      <c r="D1760" s="698">
        <v>105</v>
      </c>
      <c r="E1760" s="699">
        <v>50</v>
      </c>
    </row>
    <row r="1761" spans="2:5" ht="12.75" x14ac:dyDescent="0.2">
      <c r="B1761" s="2051" t="s">
        <v>2741</v>
      </c>
      <c r="C1761" s="2052"/>
      <c r="D1761" s="2052"/>
      <c r="E1761" s="2053"/>
    </row>
    <row r="1762" spans="2:5" ht="12.75" x14ac:dyDescent="0.2">
      <c r="B1762" s="2051" t="s">
        <v>890</v>
      </c>
      <c r="C1762" s="2052"/>
      <c r="D1762" s="2052"/>
      <c r="E1762" s="2053"/>
    </row>
    <row r="1763" spans="2:5" ht="15" x14ac:dyDescent="0.25">
      <c r="B1763" s="2054" t="s">
        <v>2742</v>
      </c>
      <c r="C1763" s="2055"/>
      <c r="D1763" s="2055"/>
      <c r="E1763" s="2056"/>
    </row>
    <row r="1764" spans="2:5" ht="12.75" x14ac:dyDescent="0.2">
      <c r="B1764" s="2030" t="s">
        <v>2743</v>
      </c>
      <c r="C1764" s="2031"/>
      <c r="D1764" s="2031"/>
      <c r="E1764" s="2032"/>
    </row>
    <row r="1765" spans="2:5" ht="12.75" x14ac:dyDescent="0.2">
      <c r="B1765" s="2030" t="s">
        <v>2744</v>
      </c>
      <c r="C1765" s="2031"/>
      <c r="D1765" s="2031"/>
      <c r="E1765" s="2032"/>
    </row>
    <row r="1766" spans="2:5" ht="12.75" x14ac:dyDescent="0.2">
      <c r="B1766" s="2030" t="s">
        <v>2745</v>
      </c>
      <c r="C1766" s="2031"/>
      <c r="D1766" s="2031"/>
      <c r="E1766" s="2032"/>
    </row>
    <row r="1767" spans="2:5" ht="12.75" x14ac:dyDescent="0.2">
      <c r="B1767" s="2030" t="s">
        <v>2746</v>
      </c>
      <c r="C1767" s="2031"/>
      <c r="D1767" s="2031"/>
      <c r="E1767" s="2032"/>
    </row>
    <row r="1768" spans="2:5" ht="12.75" x14ac:dyDescent="0.2">
      <c r="B1768" s="2030" t="s">
        <v>2747</v>
      </c>
      <c r="C1768" s="2031"/>
      <c r="D1768" s="2031"/>
      <c r="E1768" s="2032"/>
    </row>
    <row r="1769" spans="2:5" ht="15" x14ac:dyDescent="0.2">
      <c r="B1769" s="2033" t="s">
        <v>2748</v>
      </c>
      <c r="C1769" s="2034"/>
      <c r="D1769" s="2034"/>
      <c r="E1769" s="2035"/>
    </row>
    <row r="1770" spans="2:5" ht="13.5" thickBot="1" x14ac:dyDescent="0.25">
      <c r="B1770" s="2036" t="s">
        <v>2749</v>
      </c>
      <c r="C1770" s="2037"/>
      <c r="D1770" s="2037"/>
      <c r="E1770" s="2038"/>
    </row>
    <row r="1771" spans="2:5" ht="18.75" customHeight="1" thickTop="1" x14ac:dyDescent="0.2">
      <c r="B1771" s="2029"/>
      <c r="C1771" s="2029"/>
      <c r="D1771" s="700"/>
      <c r="E1771" s="700"/>
    </row>
    <row r="1772" spans="2:5" ht="12.75" x14ac:dyDescent="0.2">
      <c r="B1772" s="368" t="s">
        <v>168</v>
      </c>
    </row>
    <row r="1773" spans="2:5" ht="12.75" x14ac:dyDescent="0.2">
      <c r="B1773" s="369" t="s">
        <v>357</v>
      </c>
    </row>
    <row r="1774" spans="2:5" ht="12.75" x14ac:dyDescent="0.2">
      <c r="B1774" s="1183"/>
    </row>
  </sheetData>
  <mergeCells count="1557">
    <mergeCell ref="C127:F127"/>
    <mergeCell ref="C128:F128"/>
    <mergeCell ref="C129:AG129"/>
    <mergeCell ref="B59:C59"/>
    <mergeCell ref="B60:C60"/>
    <mergeCell ref="B58:C58"/>
    <mergeCell ref="B62:C62"/>
    <mergeCell ref="D62:G62"/>
    <mergeCell ref="D63:G63"/>
    <mergeCell ref="B116:AH116"/>
    <mergeCell ref="C119:E119"/>
    <mergeCell ref="C120:Z120"/>
    <mergeCell ref="B122:B124"/>
    <mergeCell ref="C122:C124"/>
    <mergeCell ref="D122:D124"/>
    <mergeCell ref="E122:R122"/>
    <mergeCell ref="S122:Z122"/>
    <mergeCell ref="AA122:AD122"/>
    <mergeCell ref="AE122:AG123"/>
    <mergeCell ref="E123:E124"/>
    <mergeCell ref="F123:F124"/>
    <mergeCell ref="G123:G124"/>
    <mergeCell ref="H123:I123"/>
    <mergeCell ref="J123:K123"/>
    <mergeCell ref="L123:M123"/>
    <mergeCell ref="N123:O123"/>
    <mergeCell ref="P123:R123"/>
    <mergeCell ref="S123:S124"/>
    <mergeCell ref="T123:T124"/>
    <mergeCell ref="U123:U124"/>
    <mergeCell ref="V123:W123"/>
    <mergeCell ref="X123:Z123"/>
    <mergeCell ref="AA123:AA124"/>
    <mergeCell ref="AB123:AB124"/>
    <mergeCell ref="AC123:AC124"/>
    <mergeCell ref="AD123:AD124"/>
    <mergeCell ref="B47:AG47"/>
    <mergeCell ref="D50:F50"/>
    <mergeCell ref="D51:F51"/>
    <mergeCell ref="D53:AG53"/>
    <mergeCell ref="B55:C57"/>
    <mergeCell ref="D55:D57"/>
    <mergeCell ref="E55:E57"/>
    <mergeCell ref="F55:R55"/>
    <mergeCell ref="S55:Z55"/>
    <mergeCell ref="AA55:AC55"/>
    <mergeCell ref="AD55:AF56"/>
    <mergeCell ref="F56:F57"/>
    <mergeCell ref="G56:G57"/>
    <mergeCell ref="H56:I56"/>
    <mergeCell ref="J56:K56"/>
    <mergeCell ref="L56:M56"/>
    <mergeCell ref="N56:O56"/>
    <mergeCell ref="P56:R56"/>
    <mergeCell ref="S56:S57"/>
    <mergeCell ref="T56:T57"/>
    <mergeCell ref="U56:U57"/>
    <mergeCell ref="V56:W56"/>
    <mergeCell ref="X56:Z56"/>
    <mergeCell ref="AA56:AA57"/>
    <mergeCell ref="AB56:AB57"/>
    <mergeCell ref="AC56:AC57"/>
    <mergeCell ref="AC106:AC107"/>
    <mergeCell ref="AD106:AD107"/>
    <mergeCell ref="C368:AG368"/>
    <mergeCell ref="B345:AH345"/>
    <mergeCell ref="C348:E348"/>
    <mergeCell ref="C349:Z349"/>
    <mergeCell ref="B351:B353"/>
    <mergeCell ref="C351:C353"/>
    <mergeCell ref="D351:D353"/>
    <mergeCell ref="E351:R351"/>
    <mergeCell ref="S351:Z351"/>
    <mergeCell ref="AA351:AD351"/>
    <mergeCell ref="AE351:AG352"/>
    <mergeCell ref="E352:E353"/>
    <mergeCell ref="F352:F353"/>
    <mergeCell ref="G352:G353"/>
    <mergeCell ref="H352:I352"/>
    <mergeCell ref="J352:K352"/>
    <mergeCell ref="L352:M352"/>
    <mergeCell ref="N352:O352"/>
    <mergeCell ref="P352:R352"/>
    <mergeCell ref="S352:S353"/>
    <mergeCell ref="T352:T353"/>
    <mergeCell ref="U352:U353"/>
    <mergeCell ref="V352:W352"/>
    <mergeCell ref="X352:Z352"/>
    <mergeCell ref="AA352:AA353"/>
    <mergeCell ref="AB352:AB353"/>
    <mergeCell ref="AC352:AC353"/>
    <mergeCell ref="AD352:AD353"/>
    <mergeCell ref="C366:F366"/>
    <mergeCell ref="C367:F367"/>
    <mergeCell ref="B407:AH407"/>
    <mergeCell ref="C410:E410"/>
    <mergeCell ref="C411:Z411"/>
    <mergeCell ref="B413:B415"/>
    <mergeCell ref="C413:C415"/>
    <mergeCell ref="D413:D415"/>
    <mergeCell ref="E413:R413"/>
    <mergeCell ref="S413:Z413"/>
    <mergeCell ref="AA413:AD413"/>
    <mergeCell ref="AE413:AG414"/>
    <mergeCell ref="E414:E415"/>
    <mergeCell ref="F414:F415"/>
    <mergeCell ref="G414:G415"/>
    <mergeCell ref="H414:I414"/>
    <mergeCell ref="J414:K414"/>
    <mergeCell ref="L414:M414"/>
    <mergeCell ref="N414:O414"/>
    <mergeCell ref="P414:R414"/>
    <mergeCell ref="S414:S415"/>
    <mergeCell ref="T414:T415"/>
    <mergeCell ref="U414:U415"/>
    <mergeCell ref="V414:W414"/>
    <mergeCell ref="X414:Z414"/>
    <mergeCell ref="AA414:AA415"/>
    <mergeCell ref="B439:AH439"/>
    <mergeCell ref="C442:E442"/>
    <mergeCell ref="C443:Z443"/>
    <mergeCell ref="B445:B447"/>
    <mergeCell ref="C419:F419"/>
    <mergeCell ref="C465:F465"/>
    <mergeCell ref="AB414:AB415"/>
    <mergeCell ref="AC414:AC415"/>
    <mergeCell ref="AD414:AD415"/>
    <mergeCell ref="C418:F418"/>
    <mergeCell ref="C420:AG420"/>
    <mergeCell ref="C434:F434"/>
    <mergeCell ref="C435:F435"/>
    <mergeCell ref="C436:AG436"/>
    <mergeCell ref="S430:S431"/>
    <mergeCell ref="T430:T431"/>
    <mergeCell ref="U430:U431"/>
    <mergeCell ref="V430:W430"/>
    <mergeCell ref="X430:Z430"/>
    <mergeCell ref="AA430:AA431"/>
    <mergeCell ref="AB430:AB431"/>
    <mergeCell ref="AC430:AC431"/>
    <mergeCell ref="AD430:AD431"/>
    <mergeCell ref="AB446:AB447"/>
    <mergeCell ref="AC446:AC447"/>
    <mergeCell ref="AD446:AD447"/>
    <mergeCell ref="C445:C447"/>
    <mergeCell ref="D445:D447"/>
    <mergeCell ref="B423:AH423"/>
    <mergeCell ref="C426:E426"/>
    <mergeCell ref="C427:Z427"/>
    <mergeCell ref="B429:B431"/>
    <mergeCell ref="C429:C431"/>
    <mergeCell ref="D429:D431"/>
    <mergeCell ref="E429:R429"/>
    <mergeCell ref="S429:Z429"/>
    <mergeCell ref="AA429:AD429"/>
    <mergeCell ref="AE429:AG430"/>
    <mergeCell ref="E430:E431"/>
    <mergeCell ref="F430:F431"/>
    <mergeCell ref="G430:G431"/>
    <mergeCell ref="H430:I430"/>
    <mergeCell ref="J430:K430"/>
    <mergeCell ref="L430:M430"/>
    <mergeCell ref="N430:O430"/>
    <mergeCell ref="P430:R430"/>
    <mergeCell ref="AD678:AD679"/>
    <mergeCell ref="C683:F683"/>
    <mergeCell ref="C685:AG685"/>
    <mergeCell ref="C668:AG668"/>
    <mergeCell ref="B639:AH639"/>
    <mergeCell ref="C642:E642"/>
    <mergeCell ref="C643:Z643"/>
    <mergeCell ref="B645:B647"/>
    <mergeCell ref="C645:C647"/>
    <mergeCell ref="D645:D647"/>
    <mergeCell ref="E645:R645"/>
    <mergeCell ref="N678:O678"/>
    <mergeCell ref="E445:R445"/>
    <mergeCell ref="S445:Z445"/>
    <mergeCell ref="AA445:AD445"/>
    <mergeCell ref="AE445:AG446"/>
    <mergeCell ref="E446:E447"/>
    <mergeCell ref="F446:F447"/>
    <mergeCell ref="G446:G447"/>
    <mergeCell ref="H446:I446"/>
    <mergeCell ref="J446:K446"/>
    <mergeCell ref="L446:M446"/>
    <mergeCell ref="N446:O446"/>
    <mergeCell ref="P446:R446"/>
    <mergeCell ref="S446:S447"/>
    <mergeCell ref="T446:T447"/>
    <mergeCell ref="U446:U447"/>
    <mergeCell ref="V446:W446"/>
    <mergeCell ref="X446:Z446"/>
    <mergeCell ref="AA446:AA447"/>
    <mergeCell ref="C466:F466"/>
    <mergeCell ref="C467:AG467"/>
    <mergeCell ref="P711:R711"/>
    <mergeCell ref="S711:S712"/>
    <mergeCell ref="T711:T712"/>
    <mergeCell ref="U711:U712"/>
    <mergeCell ref="C691:E691"/>
    <mergeCell ref="C692:Z692"/>
    <mergeCell ref="C701:AG701"/>
    <mergeCell ref="C694:C696"/>
    <mergeCell ref="D694:D696"/>
    <mergeCell ref="E694:R694"/>
    <mergeCell ref="S694:Z694"/>
    <mergeCell ref="AA694:AD694"/>
    <mergeCell ref="AE694:AG695"/>
    <mergeCell ref="E695:E696"/>
    <mergeCell ref="F695:F696"/>
    <mergeCell ref="G695:G696"/>
    <mergeCell ref="S695:S696"/>
    <mergeCell ref="T695:T696"/>
    <mergeCell ref="B694:B696"/>
    <mergeCell ref="H695:I695"/>
    <mergeCell ref="J746:K746"/>
    <mergeCell ref="L746:M746"/>
    <mergeCell ref="N746:O746"/>
    <mergeCell ref="AD826:AD827"/>
    <mergeCell ref="AC711:AC712"/>
    <mergeCell ref="AD711:AD712"/>
    <mergeCell ref="B739:AH739"/>
    <mergeCell ref="C742:E742"/>
    <mergeCell ref="V746:W746"/>
    <mergeCell ref="X746:Z746"/>
    <mergeCell ref="D710:D712"/>
    <mergeCell ref="E710:R710"/>
    <mergeCell ref="S710:Z710"/>
    <mergeCell ref="AA710:AD710"/>
    <mergeCell ref="AE710:AG711"/>
    <mergeCell ref="E711:E712"/>
    <mergeCell ref="F711:F712"/>
    <mergeCell ref="G711:G712"/>
    <mergeCell ref="H711:I711"/>
    <mergeCell ref="J711:K711"/>
    <mergeCell ref="AE825:AG826"/>
    <mergeCell ref="E826:E827"/>
    <mergeCell ref="B704:AH704"/>
    <mergeCell ref="C707:E707"/>
    <mergeCell ref="C708:Z708"/>
    <mergeCell ref="B710:B712"/>
    <mergeCell ref="C710:C712"/>
    <mergeCell ref="V826:W826"/>
    <mergeCell ref="X826:Z826"/>
    <mergeCell ref="AA826:AA827"/>
    <mergeCell ref="C833:AG833"/>
    <mergeCell ref="C834:AG834"/>
    <mergeCell ref="AD843:AD844"/>
    <mergeCell ref="N843:O843"/>
    <mergeCell ref="P843:R843"/>
    <mergeCell ref="S843:S844"/>
    <mergeCell ref="T843:T844"/>
    <mergeCell ref="P746:R746"/>
    <mergeCell ref="S746:S747"/>
    <mergeCell ref="C770:AG770"/>
    <mergeCell ref="E746:E747"/>
    <mergeCell ref="F746:F747"/>
    <mergeCell ref="G746:G747"/>
    <mergeCell ref="H746:I746"/>
    <mergeCell ref="T746:T747"/>
    <mergeCell ref="U746:U747"/>
    <mergeCell ref="B820:AH820"/>
    <mergeCell ref="C824:Z824"/>
    <mergeCell ref="B825:B827"/>
    <mergeCell ref="C825:C827"/>
    <mergeCell ref="D825:D827"/>
    <mergeCell ref="E825:R825"/>
    <mergeCell ref="S825:Z825"/>
    <mergeCell ref="AA825:AD825"/>
    <mergeCell ref="AA746:AA747"/>
    <mergeCell ref="B745:B747"/>
    <mergeCell ref="C745:C747"/>
    <mergeCell ref="D745:D747"/>
    <mergeCell ref="E745:R745"/>
    <mergeCell ref="S745:Z745"/>
    <mergeCell ref="AA745:AD745"/>
    <mergeCell ref="U826:U827"/>
    <mergeCell ref="AB826:AB827"/>
    <mergeCell ref="N826:O826"/>
    <mergeCell ref="T807:T808"/>
    <mergeCell ref="U807:U808"/>
    <mergeCell ref="V807:W807"/>
    <mergeCell ref="X807:Z807"/>
    <mergeCell ref="AA807:AA808"/>
    <mergeCell ref="AB807:AB808"/>
    <mergeCell ref="AC807:AC808"/>
    <mergeCell ref="AD807:AD808"/>
    <mergeCell ref="C817:AG817"/>
    <mergeCell ref="C803:E803"/>
    <mergeCell ref="C815:F815"/>
    <mergeCell ref="C816:F816"/>
    <mergeCell ref="V711:W711"/>
    <mergeCell ref="X711:Z711"/>
    <mergeCell ref="AA711:AA712"/>
    <mergeCell ref="AB711:AB712"/>
    <mergeCell ref="C743:Z743"/>
    <mergeCell ref="L711:M711"/>
    <mergeCell ref="N711:O711"/>
    <mergeCell ref="AC826:AC827"/>
    <mergeCell ref="F826:F827"/>
    <mergeCell ref="G826:G827"/>
    <mergeCell ref="H826:I826"/>
    <mergeCell ref="J826:K826"/>
    <mergeCell ref="L826:M826"/>
    <mergeCell ref="P826:R826"/>
    <mergeCell ref="S826:S827"/>
    <mergeCell ref="T826:T827"/>
    <mergeCell ref="S807:S808"/>
    <mergeCell ref="C804:Z804"/>
    <mergeCell ref="B837:AH837"/>
    <mergeCell ref="C841:Z841"/>
    <mergeCell ref="B842:B844"/>
    <mergeCell ref="C842:C844"/>
    <mergeCell ref="D842:D844"/>
    <mergeCell ref="E842:R842"/>
    <mergeCell ref="S842:Z842"/>
    <mergeCell ref="AA842:AD842"/>
    <mergeCell ref="AE842:AG843"/>
    <mergeCell ref="E843:E844"/>
    <mergeCell ref="F843:F844"/>
    <mergeCell ref="G843:G844"/>
    <mergeCell ref="H843:I843"/>
    <mergeCell ref="B854:AH854"/>
    <mergeCell ref="AC843:AC844"/>
    <mergeCell ref="X843:Z843"/>
    <mergeCell ref="AA843:AA844"/>
    <mergeCell ref="AB843:AB844"/>
    <mergeCell ref="J843:K843"/>
    <mergeCell ref="L843:M843"/>
    <mergeCell ref="U843:U844"/>
    <mergeCell ref="V843:W843"/>
    <mergeCell ref="AC883:AC884"/>
    <mergeCell ref="AD883:AD884"/>
    <mergeCell ref="C894:AG894"/>
    <mergeCell ref="AB883:AB884"/>
    <mergeCell ref="C895:AG895"/>
    <mergeCell ref="AC860:AC861"/>
    <mergeCell ref="AD860:AD861"/>
    <mergeCell ref="B877:AH877"/>
    <mergeCell ref="B882:B884"/>
    <mergeCell ref="E882:R882"/>
    <mergeCell ref="S882:Z882"/>
    <mergeCell ref="AA882:AD882"/>
    <mergeCell ref="AE882:AG883"/>
    <mergeCell ref="C873:AG873"/>
    <mergeCell ref="C874:AG874"/>
    <mergeCell ref="B859:B861"/>
    <mergeCell ref="C859:C861"/>
    <mergeCell ref="D859:D861"/>
    <mergeCell ref="E859:R859"/>
    <mergeCell ref="S859:Z859"/>
    <mergeCell ref="AA859:AD859"/>
    <mergeCell ref="AE859:AG860"/>
    <mergeCell ref="E860:E861"/>
    <mergeCell ref="F860:F861"/>
    <mergeCell ref="G860:G861"/>
    <mergeCell ref="S883:S884"/>
    <mergeCell ref="E883:E884"/>
    <mergeCell ref="F883:F884"/>
    <mergeCell ref="G883:G884"/>
    <mergeCell ref="H883:I883"/>
    <mergeCell ref="C908:AG908"/>
    <mergeCell ref="B1444:E1444"/>
    <mergeCell ref="B1445:E1445"/>
    <mergeCell ref="C858:Z858"/>
    <mergeCell ref="C850:F850"/>
    <mergeCell ref="C851:F851"/>
    <mergeCell ref="L860:M860"/>
    <mergeCell ref="N860:O860"/>
    <mergeCell ref="P860:R860"/>
    <mergeCell ref="S860:S861"/>
    <mergeCell ref="T860:T861"/>
    <mergeCell ref="U860:U861"/>
    <mergeCell ref="V860:W860"/>
    <mergeCell ref="X860:Z860"/>
    <mergeCell ref="AA860:AA861"/>
    <mergeCell ref="AB860:AB861"/>
    <mergeCell ref="C881:Y881"/>
    <mergeCell ref="B898:AH898"/>
    <mergeCell ref="B903:B905"/>
    <mergeCell ref="C903:C905"/>
    <mergeCell ref="D903:D905"/>
    <mergeCell ref="E903:R903"/>
    <mergeCell ref="S903:Z903"/>
    <mergeCell ref="AA903:AD903"/>
    <mergeCell ref="AE903:AG904"/>
    <mergeCell ref="E904:E905"/>
    <mergeCell ref="F904:F905"/>
    <mergeCell ref="G904:G905"/>
    <mergeCell ref="H904:I904"/>
    <mergeCell ref="H860:I860"/>
    <mergeCell ref="J860:K860"/>
    <mergeCell ref="C902:G902"/>
    <mergeCell ref="B1550:E1550"/>
    <mergeCell ref="B1533:C1533"/>
    <mergeCell ref="B1535:E1535"/>
    <mergeCell ref="B1536:E1536"/>
    <mergeCell ref="B1537:E1537"/>
    <mergeCell ref="B1538:C1538"/>
    <mergeCell ref="B1517:E1517"/>
    <mergeCell ref="B1518:E1518"/>
    <mergeCell ref="B1519:E1519"/>
    <mergeCell ref="B1520:E1520"/>
    <mergeCell ref="B1521:E1521"/>
    <mergeCell ref="B1522:E1522"/>
    <mergeCell ref="B1539:C1539"/>
    <mergeCell ref="B1523:E1523"/>
    <mergeCell ref="B1526:E1526"/>
    <mergeCell ref="B1527:E1527"/>
    <mergeCell ref="B1529:E1529"/>
    <mergeCell ref="C909:AG909"/>
    <mergeCell ref="J883:K883"/>
    <mergeCell ref="L883:M883"/>
    <mergeCell ref="N883:O883"/>
    <mergeCell ref="P883:R883"/>
    <mergeCell ref="J904:K904"/>
    <mergeCell ref="L904:M904"/>
    <mergeCell ref="N904:O904"/>
    <mergeCell ref="P904:R904"/>
    <mergeCell ref="AD904:AD905"/>
    <mergeCell ref="T883:T884"/>
    <mergeCell ref="U883:U884"/>
    <mergeCell ref="V883:W883"/>
    <mergeCell ref="X883:Z883"/>
    <mergeCell ref="B1129:B1130"/>
    <mergeCell ref="B1135:F1135"/>
    <mergeCell ref="B1143:B1144"/>
    <mergeCell ref="B1136:B1137"/>
    <mergeCell ref="C1136:F1136"/>
    <mergeCell ref="C1143:F1143"/>
    <mergeCell ref="S904:S905"/>
    <mergeCell ref="T904:T905"/>
    <mergeCell ref="U904:U905"/>
    <mergeCell ref="V904:W904"/>
    <mergeCell ref="X904:Z904"/>
    <mergeCell ref="AA904:AA905"/>
    <mergeCell ref="AB904:AB905"/>
    <mergeCell ref="AC904:AC905"/>
    <mergeCell ref="AA883:AA884"/>
    <mergeCell ref="B1100:C1100"/>
    <mergeCell ref="C882:C884"/>
    <mergeCell ref="D882:D884"/>
    <mergeCell ref="B1446:E1446"/>
    <mergeCell ref="B1447:E1447"/>
    <mergeCell ref="B1450:E1450"/>
    <mergeCell ref="B1451:E1451"/>
    <mergeCell ref="B1452:E1452"/>
    <mergeCell ref="B1453:E1453"/>
    <mergeCell ref="D912:L912"/>
    <mergeCell ref="B1059:D1059"/>
    <mergeCell ref="B1199:G1199"/>
    <mergeCell ref="B1206:G1206"/>
    <mergeCell ref="B1127:F1127"/>
    <mergeCell ref="M912:P912"/>
    <mergeCell ref="B1249:G1249"/>
    <mergeCell ref="B1252:G1252"/>
    <mergeCell ref="B1253:G1253"/>
    <mergeCell ref="B1266:E1266"/>
    <mergeCell ref="B1267:E1267"/>
    <mergeCell ref="B1057:H1057"/>
    <mergeCell ref="B1228:F1228"/>
    <mergeCell ref="B1230:B1232"/>
    <mergeCell ref="C1230:F1230"/>
    <mergeCell ref="C1231:E1231"/>
    <mergeCell ref="F1231:F1232"/>
    <mergeCell ref="C1225:D1225"/>
    <mergeCell ref="C1226:D1226"/>
    <mergeCell ref="C1224:D1224"/>
    <mergeCell ref="B1188:E1188"/>
    <mergeCell ref="B1195:E1195"/>
    <mergeCell ref="B1178:E1178"/>
    <mergeCell ref="B1179:E1179"/>
    <mergeCell ref="B1180:B1181"/>
    <mergeCell ref="C1180:D1180"/>
    <mergeCell ref="B1502:E1502"/>
    <mergeCell ref="B1530:E1530"/>
    <mergeCell ref="B1531:C1531"/>
    <mergeCell ref="B1503:E1503"/>
    <mergeCell ref="C1505:E1505"/>
    <mergeCell ref="C1506:E1506"/>
    <mergeCell ref="C1507:E1507"/>
    <mergeCell ref="C1508:E1508"/>
    <mergeCell ref="B1513:C1513"/>
    <mergeCell ref="B1514:E1514"/>
    <mergeCell ref="B1515:E1515"/>
    <mergeCell ref="B1516:E1516"/>
    <mergeCell ref="B1490:D1490"/>
    <mergeCell ref="B1491:D1491"/>
    <mergeCell ref="B1492:D1492"/>
    <mergeCell ref="B1493:D1493"/>
    <mergeCell ref="B1494:D1494"/>
    <mergeCell ref="B1495:D1495"/>
    <mergeCell ref="B1498:E1498"/>
    <mergeCell ref="B1499:E1499"/>
    <mergeCell ref="B1501:E1501"/>
    <mergeCell ref="E1180:E1181"/>
    <mergeCell ref="B1142:F1142"/>
    <mergeCell ref="B1164:E1164"/>
    <mergeCell ref="B1155:F1155"/>
    <mergeCell ref="C1129:F1129"/>
    <mergeCell ref="B1128:F1128"/>
    <mergeCell ref="B1165:E1165"/>
    <mergeCell ref="B1167:B1168"/>
    <mergeCell ref="C1167:D1167"/>
    <mergeCell ref="E1167:E1168"/>
    <mergeCell ref="B1222:H1222"/>
    <mergeCell ref="B1265:E1265"/>
    <mergeCell ref="B1256:F1256"/>
    <mergeCell ref="B1237:B1238"/>
    <mergeCell ref="C1237:E1237"/>
    <mergeCell ref="B1243:B1244"/>
    <mergeCell ref="C1243:E1243"/>
    <mergeCell ref="B1348:E1348"/>
    <mergeCell ref="B1349:H1349"/>
    <mergeCell ref="B1327:F1327"/>
    <mergeCell ref="B1328:F1328"/>
    <mergeCell ref="B1330:F1330"/>
    <mergeCell ref="B1331:F1331"/>
    <mergeCell ref="B1208:B1210"/>
    <mergeCell ref="C1208:F1208"/>
    <mergeCell ref="G1208:G1210"/>
    <mergeCell ref="C1209:E1209"/>
    <mergeCell ref="F1209:F1210"/>
    <mergeCell ref="C1201:D1201"/>
    <mergeCell ref="E1201:F1201"/>
    <mergeCell ref="B1217:G1217"/>
    <mergeCell ref="C1202:D1202"/>
    <mergeCell ref="E1202:F1202"/>
    <mergeCell ref="C1203:D1203"/>
    <mergeCell ref="E1203:F1203"/>
    <mergeCell ref="C1204:D1204"/>
    <mergeCell ref="E1204:F1204"/>
    <mergeCell ref="B1216:G1216"/>
    <mergeCell ref="B1313:G1313"/>
    <mergeCell ref="B1316:G1316"/>
    <mergeCell ref="B1257:F1257"/>
    <mergeCell ref="B1258:F1258"/>
    <mergeCell ref="B1259:F1259"/>
    <mergeCell ref="B1260:F1260"/>
    <mergeCell ref="B1320:G1320"/>
    <mergeCell ref="B1311:G1311"/>
    <mergeCell ref="B1312:G1312"/>
    <mergeCell ref="B1365:E1365"/>
    <mergeCell ref="B1366:E1366"/>
    <mergeCell ref="B1355:B1356"/>
    <mergeCell ref="B1360:C1360"/>
    <mergeCell ref="B1361:H1361"/>
    <mergeCell ref="B1363:E1363"/>
    <mergeCell ref="B1364:H1364"/>
    <mergeCell ref="B1278:E1278"/>
    <mergeCell ref="B1279:E1279"/>
    <mergeCell ref="B1280:B1281"/>
    <mergeCell ref="C1280:D1280"/>
    <mergeCell ref="E1280:E1281"/>
    <mergeCell ref="B1268:B1269"/>
    <mergeCell ref="C1268:D1268"/>
    <mergeCell ref="E1268:E1269"/>
    <mergeCell ref="B1277:E1277"/>
    <mergeCell ref="D1351:E1351"/>
    <mergeCell ref="D1352:E1352"/>
    <mergeCell ref="B1353:E1353"/>
    <mergeCell ref="B1338:D1338"/>
    <mergeCell ref="B1339:F1339"/>
    <mergeCell ref="B1342:F1342"/>
    <mergeCell ref="B1343:F1343"/>
    <mergeCell ref="B1344:F1344"/>
    <mergeCell ref="B1347:H1347"/>
    <mergeCell ref="B1306:E1306"/>
    <mergeCell ref="B1307:E1307"/>
    <mergeCell ref="D1308:E1308"/>
    <mergeCell ref="B1291:E1291"/>
    <mergeCell ref="B1292:E1292"/>
    <mergeCell ref="B1304:E1304"/>
    <mergeCell ref="B1305:E1305"/>
    <mergeCell ref="C1433:E1433"/>
    <mergeCell ref="C1434:E1434"/>
    <mergeCell ref="C1435:E1435"/>
    <mergeCell ref="C1436:E1436"/>
    <mergeCell ref="C1437:F1437"/>
    <mergeCell ref="C1439:G1439"/>
    <mergeCell ref="B1747:E1747"/>
    <mergeCell ref="B1565:E1565"/>
    <mergeCell ref="B1566:E1566"/>
    <mergeCell ref="B1567:E1567"/>
    <mergeCell ref="B1568:E1568"/>
    <mergeCell ref="B1569:E1569"/>
    <mergeCell ref="B1746:E1746"/>
    <mergeCell ref="B1559:E1559"/>
    <mergeCell ref="B1560:E1560"/>
    <mergeCell ref="B1561:E1561"/>
    <mergeCell ref="B1562:E1562"/>
    <mergeCell ref="B1563:E1563"/>
    <mergeCell ref="B1564:E1564"/>
    <mergeCell ref="B1458:D1458"/>
    <mergeCell ref="B1460:D1460"/>
    <mergeCell ref="B1462:D1462"/>
    <mergeCell ref="B1474:C1474"/>
    <mergeCell ref="B1476:C1476"/>
    <mergeCell ref="B1487:C1487"/>
    <mergeCell ref="B1489:D1489"/>
    <mergeCell ref="B1454:E1454"/>
    <mergeCell ref="B1457:D1457"/>
    <mergeCell ref="B1546:E1546"/>
    <mergeCell ref="B1547:E1547"/>
    <mergeCell ref="B1548:E1548"/>
    <mergeCell ref="B1549:E1549"/>
    <mergeCell ref="B1771:C1771"/>
    <mergeCell ref="B1766:E1766"/>
    <mergeCell ref="B1767:E1767"/>
    <mergeCell ref="B1768:E1768"/>
    <mergeCell ref="B1769:E1769"/>
    <mergeCell ref="B1770:E1770"/>
    <mergeCell ref="B1750:E1750"/>
    <mergeCell ref="B1751:E1751"/>
    <mergeCell ref="B1752:E1752"/>
    <mergeCell ref="B1753:E1753"/>
    <mergeCell ref="B1761:E1761"/>
    <mergeCell ref="B1762:E1762"/>
    <mergeCell ref="B1763:E1763"/>
    <mergeCell ref="B1764:E1764"/>
    <mergeCell ref="B1765:E1765"/>
    <mergeCell ref="N807:O807"/>
    <mergeCell ref="P807:R807"/>
    <mergeCell ref="B1553:E1553"/>
    <mergeCell ref="B1554:E1554"/>
    <mergeCell ref="B1555:E1555"/>
    <mergeCell ref="B806:B808"/>
    <mergeCell ref="C806:C808"/>
    <mergeCell ref="D806:D808"/>
    <mergeCell ref="E806:R806"/>
    <mergeCell ref="B1556:E1556"/>
    <mergeCell ref="B1557:E1557"/>
    <mergeCell ref="B1558:E1558"/>
    <mergeCell ref="C1394:I1394"/>
    <mergeCell ref="B1441:I1441"/>
    <mergeCell ref="C1438:G1438"/>
    <mergeCell ref="C1431:E1431"/>
    <mergeCell ref="C1432:E1432"/>
    <mergeCell ref="B800:AH800"/>
    <mergeCell ref="AD780:AD781"/>
    <mergeCell ref="S806:Z806"/>
    <mergeCell ref="C1430:G1430"/>
    <mergeCell ref="C1387:F1387"/>
    <mergeCell ref="C1388:F1388"/>
    <mergeCell ref="C1389:F1389"/>
    <mergeCell ref="B1370:F1370"/>
    <mergeCell ref="B1372:F1372"/>
    <mergeCell ref="B1374:D1374"/>
    <mergeCell ref="E1374:F1374"/>
    <mergeCell ref="B1376:F1376"/>
    <mergeCell ref="B1382:D1382"/>
    <mergeCell ref="B1373:D1373"/>
    <mergeCell ref="E1373:F1373"/>
    <mergeCell ref="B1377:D1377"/>
    <mergeCell ref="B1378:D1378"/>
    <mergeCell ref="B1383:E1383"/>
    <mergeCell ref="B1384:F1384"/>
    <mergeCell ref="B1385:F1385"/>
    <mergeCell ref="B1379:D1379"/>
    <mergeCell ref="B1380:D1380"/>
    <mergeCell ref="B1381:D1381"/>
    <mergeCell ref="B1114:C1114"/>
    <mergeCell ref="B1386:F1386"/>
    <mergeCell ref="C1390:F1390"/>
    <mergeCell ref="B1332:F1332"/>
    <mergeCell ref="B1333:C1333"/>
    <mergeCell ref="B1323:G1323"/>
    <mergeCell ref="B1317:G1317"/>
    <mergeCell ref="B1318:G1318"/>
    <mergeCell ref="B1319:G1319"/>
    <mergeCell ref="S780:S781"/>
    <mergeCell ref="T780:T781"/>
    <mergeCell ref="U780:U781"/>
    <mergeCell ref="AE745:AG746"/>
    <mergeCell ref="C797:AG797"/>
    <mergeCell ref="B773:AH773"/>
    <mergeCell ref="C776:E776"/>
    <mergeCell ref="C777:Z777"/>
    <mergeCell ref="B779:B781"/>
    <mergeCell ref="C779:C781"/>
    <mergeCell ref="D779:D781"/>
    <mergeCell ref="E779:R779"/>
    <mergeCell ref="S779:Z779"/>
    <mergeCell ref="AA779:AD779"/>
    <mergeCell ref="AE779:AG780"/>
    <mergeCell ref="E780:E781"/>
    <mergeCell ref="F780:F781"/>
    <mergeCell ref="G780:G781"/>
    <mergeCell ref="H780:I780"/>
    <mergeCell ref="J780:K780"/>
    <mergeCell ref="S678:S679"/>
    <mergeCell ref="T678:T679"/>
    <mergeCell ref="U678:U679"/>
    <mergeCell ref="V678:W678"/>
    <mergeCell ref="X678:Z678"/>
    <mergeCell ref="J695:K695"/>
    <mergeCell ref="AA806:AD806"/>
    <mergeCell ref="AE806:AG807"/>
    <mergeCell ref="E807:E808"/>
    <mergeCell ref="F807:F808"/>
    <mergeCell ref="G807:G808"/>
    <mergeCell ref="H807:I807"/>
    <mergeCell ref="J807:K807"/>
    <mergeCell ref="L807:M807"/>
    <mergeCell ref="AB780:AB781"/>
    <mergeCell ref="AC780:AC781"/>
    <mergeCell ref="C795:F795"/>
    <mergeCell ref="C796:F796"/>
    <mergeCell ref="C734:F734"/>
    <mergeCell ref="C735:F735"/>
    <mergeCell ref="C736:AG736"/>
    <mergeCell ref="AB746:AB747"/>
    <mergeCell ref="AC746:AC747"/>
    <mergeCell ref="AD746:AD747"/>
    <mergeCell ref="C768:F768"/>
    <mergeCell ref="C769:F769"/>
    <mergeCell ref="V780:W780"/>
    <mergeCell ref="X780:Z780"/>
    <mergeCell ref="AA780:AA781"/>
    <mergeCell ref="L780:M780"/>
    <mergeCell ref="N780:O780"/>
    <mergeCell ref="P780:R780"/>
    <mergeCell ref="V662:W662"/>
    <mergeCell ref="X662:Z662"/>
    <mergeCell ref="AA662:AA663"/>
    <mergeCell ref="AB662:AB663"/>
    <mergeCell ref="AC662:AC663"/>
    <mergeCell ref="AD662:AD663"/>
    <mergeCell ref="U695:U696"/>
    <mergeCell ref="V695:W695"/>
    <mergeCell ref="X695:Z695"/>
    <mergeCell ref="AA695:AA696"/>
    <mergeCell ref="AB695:AB696"/>
    <mergeCell ref="AC695:AC696"/>
    <mergeCell ref="AD695:AD696"/>
    <mergeCell ref="C699:F699"/>
    <mergeCell ref="C700:F700"/>
    <mergeCell ref="B671:AH671"/>
    <mergeCell ref="C674:E674"/>
    <mergeCell ref="C675:Z675"/>
    <mergeCell ref="B677:B679"/>
    <mergeCell ref="C677:C679"/>
    <mergeCell ref="D677:D679"/>
    <mergeCell ref="E677:R677"/>
    <mergeCell ref="S677:Z677"/>
    <mergeCell ref="AA677:AD677"/>
    <mergeCell ref="AE677:AG678"/>
    <mergeCell ref="E678:E679"/>
    <mergeCell ref="F678:F679"/>
    <mergeCell ref="G678:G679"/>
    <mergeCell ref="H678:I678"/>
    <mergeCell ref="J678:K678"/>
    <mergeCell ref="L678:M678"/>
    <mergeCell ref="P678:R678"/>
    <mergeCell ref="S646:S647"/>
    <mergeCell ref="T646:T647"/>
    <mergeCell ref="U646:U647"/>
    <mergeCell ref="V646:W646"/>
    <mergeCell ref="C650:F650"/>
    <mergeCell ref="C651:F651"/>
    <mergeCell ref="L695:M695"/>
    <mergeCell ref="N695:O695"/>
    <mergeCell ref="P695:R695"/>
    <mergeCell ref="B688:AH688"/>
    <mergeCell ref="C684:F684"/>
    <mergeCell ref="AA678:AA679"/>
    <mergeCell ref="AB678:AB679"/>
    <mergeCell ref="AC678:AC679"/>
    <mergeCell ref="X646:Z646"/>
    <mergeCell ref="AA646:AA647"/>
    <mergeCell ref="AB646:AB647"/>
    <mergeCell ref="AC646:AC647"/>
    <mergeCell ref="AD646:AD647"/>
    <mergeCell ref="S662:S663"/>
    <mergeCell ref="C667:F667"/>
    <mergeCell ref="B655:AH655"/>
    <mergeCell ref="C658:E658"/>
    <mergeCell ref="C659:Z659"/>
    <mergeCell ref="B661:B663"/>
    <mergeCell ref="C661:C663"/>
    <mergeCell ref="D661:D663"/>
    <mergeCell ref="E661:R661"/>
    <mergeCell ref="C652:AG652"/>
    <mergeCell ref="C666:F666"/>
    <mergeCell ref="T662:T663"/>
    <mergeCell ref="U662:U663"/>
    <mergeCell ref="S661:Z661"/>
    <mergeCell ref="AA661:AD661"/>
    <mergeCell ref="AE661:AG662"/>
    <mergeCell ref="E662:E663"/>
    <mergeCell ref="F662:F663"/>
    <mergeCell ref="G662:G663"/>
    <mergeCell ref="H662:I662"/>
    <mergeCell ref="J662:K662"/>
    <mergeCell ref="L662:M662"/>
    <mergeCell ref="N662:O662"/>
    <mergeCell ref="P662:R662"/>
    <mergeCell ref="C636:AG636"/>
    <mergeCell ref="S628:S629"/>
    <mergeCell ref="T628:T629"/>
    <mergeCell ref="U628:U629"/>
    <mergeCell ref="V628:W628"/>
    <mergeCell ref="X628:Z628"/>
    <mergeCell ref="AA628:AA629"/>
    <mergeCell ref="AB628:AB629"/>
    <mergeCell ref="AC628:AC629"/>
    <mergeCell ref="AD628:AD629"/>
    <mergeCell ref="S645:Z645"/>
    <mergeCell ref="AA645:AD645"/>
    <mergeCell ref="AE645:AG646"/>
    <mergeCell ref="E646:E647"/>
    <mergeCell ref="F646:F647"/>
    <mergeCell ref="G646:G647"/>
    <mergeCell ref="H646:I646"/>
    <mergeCell ref="J646:K646"/>
    <mergeCell ref="L646:M646"/>
    <mergeCell ref="N646:O646"/>
    <mergeCell ref="P646:R646"/>
    <mergeCell ref="B621:AH621"/>
    <mergeCell ref="C624:E624"/>
    <mergeCell ref="C625:Z625"/>
    <mergeCell ref="B627:B629"/>
    <mergeCell ref="C627:C629"/>
    <mergeCell ref="D627:D629"/>
    <mergeCell ref="E627:R627"/>
    <mergeCell ref="S627:Z627"/>
    <mergeCell ref="C634:F634"/>
    <mergeCell ref="C635:F635"/>
    <mergeCell ref="AA627:AD627"/>
    <mergeCell ref="AE627:AG628"/>
    <mergeCell ref="E628:E629"/>
    <mergeCell ref="F628:F629"/>
    <mergeCell ref="G628:G629"/>
    <mergeCell ref="H628:I628"/>
    <mergeCell ref="J628:K628"/>
    <mergeCell ref="L628:M628"/>
    <mergeCell ref="AA610:AA611"/>
    <mergeCell ref="AB610:AB611"/>
    <mergeCell ref="N628:O628"/>
    <mergeCell ref="P628:R628"/>
    <mergeCell ref="T595:T596"/>
    <mergeCell ref="U595:U596"/>
    <mergeCell ref="V595:W595"/>
    <mergeCell ref="X595:Z595"/>
    <mergeCell ref="AA595:AA596"/>
    <mergeCell ref="AB595:AB596"/>
    <mergeCell ref="C616:F616"/>
    <mergeCell ref="C617:F617"/>
    <mergeCell ref="C618:AG618"/>
    <mergeCell ref="B588:AH588"/>
    <mergeCell ref="C591:E591"/>
    <mergeCell ref="C592:Z592"/>
    <mergeCell ref="B594:B596"/>
    <mergeCell ref="C594:C596"/>
    <mergeCell ref="D594:D596"/>
    <mergeCell ref="E594:R594"/>
    <mergeCell ref="S594:Z594"/>
    <mergeCell ref="AA594:AD594"/>
    <mergeCell ref="AE594:AG595"/>
    <mergeCell ref="E595:E596"/>
    <mergeCell ref="F595:F596"/>
    <mergeCell ref="G595:G596"/>
    <mergeCell ref="H595:I595"/>
    <mergeCell ref="J595:K595"/>
    <mergeCell ref="L595:M595"/>
    <mergeCell ref="N595:O595"/>
    <mergeCell ref="P595:R595"/>
    <mergeCell ref="AA609:AD609"/>
    <mergeCell ref="AE609:AG610"/>
    <mergeCell ref="E610:E611"/>
    <mergeCell ref="F610:F611"/>
    <mergeCell ref="G610:G611"/>
    <mergeCell ref="H610:I610"/>
    <mergeCell ref="J610:K610"/>
    <mergeCell ref="L610:M610"/>
    <mergeCell ref="N569:O569"/>
    <mergeCell ref="S595:S596"/>
    <mergeCell ref="N610:O610"/>
    <mergeCell ref="P610:R610"/>
    <mergeCell ref="S610:S611"/>
    <mergeCell ref="T610:T611"/>
    <mergeCell ref="U610:U611"/>
    <mergeCell ref="V610:W610"/>
    <mergeCell ref="X610:Z610"/>
    <mergeCell ref="P552:R552"/>
    <mergeCell ref="S552:S553"/>
    <mergeCell ref="X569:Z569"/>
    <mergeCell ref="P569:R569"/>
    <mergeCell ref="S569:S570"/>
    <mergeCell ref="T569:T570"/>
    <mergeCell ref="U569:U570"/>
    <mergeCell ref="V569:W569"/>
    <mergeCell ref="B603:AH603"/>
    <mergeCell ref="C606:E606"/>
    <mergeCell ref="C607:Z607"/>
    <mergeCell ref="B609:B611"/>
    <mergeCell ref="C609:C611"/>
    <mergeCell ref="D609:D611"/>
    <mergeCell ref="E609:R609"/>
    <mergeCell ref="S609:Z609"/>
    <mergeCell ref="AC595:AC596"/>
    <mergeCell ref="AD595:AD596"/>
    <mergeCell ref="C599:F599"/>
    <mergeCell ref="AC610:AC611"/>
    <mergeCell ref="AD610:AD611"/>
    <mergeCell ref="C584:F584"/>
    <mergeCell ref="C585:F585"/>
    <mergeCell ref="B545:AH545"/>
    <mergeCell ref="C548:E548"/>
    <mergeCell ref="C549:Z549"/>
    <mergeCell ref="B551:B553"/>
    <mergeCell ref="C551:C553"/>
    <mergeCell ref="D551:D553"/>
    <mergeCell ref="E551:R551"/>
    <mergeCell ref="S551:Z551"/>
    <mergeCell ref="AA551:AD551"/>
    <mergeCell ref="AA569:AA570"/>
    <mergeCell ref="AB569:AB570"/>
    <mergeCell ref="AC569:AC570"/>
    <mergeCell ref="AD569:AD570"/>
    <mergeCell ref="C586:AG586"/>
    <mergeCell ref="C600:F600"/>
    <mergeCell ref="C601:AG601"/>
    <mergeCell ref="B562:AH562"/>
    <mergeCell ref="C565:E565"/>
    <mergeCell ref="C566:Z566"/>
    <mergeCell ref="B568:B570"/>
    <mergeCell ref="C568:C570"/>
    <mergeCell ref="D568:D570"/>
    <mergeCell ref="E568:R568"/>
    <mergeCell ref="S568:Z568"/>
    <mergeCell ref="AA568:AD568"/>
    <mergeCell ref="AE568:AG569"/>
    <mergeCell ref="E569:E570"/>
    <mergeCell ref="F569:F570"/>
    <mergeCell ref="G569:G570"/>
    <mergeCell ref="H569:I569"/>
    <mergeCell ref="J569:K569"/>
    <mergeCell ref="L569:M569"/>
    <mergeCell ref="B529:AH529"/>
    <mergeCell ref="C532:E532"/>
    <mergeCell ref="C533:Z533"/>
    <mergeCell ref="B535:B537"/>
    <mergeCell ref="C525:F525"/>
    <mergeCell ref="C526:F526"/>
    <mergeCell ref="L517:M517"/>
    <mergeCell ref="N517:O517"/>
    <mergeCell ref="P517:R517"/>
    <mergeCell ref="S517:S518"/>
    <mergeCell ref="T517:T518"/>
    <mergeCell ref="U517:U518"/>
    <mergeCell ref="V517:W517"/>
    <mergeCell ref="C559:F559"/>
    <mergeCell ref="C560:AG560"/>
    <mergeCell ref="T552:T553"/>
    <mergeCell ref="U552:U553"/>
    <mergeCell ref="V552:W552"/>
    <mergeCell ref="X552:Z552"/>
    <mergeCell ref="AA552:AA553"/>
    <mergeCell ref="AB552:AB553"/>
    <mergeCell ref="AC552:AC553"/>
    <mergeCell ref="AD552:AD553"/>
    <mergeCell ref="C558:F558"/>
    <mergeCell ref="AE551:AG552"/>
    <mergeCell ref="E552:E553"/>
    <mergeCell ref="F552:F553"/>
    <mergeCell ref="G552:G553"/>
    <mergeCell ref="H552:I552"/>
    <mergeCell ref="J552:K552"/>
    <mergeCell ref="L552:M552"/>
    <mergeCell ref="N552:O552"/>
    <mergeCell ref="C542:F542"/>
    <mergeCell ref="C543:AG543"/>
    <mergeCell ref="N536:O536"/>
    <mergeCell ref="P536:R536"/>
    <mergeCell ref="S536:S537"/>
    <mergeCell ref="T536:T537"/>
    <mergeCell ref="U536:U537"/>
    <mergeCell ref="V536:W536"/>
    <mergeCell ref="X536:Z536"/>
    <mergeCell ref="AA536:AA537"/>
    <mergeCell ref="AB536:AB537"/>
    <mergeCell ref="C535:C537"/>
    <mergeCell ref="D535:D537"/>
    <mergeCell ref="E535:R535"/>
    <mergeCell ref="S535:Z535"/>
    <mergeCell ref="AA535:AD535"/>
    <mergeCell ref="AE535:AG536"/>
    <mergeCell ref="E536:E537"/>
    <mergeCell ref="F536:F537"/>
    <mergeCell ref="G536:G537"/>
    <mergeCell ref="H536:I536"/>
    <mergeCell ref="J536:K536"/>
    <mergeCell ref="L536:M536"/>
    <mergeCell ref="AC536:AC537"/>
    <mergeCell ref="AD536:AD537"/>
    <mergeCell ref="C541:F541"/>
    <mergeCell ref="X477:Z477"/>
    <mergeCell ref="AA477:AA478"/>
    <mergeCell ref="AB477:AB478"/>
    <mergeCell ref="AC477:AC478"/>
    <mergeCell ref="AD477:AD478"/>
    <mergeCell ref="C527:AG527"/>
    <mergeCell ref="B490:AH490"/>
    <mergeCell ref="C493:E493"/>
    <mergeCell ref="C494:Z494"/>
    <mergeCell ref="B496:B498"/>
    <mergeCell ref="C496:C498"/>
    <mergeCell ref="D496:D498"/>
    <mergeCell ref="E496:R496"/>
    <mergeCell ref="S496:Z496"/>
    <mergeCell ref="AA496:AD496"/>
    <mergeCell ref="AE496:AG497"/>
    <mergeCell ref="E497:E498"/>
    <mergeCell ref="F497:F498"/>
    <mergeCell ref="G497:G498"/>
    <mergeCell ref="H497:I497"/>
    <mergeCell ref="J497:K497"/>
    <mergeCell ref="AE516:AG517"/>
    <mergeCell ref="E517:E518"/>
    <mergeCell ref="F517:F518"/>
    <mergeCell ref="G517:G518"/>
    <mergeCell ref="H517:I517"/>
    <mergeCell ref="J517:K517"/>
    <mergeCell ref="C507:F507"/>
    <mergeCell ref="C486:F486"/>
    <mergeCell ref="C487:F487"/>
    <mergeCell ref="B510:AH510"/>
    <mergeCell ref="C513:E513"/>
    <mergeCell ref="C514:Z514"/>
    <mergeCell ref="B516:B518"/>
    <mergeCell ref="C516:C518"/>
    <mergeCell ref="D516:D518"/>
    <mergeCell ref="E516:R516"/>
    <mergeCell ref="T497:T498"/>
    <mergeCell ref="U497:U498"/>
    <mergeCell ref="V497:W497"/>
    <mergeCell ref="X497:Z497"/>
    <mergeCell ref="AA497:AA498"/>
    <mergeCell ref="AB497:AB498"/>
    <mergeCell ref="X517:Z517"/>
    <mergeCell ref="AA517:AA518"/>
    <mergeCell ref="AB517:AB518"/>
    <mergeCell ref="AC517:AC518"/>
    <mergeCell ref="AD517:AD518"/>
    <mergeCell ref="S516:Z516"/>
    <mergeCell ref="AA516:AD516"/>
    <mergeCell ref="AC497:AC498"/>
    <mergeCell ref="AD497:AD498"/>
    <mergeCell ref="C508:AG508"/>
    <mergeCell ref="C506:F506"/>
    <mergeCell ref="N497:O497"/>
    <mergeCell ref="P497:R497"/>
    <mergeCell ref="S497:S498"/>
    <mergeCell ref="L497:M497"/>
    <mergeCell ref="C488:AG488"/>
    <mergeCell ref="B470:AH470"/>
    <mergeCell ref="C473:E473"/>
    <mergeCell ref="C474:Z474"/>
    <mergeCell ref="B476:B478"/>
    <mergeCell ref="C476:C478"/>
    <mergeCell ref="D476:D478"/>
    <mergeCell ref="E476:R476"/>
    <mergeCell ref="S476:Z476"/>
    <mergeCell ref="AA476:AD476"/>
    <mergeCell ref="AE476:AG477"/>
    <mergeCell ref="E477:E478"/>
    <mergeCell ref="F477:F478"/>
    <mergeCell ref="G477:G478"/>
    <mergeCell ref="H477:I477"/>
    <mergeCell ref="J477:K477"/>
    <mergeCell ref="L477:M477"/>
    <mergeCell ref="N477:O477"/>
    <mergeCell ref="P477:R477"/>
    <mergeCell ref="S477:S478"/>
    <mergeCell ref="T477:T478"/>
    <mergeCell ref="U477:U478"/>
    <mergeCell ref="V477:W477"/>
    <mergeCell ref="C403:F403"/>
    <mergeCell ref="C404:F404"/>
    <mergeCell ref="C405:AG405"/>
    <mergeCell ref="B388:AH388"/>
    <mergeCell ref="C391:E391"/>
    <mergeCell ref="C392:Z392"/>
    <mergeCell ref="B394:B396"/>
    <mergeCell ref="C394:C396"/>
    <mergeCell ref="D394:D396"/>
    <mergeCell ref="E394:R394"/>
    <mergeCell ref="S394:Z394"/>
    <mergeCell ref="AA394:AD394"/>
    <mergeCell ref="AE394:AG395"/>
    <mergeCell ref="E395:E396"/>
    <mergeCell ref="F395:F396"/>
    <mergeCell ref="G395:G396"/>
    <mergeCell ref="H395:I395"/>
    <mergeCell ref="J395:K395"/>
    <mergeCell ref="L395:M395"/>
    <mergeCell ref="N395:O395"/>
    <mergeCell ref="P395:R395"/>
    <mergeCell ref="S395:S396"/>
    <mergeCell ref="T395:T396"/>
    <mergeCell ref="U395:U396"/>
    <mergeCell ref="V395:W395"/>
    <mergeCell ref="X395:Z395"/>
    <mergeCell ref="AA395:AA396"/>
    <mergeCell ref="AB395:AB396"/>
    <mergeCell ref="AC395:AC396"/>
    <mergeCell ref="AD395:AD396"/>
    <mergeCell ref="C384:F384"/>
    <mergeCell ref="C385:F385"/>
    <mergeCell ref="C386:AG386"/>
    <mergeCell ref="B370:AH370"/>
    <mergeCell ref="C373:E373"/>
    <mergeCell ref="C374:Z374"/>
    <mergeCell ref="B376:B378"/>
    <mergeCell ref="C376:C378"/>
    <mergeCell ref="D376:D378"/>
    <mergeCell ref="E376:R376"/>
    <mergeCell ref="S376:Z376"/>
    <mergeCell ref="AA376:AD376"/>
    <mergeCell ref="AE376:AG377"/>
    <mergeCell ref="E377:E378"/>
    <mergeCell ref="F377:F378"/>
    <mergeCell ref="G377:G378"/>
    <mergeCell ref="H377:I377"/>
    <mergeCell ref="J377:K377"/>
    <mergeCell ref="L377:M377"/>
    <mergeCell ref="N377:O377"/>
    <mergeCell ref="P377:R377"/>
    <mergeCell ref="S377:S378"/>
    <mergeCell ref="T377:T378"/>
    <mergeCell ref="U377:U378"/>
    <mergeCell ref="V377:W377"/>
    <mergeCell ref="X377:Z377"/>
    <mergeCell ref="AA377:AA378"/>
    <mergeCell ref="AB377:AB378"/>
    <mergeCell ref="AC377:AC378"/>
    <mergeCell ref="AD377:AD378"/>
    <mergeCell ref="C299:F299"/>
    <mergeCell ref="C300:F300"/>
    <mergeCell ref="C306:E306"/>
    <mergeCell ref="C307:Z307"/>
    <mergeCell ref="B309:B311"/>
    <mergeCell ref="C309:C311"/>
    <mergeCell ref="D309:D311"/>
    <mergeCell ref="E309:R309"/>
    <mergeCell ref="S309:Z309"/>
    <mergeCell ref="AA309:AD309"/>
    <mergeCell ref="AE309:AG310"/>
    <mergeCell ref="E310:E311"/>
    <mergeCell ref="F310:F311"/>
    <mergeCell ref="G310:G311"/>
    <mergeCell ref="H310:I310"/>
    <mergeCell ref="J310:K310"/>
    <mergeCell ref="L310:M310"/>
    <mergeCell ref="N310:O310"/>
    <mergeCell ref="P310:R310"/>
    <mergeCell ref="S310:S311"/>
    <mergeCell ref="T310:T311"/>
    <mergeCell ref="U310:U311"/>
    <mergeCell ref="V310:W310"/>
    <mergeCell ref="X310:Z310"/>
    <mergeCell ref="AA310:AA311"/>
    <mergeCell ref="AB310:AB311"/>
    <mergeCell ref="AC310:AC311"/>
    <mergeCell ref="AD310:AD311"/>
    <mergeCell ref="C301:AG301"/>
    <mergeCell ref="B303:AH303"/>
    <mergeCell ref="B191:AH191"/>
    <mergeCell ref="C188:F188"/>
    <mergeCell ref="C341:F341"/>
    <mergeCell ref="C342:F342"/>
    <mergeCell ref="C343:AG343"/>
    <mergeCell ref="B265:AH265"/>
    <mergeCell ref="C268:E268"/>
    <mergeCell ref="C269:Z269"/>
    <mergeCell ref="B271:B273"/>
    <mergeCell ref="C271:C273"/>
    <mergeCell ref="D271:D273"/>
    <mergeCell ref="E271:R271"/>
    <mergeCell ref="S271:Z271"/>
    <mergeCell ref="AA271:AD271"/>
    <mergeCell ref="AE271:AG272"/>
    <mergeCell ref="E272:E273"/>
    <mergeCell ref="F272:F273"/>
    <mergeCell ref="G272:G273"/>
    <mergeCell ref="H272:I272"/>
    <mergeCell ref="J272:K272"/>
    <mergeCell ref="L272:M272"/>
    <mergeCell ref="N272:O272"/>
    <mergeCell ref="P272:R272"/>
    <mergeCell ref="S272:S273"/>
    <mergeCell ref="T272:T273"/>
    <mergeCell ref="U272:U273"/>
    <mergeCell ref="V272:W272"/>
    <mergeCell ref="X272:Z272"/>
    <mergeCell ref="AA272:AA273"/>
    <mergeCell ref="AB272:AB273"/>
    <mergeCell ref="AC272:AC273"/>
    <mergeCell ref="AD272:AD273"/>
    <mergeCell ref="C261:F261"/>
    <mergeCell ref="C262:F262"/>
    <mergeCell ref="C263:AG263"/>
    <mergeCell ref="B231:AH231"/>
    <mergeCell ref="C234:E234"/>
    <mergeCell ref="C235:Z235"/>
    <mergeCell ref="B237:B239"/>
    <mergeCell ref="C237:C239"/>
    <mergeCell ref="D237:D239"/>
    <mergeCell ref="E237:R237"/>
    <mergeCell ref="S237:Z237"/>
    <mergeCell ref="AA237:AD237"/>
    <mergeCell ref="AE237:AG238"/>
    <mergeCell ref="E238:E239"/>
    <mergeCell ref="F238:F239"/>
    <mergeCell ref="G238:G239"/>
    <mergeCell ref="H238:I238"/>
    <mergeCell ref="J238:K238"/>
    <mergeCell ref="L238:M238"/>
    <mergeCell ref="N238:O238"/>
    <mergeCell ref="P238:R238"/>
    <mergeCell ref="S238:S239"/>
    <mergeCell ref="T238:T239"/>
    <mergeCell ref="U238:U239"/>
    <mergeCell ref="V238:W238"/>
    <mergeCell ref="X238:Z238"/>
    <mergeCell ref="AA238:AA239"/>
    <mergeCell ref="AB238:AB239"/>
    <mergeCell ref="AC238:AC239"/>
    <mergeCell ref="AD238:AD239"/>
    <mergeCell ref="C195:Z195"/>
    <mergeCell ref="B197:B199"/>
    <mergeCell ref="C197:C199"/>
    <mergeCell ref="D197:D199"/>
    <mergeCell ref="E197:R197"/>
    <mergeCell ref="S197:Z197"/>
    <mergeCell ref="AA197:AD197"/>
    <mergeCell ref="AE197:AG198"/>
    <mergeCell ref="E198:E199"/>
    <mergeCell ref="F198:F199"/>
    <mergeCell ref="G198:G199"/>
    <mergeCell ref="H198:I198"/>
    <mergeCell ref="J198:K198"/>
    <mergeCell ref="L198:M198"/>
    <mergeCell ref="N198:O198"/>
    <mergeCell ref="P198:R198"/>
    <mergeCell ref="S198:S199"/>
    <mergeCell ref="T198:T199"/>
    <mergeCell ref="U198:U199"/>
    <mergeCell ref="V198:W198"/>
    <mergeCell ref="X198:Z198"/>
    <mergeCell ref="AA198:AA199"/>
    <mergeCell ref="AB198:AB199"/>
    <mergeCell ref="AC198:AC199"/>
    <mergeCell ref="AD198:AD199"/>
    <mergeCell ref="C213:F213"/>
    <mergeCell ref="C214:AG214"/>
    <mergeCell ref="B66:AG66"/>
    <mergeCell ref="D69:F69"/>
    <mergeCell ref="D70:F70"/>
    <mergeCell ref="D72:AG72"/>
    <mergeCell ref="B74:C76"/>
    <mergeCell ref="D74:D76"/>
    <mergeCell ref="E74:E76"/>
    <mergeCell ref="F74:R74"/>
    <mergeCell ref="S74:Z74"/>
    <mergeCell ref="AA74:AC74"/>
    <mergeCell ref="AD74:AF75"/>
    <mergeCell ref="F75:F76"/>
    <mergeCell ref="G75:G76"/>
    <mergeCell ref="H75:I75"/>
    <mergeCell ref="J75:K75"/>
    <mergeCell ref="L75:M75"/>
    <mergeCell ref="N75:O75"/>
    <mergeCell ref="P75:R75"/>
    <mergeCell ref="S75:S76"/>
    <mergeCell ref="T75:T76"/>
    <mergeCell ref="U75:U76"/>
    <mergeCell ref="V75:W75"/>
    <mergeCell ref="X75:Z75"/>
    <mergeCell ref="AA75:AA76"/>
    <mergeCell ref="AB75:AB76"/>
    <mergeCell ref="AC75:AC76"/>
    <mergeCell ref="B77:C77"/>
    <mergeCell ref="B79:C79"/>
    <mergeCell ref="D79:G79"/>
    <mergeCell ref="C194:E194"/>
    <mergeCell ref="C227:F227"/>
    <mergeCell ref="C228:F228"/>
    <mergeCell ref="C229:AG229"/>
    <mergeCell ref="D80:G80"/>
    <mergeCell ref="B216:AH216"/>
    <mergeCell ref="C219:E219"/>
    <mergeCell ref="C220:Z220"/>
    <mergeCell ref="B222:B224"/>
    <mergeCell ref="C222:C224"/>
    <mergeCell ref="D222:D224"/>
    <mergeCell ref="E222:R222"/>
    <mergeCell ref="S222:Z222"/>
    <mergeCell ref="AA222:AD222"/>
    <mergeCell ref="AE222:AG223"/>
    <mergeCell ref="E223:E224"/>
    <mergeCell ref="F223:F224"/>
    <mergeCell ref="G223:G224"/>
    <mergeCell ref="H223:I223"/>
    <mergeCell ref="J223:K223"/>
    <mergeCell ref="L223:M223"/>
    <mergeCell ref="N223:O223"/>
    <mergeCell ref="P223:R223"/>
    <mergeCell ref="S223:S224"/>
    <mergeCell ref="T223:T224"/>
    <mergeCell ref="U223:U224"/>
    <mergeCell ref="V223:W223"/>
    <mergeCell ref="X223:Z223"/>
    <mergeCell ref="AA223:AA224"/>
    <mergeCell ref="AB223:AB224"/>
    <mergeCell ref="AC223:AC224"/>
    <mergeCell ref="AD223:AD224"/>
    <mergeCell ref="C212:F212"/>
    <mergeCell ref="C189:AG189"/>
    <mergeCell ref="C172:F172"/>
    <mergeCell ref="B176:AH176"/>
    <mergeCell ref="C179:E179"/>
    <mergeCell ref="C180:Z180"/>
    <mergeCell ref="B182:B184"/>
    <mergeCell ref="C182:C184"/>
    <mergeCell ref="D182:D184"/>
    <mergeCell ref="E182:R182"/>
    <mergeCell ref="S182:Z182"/>
    <mergeCell ref="AA182:AD182"/>
    <mergeCell ref="AE182:AG183"/>
    <mergeCell ref="E183:E184"/>
    <mergeCell ref="F183:F184"/>
    <mergeCell ref="G183:G184"/>
    <mergeCell ref="H183:I183"/>
    <mergeCell ref="J183:K183"/>
    <mergeCell ref="L183:M183"/>
    <mergeCell ref="N183:O183"/>
    <mergeCell ref="P183:R183"/>
    <mergeCell ref="S183:S184"/>
    <mergeCell ref="T183:T184"/>
    <mergeCell ref="U183:U184"/>
    <mergeCell ref="V183:W183"/>
    <mergeCell ref="X183:Z183"/>
    <mergeCell ref="AA183:AA184"/>
    <mergeCell ref="AB183:AB184"/>
    <mergeCell ref="AC183:AC184"/>
    <mergeCell ref="AD183:AD184"/>
    <mergeCell ref="C187:F187"/>
    <mergeCell ref="C173:F173"/>
    <mergeCell ref="C174:AG174"/>
    <mergeCell ref="B161:AH161"/>
    <mergeCell ref="C164:E164"/>
    <mergeCell ref="C165:Z165"/>
    <mergeCell ref="B167:B169"/>
    <mergeCell ref="C167:C169"/>
    <mergeCell ref="D167:D169"/>
    <mergeCell ref="E167:R167"/>
    <mergeCell ref="S167:Z167"/>
    <mergeCell ref="AA167:AD167"/>
    <mergeCell ref="AE167:AG168"/>
    <mergeCell ref="E168:E169"/>
    <mergeCell ref="F168:F169"/>
    <mergeCell ref="G168:G169"/>
    <mergeCell ref="H168:I168"/>
    <mergeCell ref="J168:K168"/>
    <mergeCell ref="L168:M168"/>
    <mergeCell ref="N168:O168"/>
    <mergeCell ref="P168:R168"/>
    <mergeCell ref="S168:S169"/>
    <mergeCell ref="T168:T169"/>
    <mergeCell ref="U168:U169"/>
    <mergeCell ref="V168:W168"/>
    <mergeCell ref="X168:Z168"/>
    <mergeCell ref="AA168:AA169"/>
    <mergeCell ref="AB168:AB169"/>
    <mergeCell ref="AC168:AC169"/>
    <mergeCell ref="AD168:AD169"/>
    <mergeCell ref="C159:AG159"/>
    <mergeCell ref="C142:F142"/>
    <mergeCell ref="B131:AH131"/>
    <mergeCell ref="C157:F157"/>
    <mergeCell ref="B146:AH146"/>
    <mergeCell ref="C149:E149"/>
    <mergeCell ref="C150:Z150"/>
    <mergeCell ref="B152:B154"/>
    <mergeCell ref="C152:C154"/>
    <mergeCell ref="D152:D154"/>
    <mergeCell ref="E152:R152"/>
    <mergeCell ref="S152:Z152"/>
    <mergeCell ref="AA152:AD152"/>
    <mergeCell ref="AE152:AG153"/>
    <mergeCell ref="E153:E154"/>
    <mergeCell ref="F153:F154"/>
    <mergeCell ref="G153:G154"/>
    <mergeCell ref="H153:I153"/>
    <mergeCell ref="J153:K153"/>
    <mergeCell ref="L153:M153"/>
    <mergeCell ref="N153:O153"/>
    <mergeCell ref="P153:R153"/>
    <mergeCell ref="S153:S154"/>
    <mergeCell ref="T153:T154"/>
    <mergeCell ref="U153:U154"/>
    <mergeCell ref="V153:W153"/>
    <mergeCell ref="X153:Z153"/>
    <mergeCell ref="AA153:AA154"/>
    <mergeCell ref="AB153:AB154"/>
    <mergeCell ref="AC153:AC154"/>
    <mergeCell ref="AD153:AD154"/>
    <mergeCell ref="C158:F158"/>
    <mergeCell ref="T106:T107"/>
    <mergeCell ref="U106:U107"/>
    <mergeCell ref="V106:W106"/>
    <mergeCell ref="X106:Z106"/>
    <mergeCell ref="AA106:AA107"/>
    <mergeCell ref="AB106:AB107"/>
    <mergeCell ref="C134:E134"/>
    <mergeCell ref="C135:Z135"/>
    <mergeCell ref="B137:B139"/>
    <mergeCell ref="C137:C139"/>
    <mergeCell ref="D137:D139"/>
    <mergeCell ref="E137:R137"/>
    <mergeCell ref="S137:Z137"/>
    <mergeCell ref="AA137:AD137"/>
    <mergeCell ref="AE137:AG138"/>
    <mergeCell ref="E138:E139"/>
    <mergeCell ref="F138:F139"/>
    <mergeCell ref="G138:G139"/>
    <mergeCell ref="H138:I138"/>
    <mergeCell ref="J138:K138"/>
    <mergeCell ref="L138:M138"/>
    <mergeCell ref="N138:O138"/>
    <mergeCell ref="P138:R138"/>
    <mergeCell ref="S138:S139"/>
    <mergeCell ref="T138:T139"/>
    <mergeCell ref="U138:U139"/>
    <mergeCell ref="V138:W138"/>
    <mergeCell ref="X138:Z138"/>
    <mergeCell ref="AA138:AA139"/>
    <mergeCell ref="AB138:AB139"/>
    <mergeCell ref="AC138:AC139"/>
    <mergeCell ref="AD138:AD139"/>
    <mergeCell ref="T39:T40"/>
    <mergeCell ref="U39:U40"/>
    <mergeCell ref="V39:W39"/>
    <mergeCell ref="X39:Z39"/>
    <mergeCell ref="AA39:AA40"/>
    <mergeCell ref="AB39:AB40"/>
    <mergeCell ref="AC39:AC40"/>
    <mergeCell ref="B41:C41"/>
    <mergeCell ref="C112:F112"/>
    <mergeCell ref="C113:F113"/>
    <mergeCell ref="C114:AG114"/>
    <mergeCell ref="C143:F143"/>
    <mergeCell ref="C144:AG144"/>
    <mergeCell ref="B99:AH99"/>
    <mergeCell ref="C102:E102"/>
    <mergeCell ref="C103:Z103"/>
    <mergeCell ref="B105:B107"/>
    <mergeCell ref="C105:C107"/>
    <mergeCell ref="D105:D107"/>
    <mergeCell ref="E105:R105"/>
    <mergeCell ref="S105:Z105"/>
    <mergeCell ref="AA105:AD105"/>
    <mergeCell ref="AE105:AG106"/>
    <mergeCell ref="E106:E107"/>
    <mergeCell ref="F106:F107"/>
    <mergeCell ref="G106:G107"/>
    <mergeCell ref="H106:I106"/>
    <mergeCell ref="J106:K106"/>
    <mergeCell ref="L106:M106"/>
    <mergeCell ref="N106:O106"/>
    <mergeCell ref="P106:R106"/>
    <mergeCell ref="S106:S107"/>
    <mergeCell ref="N22:O22"/>
    <mergeCell ref="P22:R22"/>
    <mergeCell ref="S22:S23"/>
    <mergeCell ref="T22:T23"/>
    <mergeCell ref="U22:U23"/>
    <mergeCell ref="V22:W22"/>
    <mergeCell ref="X22:Z22"/>
    <mergeCell ref="AA22:AA23"/>
    <mergeCell ref="AB22:AB23"/>
    <mergeCell ref="AC22:AC23"/>
    <mergeCell ref="B24:C24"/>
    <mergeCell ref="B26:C26"/>
    <mergeCell ref="B43:C43"/>
    <mergeCell ref="B30:AG30"/>
    <mergeCell ref="D33:F33"/>
    <mergeCell ref="D34:F34"/>
    <mergeCell ref="D36:AG36"/>
    <mergeCell ref="B38:C40"/>
    <mergeCell ref="D38:D40"/>
    <mergeCell ref="E38:E40"/>
    <mergeCell ref="F38:R38"/>
    <mergeCell ref="S38:Z38"/>
    <mergeCell ref="AA38:AC38"/>
    <mergeCell ref="AD38:AF39"/>
    <mergeCell ref="F39:F40"/>
    <mergeCell ref="G39:G40"/>
    <mergeCell ref="H39:I39"/>
    <mergeCell ref="J39:K39"/>
    <mergeCell ref="L39:M39"/>
    <mergeCell ref="N39:O39"/>
    <mergeCell ref="P39:R39"/>
    <mergeCell ref="S39:S40"/>
    <mergeCell ref="C95:F95"/>
    <mergeCell ref="C96:F96"/>
    <mergeCell ref="C97:AG97"/>
    <mergeCell ref="D26:G26"/>
    <mergeCell ref="D27:G27"/>
    <mergeCell ref="B89:B91"/>
    <mergeCell ref="C89:C91"/>
    <mergeCell ref="E90:E91"/>
    <mergeCell ref="F90:F91"/>
    <mergeCell ref="S90:S91"/>
    <mergeCell ref="T90:T91"/>
    <mergeCell ref="AA90:AA91"/>
    <mergeCell ref="AB90:AB91"/>
    <mergeCell ref="AC90:AC91"/>
    <mergeCell ref="D43:G43"/>
    <mergeCell ref="D44:G44"/>
    <mergeCell ref="B13:AG13"/>
    <mergeCell ref="D16:F16"/>
    <mergeCell ref="D17:F17"/>
    <mergeCell ref="D19:AG19"/>
    <mergeCell ref="B21:C23"/>
    <mergeCell ref="D21:D23"/>
    <mergeCell ref="E21:E23"/>
    <mergeCell ref="F21:R21"/>
    <mergeCell ref="S21:Z21"/>
    <mergeCell ref="AA21:AC21"/>
    <mergeCell ref="AD21:AF22"/>
    <mergeCell ref="F22:F23"/>
    <mergeCell ref="G22:G23"/>
    <mergeCell ref="H22:I22"/>
    <mergeCell ref="J22:K22"/>
    <mergeCell ref="L22:M22"/>
    <mergeCell ref="B83:AH83"/>
    <mergeCell ref="C86:E86"/>
    <mergeCell ref="C87:Z87"/>
    <mergeCell ref="D89:D91"/>
    <mergeCell ref="E89:R89"/>
    <mergeCell ref="S89:Z89"/>
    <mergeCell ref="AA89:AD89"/>
    <mergeCell ref="AE89:AG90"/>
    <mergeCell ref="G90:G91"/>
    <mergeCell ref="H90:I90"/>
    <mergeCell ref="J90:K90"/>
    <mergeCell ref="L90:M90"/>
    <mergeCell ref="N90:O90"/>
    <mergeCell ref="P90:R90"/>
    <mergeCell ref="U90:U91"/>
    <mergeCell ref="V90:W90"/>
    <mergeCell ref="X90:Z90"/>
    <mergeCell ref="AD90:AD91"/>
  </mergeCells>
  <phoneticPr fontId="0" type="noConversion"/>
  <dataValidations count="23">
    <dataValidation type="decimal" operator="greaterThan" showInputMessage="1" showErrorMessage="1" sqref="W906:AD906 O906:Q906">
      <formula1>N907</formula1>
    </dataValidation>
    <dataValidation type="decimal" operator="greaterThan" allowBlank="1" showInputMessage="1" showErrorMessage="1" sqref="D906:M906">
      <formula1>D907</formula1>
    </dataValidation>
    <dataValidation type="decimal" operator="greaterThan" showInputMessage="1" showErrorMessage="1" sqref="AG906">
      <formula1>V907</formula1>
    </dataValidation>
    <dataValidation type="decimal" operator="greaterThan" showInputMessage="1" showErrorMessage="1" sqref="W871:AD871 W831:AD831 AG871 AG831 O831:U831 O871:U871 R862:U870 R906:U906 R885:U892 W813:AD813 AG813 O813:U813">
      <formula1>#REF!</formula1>
    </dataValidation>
    <dataValidation type="decimal" operator="greaterThan" allowBlank="1" showInputMessage="1" showErrorMessage="1" sqref="D831:M831 D889:M889 D865:M871 D813:M813">
      <formula1>#REF!</formula1>
    </dataValidation>
    <dataValidation type="date" operator="greaterThan" showInputMessage="1" showErrorMessage="1" sqref="C857:D857">
      <formula1>E910</formula1>
    </dataValidation>
    <dataValidation type="date" operator="greaterThan" showInputMessage="1" showErrorMessage="1" sqref="C901:D901">
      <formula1>E1749</formula1>
    </dataValidation>
    <dataValidation type="date" operator="greaterThan" showInputMessage="1" showErrorMessage="1" sqref="C880:D880">
      <formula1>E1764</formula1>
    </dataValidation>
    <dataValidation type="decimal" operator="greaterThan" allowBlank="1" showInputMessage="1" showErrorMessage="1" sqref="D885:M888">
      <formula1>D893</formula1>
    </dataValidation>
    <dataValidation type="decimal" operator="greaterThan" showInputMessage="1" showErrorMessage="1" sqref="W885:AD891 O885:Q891">
      <formula1>N893</formula1>
    </dataValidation>
    <dataValidation type="decimal" operator="greaterThan" showInputMessage="1" showErrorMessage="1" sqref="AG885:AG891">
      <formula1>V893</formula1>
    </dataValidation>
    <dataValidation type="date" operator="greaterThan" showInputMessage="1" showErrorMessage="1" sqref="C823:D823">
      <formula1>E872</formula1>
    </dataValidation>
    <dataValidation type="decimal" operator="greaterThan" showInputMessage="1" showErrorMessage="1" sqref="W892:AD892 O892:Q892">
      <formula1>N867</formula1>
    </dataValidation>
    <dataValidation type="decimal" operator="greaterThan" allowBlank="1" showInputMessage="1" showErrorMessage="1" sqref="D892:M892">
      <formula1>D867</formula1>
    </dataValidation>
    <dataValidation type="decimal" operator="greaterThan" showInputMessage="1" showErrorMessage="1" sqref="AG892">
      <formula1>V867</formula1>
    </dataValidation>
    <dataValidation type="decimal" operator="greaterThan" allowBlank="1" showInputMessage="1" showErrorMessage="1" sqref="D862:M864">
      <formula1>D872</formula1>
    </dataValidation>
    <dataValidation type="decimal" operator="greaterThan" allowBlank="1" showInputMessage="1" showErrorMessage="1" sqref="D890:M891">
      <formula1>D854</formula1>
    </dataValidation>
    <dataValidation type="decimal" operator="greaterThan" showInputMessage="1" showErrorMessage="1" sqref="W862:AD870 O862:Q870">
      <formula1>N872</formula1>
    </dataValidation>
    <dataValidation type="decimal" operator="greaterThan" showInputMessage="1" showErrorMessage="1" sqref="AG862:AG870">
      <formula1>V872</formula1>
    </dataValidation>
    <dataValidation type="date" operator="greaterThan" showInputMessage="1" showErrorMessage="1" sqref="C840:D840">
      <formula1>#REF!</formula1>
    </dataValidation>
    <dataValidation type="date" operator="greaterThan" allowBlank="1" showInputMessage="1" showErrorMessage="1" sqref="D69:D70 D50:D51">
      <formula1>#REF!</formula1>
    </dataValidation>
    <dataValidation type="date" operator="greaterThan" allowBlank="1" showInputMessage="1" showErrorMessage="1" sqref="D33:D34">
      <formula1>E9</formula1>
    </dataValidation>
    <dataValidation type="date" operator="greaterThan" allowBlank="1" showInputMessage="1" showErrorMessage="1" sqref="D16:D17">
      <formula1>E1048563</formula1>
    </dataValidation>
  </dataValidations>
  <pageMargins left="0.21" right="0.19685039370078741" top="0.31496062992125984" bottom="0.27559055118110237" header="0" footer="0"/>
  <pageSetup paperSize="9" scale="6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0" tint="-0.14999847407452621"/>
  </sheetPr>
  <dimension ref="A1:AH441"/>
  <sheetViews>
    <sheetView zoomScaleNormal="100" workbookViewId="0">
      <selection activeCell="H22" sqref="H22"/>
    </sheetView>
  </sheetViews>
  <sheetFormatPr baseColWidth="10" defaultRowHeight="12" x14ac:dyDescent="0.2"/>
  <cols>
    <col min="1" max="1" width="3" style="72" customWidth="1"/>
    <col min="2" max="2" width="40.85546875" style="72" customWidth="1"/>
    <col min="3" max="3" width="20.85546875" style="72" customWidth="1"/>
    <col min="4" max="4" width="19.140625" style="72" customWidth="1"/>
    <col min="5" max="5" width="20.42578125" style="72" customWidth="1"/>
    <col min="6" max="6" width="11.7109375" style="72" customWidth="1"/>
    <col min="7" max="13" width="11.42578125" style="73"/>
    <col min="14" max="14" width="14.42578125" style="73" customWidth="1"/>
    <col min="15" max="21" width="11.42578125" style="73"/>
    <col min="22" max="22" width="13.85546875" style="72" customWidth="1"/>
    <col min="23" max="16384" width="11.42578125" style="72"/>
  </cols>
  <sheetData>
    <row r="1" spans="1:34" x14ac:dyDescent="0.2">
      <c r="A1" s="724"/>
      <c r="B1" s="724"/>
      <c r="C1" s="724"/>
      <c r="D1" s="724"/>
      <c r="E1" s="724"/>
      <c r="F1" s="725"/>
      <c r="G1" s="725"/>
      <c r="H1" s="725"/>
      <c r="I1" s="725"/>
      <c r="J1" s="725"/>
      <c r="K1" s="725"/>
    </row>
    <row r="2" spans="1:34" ht="18" x14ac:dyDescent="0.25">
      <c r="A2" s="359" t="s">
        <v>2769</v>
      </c>
      <c r="B2" s="724"/>
      <c r="C2" s="724"/>
      <c r="D2" s="724"/>
      <c r="E2" s="724"/>
      <c r="F2" s="724"/>
      <c r="G2" s="724"/>
      <c r="H2" s="724"/>
      <c r="I2" s="724"/>
      <c r="J2" s="724"/>
      <c r="K2" s="724"/>
    </row>
    <row r="3" spans="1:34" ht="14.25" x14ac:dyDescent="0.2">
      <c r="A3" s="358" t="s">
        <v>2774</v>
      </c>
      <c r="B3" s="724"/>
      <c r="C3" s="724"/>
      <c r="D3" s="724"/>
      <c r="E3" s="724"/>
      <c r="F3" s="724"/>
      <c r="G3" s="724"/>
      <c r="H3" s="724"/>
      <c r="I3" s="724"/>
      <c r="J3" s="724"/>
      <c r="K3" s="724"/>
    </row>
    <row r="4" spans="1:34" ht="14.25" x14ac:dyDescent="0.2">
      <c r="A4" s="355"/>
      <c r="B4" s="724"/>
      <c r="C4" s="724"/>
      <c r="D4" s="724"/>
      <c r="E4" s="724"/>
      <c r="F4" s="724"/>
      <c r="G4" s="724"/>
      <c r="H4" s="724"/>
      <c r="I4" s="724"/>
      <c r="J4" s="724"/>
      <c r="K4" s="724"/>
    </row>
    <row r="5" spans="1:34" ht="14.25" x14ac:dyDescent="0.2">
      <c r="A5" s="355"/>
      <c r="B5" s="724"/>
      <c r="C5" s="724"/>
      <c r="D5" s="724"/>
      <c r="E5" s="724"/>
      <c r="F5" s="724"/>
      <c r="G5" s="724"/>
      <c r="H5" s="724"/>
      <c r="I5" s="724"/>
      <c r="J5" s="724"/>
      <c r="K5" s="724"/>
    </row>
    <row r="6" spans="1:34" ht="14.25" x14ac:dyDescent="0.2">
      <c r="A6" s="355"/>
      <c r="B6" s="724"/>
      <c r="C6" s="724"/>
      <c r="D6" s="724"/>
      <c r="E6" s="724"/>
      <c r="F6" s="724"/>
      <c r="G6" s="724"/>
      <c r="H6" s="724"/>
      <c r="I6" s="724"/>
      <c r="J6" s="724"/>
      <c r="K6" s="724"/>
    </row>
    <row r="7" spans="1:34" ht="14.25" x14ac:dyDescent="0.2">
      <c r="A7" s="355"/>
      <c r="B7" s="724"/>
      <c r="C7" s="724"/>
      <c r="D7" s="724"/>
      <c r="E7" s="724"/>
      <c r="F7" s="724"/>
      <c r="G7" s="724"/>
      <c r="H7" s="724"/>
      <c r="I7" s="724"/>
      <c r="J7" s="724"/>
      <c r="K7" s="724"/>
    </row>
    <row r="8" spans="1:34" ht="14.25" x14ac:dyDescent="0.2">
      <c r="A8" s="358" t="str">
        <f>+Inicio!B8</f>
        <v xml:space="preserve">      Fecha de publicación: Abril de 2015</v>
      </c>
      <c r="B8" s="724"/>
      <c r="C8" s="724"/>
      <c r="D8" s="724"/>
      <c r="E8" s="724"/>
      <c r="F8" s="724"/>
      <c r="G8" s="724"/>
      <c r="H8" s="724"/>
      <c r="I8" s="724"/>
      <c r="J8" s="724"/>
      <c r="K8" s="724"/>
    </row>
    <row r="9" spans="1:34" ht="16.5" customHeight="1" x14ac:dyDescent="0.2">
      <c r="A9" s="724"/>
      <c r="B9" s="724"/>
      <c r="C9" s="724"/>
      <c r="D9" s="725"/>
      <c r="E9" s="724"/>
      <c r="F9" s="724"/>
      <c r="G9" s="724"/>
      <c r="H9" s="724"/>
      <c r="I9" s="724"/>
      <c r="J9" s="724"/>
      <c r="K9" s="724"/>
    </row>
    <row r="10" spans="1:34" ht="16.5" customHeight="1" x14ac:dyDescent="0.2">
      <c r="A10" s="724"/>
      <c r="B10" s="724"/>
      <c r="C10" s="724"/>
      <c r="D10" s="724"/>
      <c r="E10" s="724"/>
      <c r="F10" s="724"/>
      <c r="G10" s="724"/>
      <c r="H10" s="724"/>
      <c r="I10" s="724"/>
      <c r="J10" s="724"/>
      <c r="K10" s="724"/>
    </row>
    <row r="11" spans="1:34" ht="16.5" customHeight="1" x14ac:dyDescent="0.2">
      <c r="A11" s="726"/>
      <c r="B11" s="726"/>
      <c r="C11" s="726"/>
      <c r="D11" s="726"/>
      <c r="E11" s="726"/>
      <c r="F11" s="726"/>
      <c r="G11" s="726"/>
      <c r="H11" s="726"/>
      <c r="I11" s="726"/>
      <c r="J11" s="726"/>
      <c r="K11" s="726"/>
    </row>
    <row r="12" spans="1:34" s="1184" customFormat="1" ht="16.5" customHeight="1" thickBot="1" x14ac:dyDescent="0.25">
      <c r="G12" s="1185"/>
      <c r="H12" s="1185"/>
      <c r="I12" s="1185"/>
      <c r="J12" s="1185"/>
      <c r="K12" s="1185"/>
      <c r="L12" s="1185"/>
      <c r="M12" s="1185"/>
      <c r="N12" s="1185"/>
      <c r="O12" s="1185"/>
      <c r="P12" s="1185"/>
      <c r="Q12" s="1185"/>
      <c r="R12" s="1185"/>
      <c r="S12" s="1185"/>
      <c r="T12" s="1185"/>
      <c r="U12" s="1185"/>
    </row>
    <row r="13" spans="1:34" s="1184" customFormat="1" ht="16.5" customHeight="1" x14ac:dyDescent="0.2">
      <c r="B13" s="2274" t="s">
        <v>2783</v>
      </c>
      <c r="C13" s="2275"/>
      <c r="D13" s="2275"/>
      <c r="E13" s="2275"/>
      <c r="F13" s="2275"/>
      <c r="G13" s="2275"/>
      <c r="H13" s="2275"/>
      <c r="I13" s="2275"/>
      <c r="J13" s="2275"/>
      <c r="K13" s="2275"/>
      <c r="L13" s="2275"/>
      <c r="M13" s="2275"/>
      <c r="N13" s="2275"/>
      <c r="O13" s="2275"/>
      <c r="P13" s="2275"/>
      <c r="Q13" s="2275"/>
      <c r="R13" s="2275"/>
      <c r="S13" s="2275"/>
      <c r="T13" s="2275"/>
      <c r="U13" s="2275"/>
      <c r="V13" s="2275"/>
      <c r="W13" s="2275"/>
      <c r="X13" s="2275"/>
      <c r="Y13" s="2275"/>
      <c r="Z13" s="2275"/>
      <c r="AA13" s="2275"/>
      <c r="AB13" s="2275"/>
      <c r="AC13" s="2275"/>
      <c r="AD13" s="2275"/>
      <c r="AE13" s="2275"/>
      <c r="AF13" s="2275"/>
      <c r="AG13" s="2275"/>
      <c r="AH13" s="2276"/>
    </row>
    <row r="14" spans="1:34" s="1184" customFormat="1" ht="16.5" customHeight="1" x14ac:dyDescent="0.2">
      <c r="B14" s="1131"/>
      <c r="C14" s="1132"/>
      <c r="D14" s="1133"/>
      <c r="E14" s="1133"/>
      <c r="F14" s="431"/>
      <c r="G14" s="431"/>
      <c r="H14" s="431"/>
      <c r="I14" s="431"/>
      <c r="J14" s="431"/>
      <c r="K14" s="431"/>
      <c r="L14" s="431"/>
      <c r="M14" s="431"/>
      <c r="N14" s="431"/>
      <c r="O14" s="431"/>
      <c r="P14" s="431"/>
      <c r="Q14" s="431"/>
      <c r="R14" s="431"/>
      <c r="S14" s="431"/>
      <c r="T14" s="431"/>
      <c r="U14" s="431"/>
      <c r="V14" s="431"/>
      <c r="W14" s="431"/>
      <c r="X14" s="431"/>
      <c r="Y14" s="431"/>
      <c r="Z14" s="431"/>
      <c r="AA14" s="431"/>
      <c r="AB14" s="431"/>
      <c r="AC14" s="431"/>
      <c r="AD14" s="431"/>
      <c r="AE14" s="431"/>
      <c r="AF14" s="431"/>
      <c r="AG14" s="431"/>
      <c r="AH14" s="1039"/>
    </row>
    <row r="15" spans="1:34" s="1184" customFormat="1" ht="16.5" customHeight="1" x14ac:dyDescent="0.2">
      <c r="B15" s="1134" t="s">
        <v>2784</v>
      </c>
      <c r="C15" s="1135" t="s">
        <v>3569</v>
      </c>
      <c r="D15" s="1135"/>
      <c r="E15" s="431"/>
      <c r="F15" s="431"/>
      <c r="G15" s="431"/>
      <c r="H15" s="431"/>
      <c r="I15" s="1136"/>
      <c r="J15" s="431"/>
      <c r="K15" s="431"/>
      <c r="L15" s="431"/>
      <c r="M15" s="431"/>
      <c r="N15" s="431"/>
      <c r="O15" s="431"/>
      <c r="P15" s="431"/>
      <c r="Q15" s="431"/>
      <c r="R15" s="431"/>
      <c r="S15" s="431"/>
      <c r="T15" s="431"/>
      <c r="U15" s="431"/>
      <c r="V15" s="431"/>
      <c r="W15" s="431"/>
      <c r="X15" s="431"/>
      <c r="Y15" s="431"/>
      <c r="Z15" s="431"/>
      <c r="AA15" s="431"/>
      <c r="AB15" s="431"/>
      <c r="AC15" s="431"/>
      <c r="AD15" s="431"/>
      <c r="AE15" s="431"/>
      <c r="AF15" s="431"/>
      <c r="AG15" s="431"/>
      <c r="AH15" s="1039"/>
    </row>
    <row r="16" spans="1:34" s="1184" customFormat="1" ht="16.5" customHeight="1" thickBot="1" x14ac:dyDescent="0.25">
      <c r="B16" s="1134" t="s">
        <v>2786</v>
      </c>
      <c r="C16" s="2281">
        <v>42072</v>
      </c>
      <c r="D16" s="1904"/>
      <c r="E16" s="1904"/>
      <c r="F16" s="431"/>
      <c r="G16" s="431"/>
      <c r="H16" s="431"/>
      <c r="I16" s="1136"/>
      <c r="J16" s="431"/>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431"/>
      <c r="AH16" s="1039"/>
    </row>
    <row r="17" spans="2:34" s="1184" customFormat="1" ht="36.75" customHeight="1" thickBot="1" x14ac:dyDescent="0.25">
      <c r="B17" s="1134" t="s">
        <v>2787</v>
      </c>
      <c r="C17" s="2309" t="s">
        <v>3570</v>
      </c>
      <c r="D17" s="2310"/>
      <c r="E17" s="2310"/>
      <c r="F17" s="2310"/>
      <c r="G17" s="2310"/>
      <c r="H17" s="2310"/>
      <c r="I17" s="2310"/>
      <c r="J17" s="2310"/>
      <c r="K17" s="2310"/>
      <c r="L17" s="2310"/>
      <c r="M17" s="2310"/>
      <c r="N17" s="2310"/>
      <c r="O17" s="2310"/>
      <c r="P17" s="2310"/>
      <c r="Q17" s="2310"/>
      <c r="R17" s="2310"/>
      <c r="S17" s="2310"/>
      <c r="T17" s="2310"/>
      <c r="U17" s="2310"/>
      <c r="V17" s="2310"/>
      <c r="W17" s="2310"/>
      <c r="X17" s="2310"/>
      <c r="Y17" s="2310"/>
      <c r="Z17" s="2310"/>
      <c r="AA17" s="2310"/>
      <c r="AB17" s="2310"/>
      <c r="AC17" s="2310"/>
      <c r="AD17" s="2310"/>
      <c r="AE17" s="2310"/>
      <c r="AF17" s="2310"/>
      <c r="AG17" s="2311"/>
      <c r="AH17" s="1039"/>
    </row>
    <row r="18" spans="2:34" s="1184" customFormat="1" ht="16.5" customHeight="1" thickBot="1" x14ac:dyDescent="0.25">
      <c r="B18" s="1131"/>
      <c r="C18" s="2280"/>
      <c r="D18" s="2280"/>
      <c r="E18" s="2280"/>
      <c r="F18" s="2280"/>
      <c r="G18" s="2280"/>
      <c r="H18" s="2280"/>
      <c r="I18" s="2280"/>
      <c r="J18" s="2280"/>
      <c r="K18" s="2280"/>
      <c r="L18" s="2280"/>
      <c r="M18" s="2280"/>
      <c r="N18" s="2280"/>
      <c r="O18" s="2280"/>
      <c r="P18" s="2280"/>
      <c r="Q18" s="2280"/>
      <c r="R18" s="2280"/>
      <c r="S18" s="2280"/>
      <c r="T18" s="2280"/>
      <c r="U18" s="2280"/>
      <c r="V18" s="2280"/>
      <c r="W18" s="2280"/>
      <c r="X18" s="431"/>
      <c r="Y18" s="431"/>
      <c r="Z18" s="431"/>
      <c r="AA18" s="431"/>
      <c r="AB18" s="431"/>
      <c r="AC18" s="431"/>
      <c r="AD18" s="431"/>
      <c r="AE18" s="431"/>
      <c r="AF18" s="431"/>
      <c r="AG18" s="431"/>
      <c r="AH18" s="1039"/>
    </row>
    <row r="19" spans="2:34" s="1184" customFormat="1" ht="16.5" customHeight="1" thickBot="1" x14ac:dyDescent="0.25">
      <c r="B19" s="1908" t="s">
        <v>2788</v>
      </c>
      <c r="C19" s="1928" t="s">
        <v>2789</v>
      </c>
      <c r="D19" s="1908" t="s">
        <v>2790</v>
      </c>
      <c r="E19" s="1910" t="s">
        <v>2791</v>
      </c>
      <c r="F19" s="1911"/>
      <c r="G19" s="1911"/>
      <c r="H19" s="1911"/>
      <c r="I19" s="1911"/>
      <c r="J19" s="1911"/>
      <c r="K19" s="1911"/>
      <c r="L19" s="1911"/>
      <c r="M19" s="1911"/>
      <c r="N19" s="1911"/>
      <c r="O19" s="1911"/>
      <c r="P19" s="1911"/>
      <c r="Q19" s="1911"/>
      <c r="R19" s="1912"/>
      <c r="S19" s="2270" t="s">
        <v>2792</v>
      </c>
      <c r="T19" s="2269"/>
      <c r="U19" s="2269"/>
      <c r="V19" s="2269"/>
      <c r="W19" s="2269"/>
      <c r="X19" s="2269"/>
      <c r="Y19" s="2269"/>
      <c r="Z19" s="2271"/>
      <c r="AA19" s="1910" t="s">
        <v>2793</v>
      </c>
      <c r="AB19" s="1911"/>
      <c r="AC19" s="1911"/>
      <c r="AD19" s="1912"/>
      <c r="AE19" s="1916" t="s">
        <v>2794</v>
      </c>
      <c r="AF19" s="1917"/>
      <c r="AG19" s="1918"/>
      <c r="AH19" s="1039"/>
    </row>
    <row r="20" spans="2:34" s="1184" customFormat="1" ht="29.25" customHeight="1" thickBot="1" x14ac:dyDescent="0.25">
      <c r="B20" s="1909"/>
      <c r="C20" s="1929"/>
      <c r="D20" s="1909"/>
      <c r="E20" s="1908" t="s">
        <v>2795</v>
      </c>
      <c r="F20" s="2267" t="s">
        <v>2796</v>
      </c>
      <c r="G20" s="2267" t="s">
        <v>2797</v>
      </c>
      <c r="H20" s="2270" t="s">
        <v>2798</v>
      </c>
      <c r="I20" s="2271"/>
      <c r="J20" s="2270" t="s">
        <v>2799</v>
      </c>
      <c r="K20" s="2271"/>
      <c r="L20" s="2270" t="s">
        <v>2800</v>
      </c>
      <c r="M20" s="2271"/>
      <c r="N20" s="2272" t="s">
        <v>2801</v>
      </c>
      <c r="O20" s="2273"/>
      <c r="P20" s="2269" t="s">
        <v>2802</v>
      </c>
      <c r="Q20" s="2269"/>
      <c r="R20" s="2271"/>
      <c r="S20" s="2267" t="s">
        <v>2798</v>
      </c>
      <c r="T20" s="2267" t="s">
        <v>2799</v>
      </c>
      <c r="U20" s="2267" t="s">
        <v>2800</v>
      </c>
      <c r="V20" s="2269" t="s">
        <v>2801</v>
      </c>
      <c r="W20" s="2269"/>
      <c r="X20" s="2270" t="s">
        <v>2802</v>
      </c>
      <c r="Y20" s="2269"/>
      <c r="Z20" s="2271"/>
      <c r="AA20" s="1908" t="s">
        <v>2795</v>
      </c>
      <c r="AB20" s="1908" t="s">
        <v>2803</v>
      </c>
      <c r="AC20" s="1908" t="s">
        <v>2804</v>
      </c>
      <c r="AD20" s="1908" t="s">
        <v>2805</v>
      </c>
      <c r="AE20" s="1919"/>
      <c r="AF20" s="1920"/>
      <c r="AG20" s="1921"/>
      <c r="AH20" s="1039"/>
    </row>
    <row r="21" spans="2:34" s="1184" customFormat="1" ht="16.5" customHeight="1" thickBot="1" x14ac:dyDescent="0.25">
      <c r="B21" s="1909"/>
      <c r="C21" s="1929"/>
      <c r="D21" s="1909"/>
      <c r="E21" s="1909"/>
      <c r="F21" s="2268"/>
      <c r="G21" s="2268"/>
      <c r="H21" s="1782" t="s">
        <v>2806</v>
      </c>
      <c r="I21" s="1782" t="s">
        <v>2807</v>
      </c>
      <c r="J21" s="1782" t="s">
        <v>2806</v>
      </c>
      <c r="K21" s="1782" t="s">
        <v>2807</v>
      </c>
      <c r="L21" s="1782" t="s">
        <v>2806</v>
      </c>
      <c r="M21" s="1782" t="s">
        <v>2807</v>
      </c>
      <c r="N21" s="1781" t="s">
        <v>295</v>
      </c>
      <c r="O21" s="1152" t="s">
        <v>2808</v>
      </c>
      <c r="P21" s="1154" t="s">
        <v>2809</v>
      </c>
      <c r="Q21" s="1152" t="s">
        <v>2810</v>
      </c>
      <c r="R21" s="1152" t="s">
        <v>2811</v>
      </c>
      <c r="S21" s="2268"/>
      <c r="T21" s="2268"/>
      <c r="U21" s="2268"/>
      <c r="V21" s="1783" t="s">
        <v>295</v>
      </c>
      <c r="W21" s="1157" t="s">
        <v>2808</v>
      </c>
      <c r="X21" s="1152" t="s">
        <v>2809</v>
      </c>
      <c r="Y21" s="1153" t="s">
        <v>2810</v>
      </c>
      <c r="Z21" s="1152" t="s">
        <v>2811</v>
      </c>
      <c r="AA21" s="1909"/>
      <c r="AB21" s="1909"/>
      <c r="AC21" s="1909"/>
      <c r="AD21" s="1909"/>
      <c r="AE21" s="1769" t="s">
        <v>296</v>
      </c>
      <c r="AF21" s="1769" t="s">
        <v>2812</v>
      </c>
      <c r="AG21" s="1769" t="s">
        <v>2813</v>
      </c>
      <c r="AH21" s="1039"/>
    </row>
    <row r="22" spans="2:34" s="1184" customFormat="1" ht="16.5" customHeight="1" thickBot="1" x14ac:dyDescent="0.25">
      <c r="B22" s="1801" t="s">
        <v>3569</v>
      </c>
      <c r="C22" s="1072"/>
      <c r="D22" s="1386" t="s">
        <v>3571</v>
      </c>
      <c r="E22" s="1386">
        <v>3.39</v>
      </c>
      <c r="F22" s="1075">
        <v>500</v>
      </c>
      <c r="G22" s="1075"/>
      <c r="H22" s="1883">
        <v>6.0000000000000001E-3</v>
      </c>
      <c r="I22" s="1261"/>
      <c r="J22" s="1261"/>
      <c r="K22" s="1261"/>
      <c r="L22" s="1261"/>
      <c r="M22" s="1261"/>
      <c r="N22" s="1802"/>
      <c r="O22" s="1803"/>
      <c r="P22" s="1261"/>
      <c r="Q22" s="1261"/>
      <c r="R22" s="1261"/>
      <c r="S22" s="1263"/>
      <c r="T22" s="1262"/>
      <c r="U22" s="1264"/>
      <c r="V22" s="1265"/>
      <c r="W22" s="1264"/>
      <c r="X22" s="1262"/>
      <c r="Y22" s="1266"/>
      <c r="Z22" s="1262"/>
      <c r="AA22" s="1259"/>
      <c r="AB22" s="1075"/>
      <c r="AC22" s="1266"/>
      <c r="AD22" s="1263"/>
      <c r="AE22" s="1804"/>
      <c r="AF22" s="1072"/>
      <c r="AG22" s="1804"/>
      <c r="AH22" s="1039"/>
    </row>
    <row r="23" spans="2:34" s="1184" customFormat="1" ht="16.5" customHeight="1" x14ac:dyDescent="0.2">
      <c r="B23" s="1144"/>
      <c r="C23" s="1145"/>
      <c r="D23" s="1145">
        <v>1.0000000000000001E-33</v>
      </c>
      <c r="E23" s="1145"/>
      <c r="F23" s="1145"/>
      <c r="G23" s="1145"/>
      <c r="H23" s="1145"/>
      <c r="I23" s="1145"/>
      <c r="J23" s="1145"/>
      <c r="K23" s="1145"/>
      <c r="L23" s="1145"/>
      <c r="M23" s="1145"/>
      <c r="N23" s="1145">
        <v>1.0000000000000001E-33</v>
      </c>
      <c r="O23" s="1145"/>
      <c r="P23" s="1145"/>
      <c r="Q23" s="1145"/>
      <c r="R23" s="1145"/>
      <c r="S23" s="1145"/>
      <c r="T23" s="1145"/>
      <c r="U23" s="1145"/>
      <c r="V23" s="1145">
        <v>1.0000000000000001E-33</v>
      </c>
      <c r="W23" s="1145"/>
      <c r="X23" s="1145"/>
      <c r="Y23" s="1145"/>
      <c r="Z23" s="1145"/>
      <c r="AA23" s="1145"/>
      <c r="AB23" s="1145"/>
      <c r="AC23" s="1145"/>
      <c r="AD23" s="1145"/>
      <c r="AE23" s="1145"/>
      <c r="AF23" s="1145"/>
      <c r="AG23" s="1145"/>
      <c r="AH23" s="1039"/>
    </row>
    <row r="24" spans="2:34" s="1184" customFormat="1" ht="16.5" customHeight="1" x14ac:dyDescent="0.2">
      <c r="B24" s="1146" t="s">
        <v>2816</v>
      </c>
      <c r="C24" s="2266" t="s">
        <v>3573</v>
      </c>
      <c r="D24" s="2266"/>
      <c r="E24" s="2266"/>
      <c r="F24" s="2266"/>
      <c r="G24" s="2266"/>
      <c r="H24" s="2266"/>
      <c r="I24" s="2266"/>
      <c r="J24" s="2266"/>
      <c r="K24" s="2266"/>
      <c r="L24" s="2266"/>
      <c r="M24" s="2266"/>
      <c r="N24" s="2266"/>
      <c r="O24" s="2266"/>
      <c r="P24" s="2266"/>
      <c r="Q24" s="2266"/>
      <c r="R24" s="2266"/>
      <c r="S24" s="2266"/>
      <c r="T24" s="2266"/>
      <c r="U24" s="2266"/>
      <c r="V24" s="2266"/>
      <c r="W24" s="2266"/>
      <c r="X24" s="2266"/>
      <c r="Y24" s="2266"/>
      <c r="Z24" s="2266"/>
      <c r="AA24" s="2266"/>
      <c r="AB24" s="2266"/>
      <c r="AC24" s="2266"/>
      <c r="AD24" s="2266"/>
      <c r="AE24" s="2266"/>
      <c r="AF24" s="2266"/>
      <c r="AG24" s="2266"/>
      <c r="AH24" s="1039"/>
    </row>
    <row r="25" spans="2:34" s="1184" customFormat="1" ht="16.5" customHeight="1" x14ac:dyDescent="0.2">
      <c r="B25" s="1146" t="s">
        <v>2818</v>
      </c>
      <c r="C25" s="1149" t="s">
        <v>3572</v>
      </c>
      <c r="D25" s="1149"/>
      <c r="E25" s="1149"/>
      <c r="F25" s="1149"/>
      <c r="G25" s="1149"/>
      <c r="H25" s="1149"/>
      <c r="I25" s="1149"/>
      <c r="J25" s="1149"/>
      <c r="K25" s="1149"/>
      <c r="L25" s="1149"/>
      <c r="M25" s="1149"/>
      <c r="N25" s="1149"/>
      <c r="O25" s="1149"/>
      <c r="P25" s="1149"/>
      <c r="Q25" s="1149"/>
      <c r="R25" s="1149"/>
      <c r="S25" s="1149"/>
      <c r="T25" s="1149"/>
      <c r="U25" s="1149"/>
      <c r="V25" s="1149"/>
      <c r="W25" s="1149"/>
      <c r="X25" s="1149"/>
      <c r="Y25" s="1149"/>
      <c r="Z25" s="1149"/>
      <c r="AA25" s="1149"/>
      <c r="AB25" s="1149"/>
      <c r="AC25" s="1149"/>
      <c r="AD25" s="1149"/>
      <c r="AE25" s="1149"/>
      <c r="AF25" s="1149"/>
      <c r="AG25" s="1149"/>
      <c r="AH25" s="1039"/>
    </row>
    <row r="26" spans="2:34" s="1184" customFormat="1" ht="16.5" customHeight="1" thickBot="1" x14ac:dyDescent="0.25">
      <c r="B26" s="1147"/>
      <c r="C26" s="2284"/>
      <c r="D26" s="2284"/>
      <c r="E26" s="2284"/>
      <c r="F26" s="2284"/>
      <c r="G26" s="2284"/>
      <c r="H26" s="2284"/>
      <c r="I26" s="2284"/>
      <c r="J26" s="2284"/>
      <c r="K26" s="2284"/>
      <c r="L26" s="2284"/>
      <c r="M26" s="2284"/>
      <c r="N26" s="2284"/>
      <c r="O26" s="2284"/>
      <c r="P26" s="2284"/>
      <c r="Q26" s="2284"/>
      <c r="R26" s="2284"/>
      <c r="S26" s="2284"/>
      <c r="T26" s="2284"/>
      <c r="U26" s="2284"/>
      <c r="V26" s="2284"/>
      <c r="W26" s="2284"/>
      <c r="X26" s="2284"/>
      <c r="Y26" s="2284"/>
      <c r="Z26" s="2284"/>
      <c r="AA26" s="2284"/>
      <c r="AB26" s="2284"/>
      <c r="AC26" s="2284"/>
      <c r="AD26" s="2284"/>
      <c r="AE26" s="2284"/>
      <c r="AF26" s="2284"/>
      <c r="AG26" s="2284"/>
      <c r="AH26" s="1044"/>
    </row>
    <row r="27" spans="2:34" s="1184" customFormat="1" ht="16.5" customHeight="1" thickBot="1" x14ac:dyDescent="0.25">
      <c r="G27" s="1185"/>
      <c r="H27" s="1185"/>
      <c r="I27" s="1185"/>
      <c r="J27" s="1185"/>
      <c r="K27" s="1185"/>
      <c r="L27" s="1185"/>
      <c r="M27" s="1185"/>
      <c r="N27" s="1185"/>
      <c r="O27" s="1185"/>
      <c r="P27" s="1185"/>
      <c r="Q27" s="1185"/>
      <c r="R27" s="1185"/>
      <c r="S27" s="1185"/>
      <c r="T27" s="1185"/>
      <c r="U27" s="1185"/>
    </row>
    <row r="28" spans="2:34" s="1184" customFormat="1" ht="16.5" customHeight="1" x14ac:dyDescent="0.2">
      <c r="B28" s="2274" t="s">
        <v>2783</v>
      </c>
      <c r="C28" s="2275"/>
      <c r="D28" s="2275"/>
      <c r="E28" s="2275"/>
      <c r="F28" s="2275"/>
      <c r="G28" s="2275"/>
      <c r="H28" s="2275"/>
      <c r="I28" s="2275"/>
      <c r="J28" s="2275"/>
      <c r="K28" s="2275"/>
      <c r="L28" s="2275"/>
      <c r="M28" s="2275"/>
      <c r="N28" s="2275"/>
      <c r="O28" s="2275"/>
      <c r="P28" s="2275"/>
      <c r="Q28" s="2275"/>
      <c r="R28" s="2275"/>
      <c r="S28" s="2275"/>
      <c r="T28" s="2275"/>
      <c r="U28" s="2275"/>
      <c r="V28" s="2275"/>
      <c r="W28" s="2275"/>
      <c r="X28" s="2275"/>
      <c r="Y28" s="2275"/>
      <c r="Z28" s="2275"/>
      <c r="AA28" s="2275"/>
      <c r="AB28" s="2275"/>
      <c r="AC28" s="2275"/>
      <c r="AD28" s="2275"/>
      <c r="AE28" s="2275"/>
      <c r="AF28" s="2275"/>
      <c r="AG28" s="2275"/>
      <c r="AH28" s="2276"/>
    </row>
    <row r="29" spans="2:34" s="1184" customFormat="1" ht="16.5" customHeight="1" x14ac:dyDescent="0.2">
      <c r="B29" s="1131"/>
      <c r="C29" s="1132"/>
      <c r="D29" s="1133"/>
      <c r="E29" s="1133"/>
      <c r="F29" s="431"/>
      <c r="G29" s="431"/>
      <c r="H29" s="431"/>
      <c r="I29" s="431"/>
      <c r="J29" s="431"/>
      <c r="K29" s="431"/>
      <c r="L29" s="431"/>
      <c r="M29" s="431"/>
      <c r="N29" s="431"/>
      <c r="O29" s="431"/>
      <c r="P29" s="431"/>
      <c r="Q29" s="431"/>
      <c r="R29" s="431"/>
      <c r="S29" s="431"/>
      <c r="T29" s="431"/>
      <c r="U29" s="431"/>
      <c r="V29" s="431"/>
      <c r="W29" s="431"/>
      <c r="X29" s="431"/>
      <c r="Y29" s="431"/>
      <c r="Z29" s="431"/>
      <c r="AA29" s="431"/>
      <c r="AB29" s="431"/>
      <c r="AC29" s="431"/>
      <c r="AD29" s="431"/>
      <c r="AE29" s="431"/>
      <c r="AF29" s="431"/>
      <c r="AG29" s="431"/>
      <c r="AH29" s="1039"/>
    </row>
    <row r="30" spans="2:34" s="1184" customFormat="1" ht="16.5" customHeight="1" x14ac:dyDescent="0.2">
      <c r="B30" s="1134" t="s">
        <v>2784</v>
      </c>
      <c r="C30" s="1135" t="s">
        <v>3565</v>
      </c>
      <c r="D30" s="1135"/>
      <c r="E30" s="431"/>
      <c r="F30" s="431"/>
      <c r="G30" s="431"/>
      <c r="H30" s="431"/>
      <c r="I30" s="1136"/>
      <c r="J30" s="431"/>
      <c r="K30" s="431"/>
      <c r="L30" s="431"/>
      <c r="M30" s="431"/>
      <c r="N30" s="431"/>
      <c r="O30" s="431"/>
      <c r="P30" s="431"/>
      <c r="Q30" s="431"/>
      <c r="R30" s="431"/>
      <c r="S30" s="431"/>
      <c r="T30" s="431"/>
      <c r="U30" s="431"/>
      <c r="V30" s="431"/>
      <c r="W30" s="431"/>
      <c r="X30" s="431"/>
      <c r="Y30" s="431"/>
      <c r="Z30" s="431"/>
      <c r="AA30" s="431"/>
      <c r="AB30" s="431"/>
      <c r="AC30" s="431"/>
      <c r="AD30" s="431"/>
      <c r="AE30" s="431"/>
      <c r="AF30" s="431"/>
      <c r="AG30" s="431"/>
      <c r="AH30" s="1039"/>
    </row>
    <row r="31" spans="2:34" s="1184" customFormat="1" ht="16.5" customHeight="1" thickBot="1" x14ac:dyDescent="0.25">
      <c r="B31" s="1134" t="s">
        <v>2786</v>
      </c>
      <c r="C31" s="2281">
        <v>42072</v>
      </c>
      <c r="D31" s="1904"/>
      <c r="E31" s="1904"/>
      <c r="F31" s="431"/>
      <c r="G31" s="431"/>
      <c r="H31" s="431"/>
      <c r="I31" s="1136"/>
      <c r="J31" s="431"/>
      <c r="K31" s="431"/>
      <c r="L31" s="431"/>
      <c r="M31" s="431"/>
      <c r="N31" s="431"/>
      <c r="O31" s="431"/>
      <c r="P31" s="431"/>
      <c r="Q31" s="431"/>
      <c r="R31" s="431"/>
      <c r="S31" s="431"/>
      <c r="T31" s="431"/>
      <c r="U31" s="431"/>
      <c r="V31" s="431"/>
      <c r="W31" s="431"/>
      <c r="X31" s="431"/>
      <c r="Y31" s="431"/>
      <c r="Z31" s="431"/>
      <c r="AA31" s="431"/>
      <c r="AB31" s="431"/>
      <c r="AC31" s="431"/>
      <c r="AD31" s="431"/>
      <c r="AE31" s="431"/>
      <c r="AF31" s="431"/>
      <c r="AG31" s="431"/>
      <c r="AH31" s="1039"/>
    </row>
    <row r="32" spans="2:34" s="1184" customFormat="1" ht="27" customHeight="1" thickBot="1" x14ac:dyDescent="0.25">
      <c r="B32" s="1134" t="s">
        <v>2787</v>
      </c>
      <c r="C32" s="2312" t="s">
        <v>3566</v>
      </c>
      <c r="D32" s="2278"/>
      <c r="E32" s="2278"/>
      <c r="F32" s="2278"/>
      <c r="G32" s="2278"/>
      <c r="H32" s="2278"/>
      <c r="I32" s="2278"/>
      <c r="J32" s="2278"/>
      <c r="K32" s="2278"/>
      <c r="L32" s="2278"/>
      <c r="M32" s="2278"/>
      <c r="N32" s="2278"/>
      <c r="O32" s="2278"/>
      <c r="P32" s="2278"/>
      <c r="Q32" s="2278"/>
      <c r="R32" s="2278"/>
      <c r="S32" s="2278"/>
      <c r="T32" s="2278"/>
      <c r="U32" s="2278"/>
      <c r="V32" s="2278"/>
      <c r="W32" s="2278"/>
      <c r="X32" s="2278"/>
      <c r="Y32" s="2278"/>
      <c r="Z32" s="2278"/>
      <c r="AA32" s="2278"/>
      <c r="AB32" s="2278"/>
      <c r="AC32" s="2278"/>
      <c r="AD32" s="2278"/>
      <c r="AE32" s="2278"/>
      <c r="AF32" s="2278"/>
      <c r="AG32" s="2279"/>
      <c r="AH32" s="1039"/>
    </row>
    <row r="33" spans="2:34" s="1184" customFormat="1" ht="16.5" customHeight="1" thickBot="1" x14ac:dyDescent="0.25">
      <c r="B33" s="1131"/>
      <c r="C33" s="2280"/>
      <c r="D33" s="2280"/>
      <c r="E33" s="2280"/>
      <c r="F33" s="2280"/>
      <c r="G33" s="2280"/>
      <c r="H33" s="2280"/>
      <c r="I33" s="2280"/>
      <c r="J33" s="2280"/>
      <c r="K33" s="2280"/>
      <c r="L33" s="2280"/>
      <c r="M33" s="2280"/>
      <c r="N33" s="2280"/>
      <c r="O33" s="2280"/>
      <c r="P33" s="2280"/>
      <c r="Q33" s="2280"/>
      <c r="R33" s="2280"/>
      <c r="S33" s="2280"/>
      <c r="T33" s="2280"/>
      <c r="U33" s="2280"/>
      <c r="V33" s="2280"/>
      <c r="W33" s="2280"/>
      <c r="X33" s="431"/>
      <c r="Y33" s="431"/>
      <c r="Z33" s="431"/>
      <c r="AA33" s="431"/>
      <c r="AB33" s="431"/>
      <c r="AC33" s="431"/>
      <c r="AD33" s="431"/>
      <c r="AE33" s="431"/>
      <c r="AF33" s="431"/>
      <c r="AG33" s="431"/>
      <c r="AH33" s="1039"/>
    </row>
    <row r="34" spans="2:34" s="1184" customFormat="1" ht="16.5" customHeight="1" thickBot="1" x14ac:dyDescent="0.25">
      <c r="B34" s="1908" t="s">
        <v>2788</v>
      </c>
      <c r="C34" s="1928" t="s">
        <v>2789</v>
      </c>
      <c r="D34" s="1908" t="s">
        <v>2790</v>
      </c>
      <c r="E34" s="1910" t="s">
        <v>2791</v>
      </c>
      <c r="F34" s="1911"/>
      <c r="G34" s="1911"/>
      <c r="H34" s="1911"/>
      <c r="I34" s="1911"/>
      <c r="J34" s="1911"/>
      <c r="K34" s="1911"/>
      <c r="L34" s="1911"/>
      <c r="M34" s="1911"/>
      <c r="N34" s="1911"/>
      <c r="O34" s="1911"/>
      <c r="P34" s="1911"/>
      <c r="Q34" s="1911"/>
      <c r="R34" s="1912"/>
      <c r="S34" s="2270" t="s">
        <v>2792</v>
      </c>
      <c r="T34" s="2269"/>
      <c r="U34" s="2269"/>
      <c r="V34" s="2269"/>
      <c r="W34" s="2269"/>
      <c r="X34" s="2269"/>
      <c r="Y34" s="2269"/>
      <c r="Z34" s="2271"/>
      <c r="AA34" s="1910" t="s">
        <v>2793</v>
      </c>
      <c r="AB34" s="1911"/>
      <c r="AC34" s="1911"/>
      <c r="AD34" s="1912"/>
      <c r="AE34" s="1916" t="s">
        <v>2794</v>
      </c>
      <c r="AF34" s="1917"/>
      <c r="AG34" s="1918"/>
      <c r="AH34" s="1039"/>
    </row>
    <row r="35" spans="2:34" s="1184" customFormat="1" ht="16.5" customHeight="1" thickBot="1" x14ac:dyDescent="0.25">
      <c r="B35" s="1909"/>
      <c r="C35" s="1929"/>
      <c r="D35" s="1909"/>
      <c r="E35" s="1908" t="s">
        <v>2795</v>
      </c>
      <c r="F35" s="2267" t="s">
        <v>2796</v>
      </c>
      <c r="G35" s="2267" t="s">
        <v>2797</v>
      </c>
      <c r="H35" s="2270" t="s">
        <v>2798</v>
      </c>
      <c r="I35" s="2271"/>
      <c r="J35" s="2270" t="s">
        <v>2799</v>
      </c>
      <c r="K35" s="2271"/>
      <c r="L35" s="2270" t="s">
        <v>2800</v>
      </c>
      <c r="M35" s="2271"/>
      <c r="N35" s="2272" t="s">
        <v>2801</v>
      </c>
      <c r="O35" s="2273"/>
      <c r="P35" s="2269" t="s">
        <v>2802</v>
      </c>
      <c r="Q35" s="2269"/>
      <c r="R35" s="2271"/>
      <c r="S35" s="2267" t="s">
        <v>2798</v>
      </c>
      <c r="T35" s="2267" t="s">
        <v>2799</v>
      </c>
      <c r="U35" s="2267" t="s">
        <v>2800</v>
      </c>
      <c r="V35" s="2269" t="s">
        <v>2801</v>
      </c>
      <c r="W35" s="2269"/>
      <c r="X35" s="2270" t="s">
        <v>2802</v>
      </c>
      <c r="Y35" s="2269"/>
      <c r="Z35" s="2271"/>
      <c r="AA35" s="1908" t="s">
        <v>2795</v>
      </c>
      <c r="AB35" s="1908" t="s">
        <v>2803</v>
      </c>
      <c r="AC35" s="1908" t="s">
        <v>2804</v>
      </c>
      <c r="AD35" s="1908" t="s">
        <v>2805</v>
      </c>
      <c r="AE35" s="1919"/>
      <c r="AF35" s="1920"/>
      <c r="AG35" s="1921"/>
      <c r="AH35" s="1039"/>
    </row>
    <row r="36" spans="2:34" s="1184" customFormat="1" ht="16.5" customHeight="1" thickBot="1" x14ac:dyDescent="0.25">
      <c r="B36" s="1909"/>
      <c r="C36" s="1929"/>
      <c r="D36" s="1909"/>
      <c r="E36" s="1909"/>
      <c r="F36" s="2268"/>
      <c r="G36" s="2268"/>
      <c r="H36" s="1782" t="s">
        <v>2806</v>
      </c>
      <c r="I36" s="1782" t="s">
        <v>2807</v>
      </c>
      <c r="J36" s="1782" t="s">
        <v>2806</v>
      </c>
      <c r="K36" s="1782" t="s">
        <v>2807</v>
      </c>
      <c r="L36" s="1782" t="s">
        <v>2806</v>
      </c>
      <c r="M36" s="1782" t="s">
        <v>2807</v>
      </c>
      <c r="N36" s="1781" t="s">
        <v>295</v>
      </c>
      <c r="O36" s="1152" t="s">
        <v>2808</v>
      </c>
      <c r="P36" s="1154" t="s">
        <v>2809</v>
      </c>
      <c r="Q36" s="1152" t="s">
        <v>2810</v>
      </c>
      <c r="R36" s="1152" t="s">
        <v>2811</v>
      </c>
      <c r="S36" s="2268"/>
      <c r="T36" s="2268"/>
      <c r="U36" s="2268"/>
      <c r="V36" s="1783" t="s">
        <v>295</v>
      </c>
      <c r="W36" s="1157" t="s">
        <v>2808</v>
      </c>
      <c r="X36" s="1152" t="s">
        <v>2809</v>
      </c>
      <c r="Y36" s="1153" t="s">
        <v>2810</v>
      </c>
      <c r="Z36" s="1152" t="s">
        <v>2811</v>
      </c>
      <c r="AA36" s="1909"/>
      <c r="AB36" s="1909"/>
      <c r="AC36" s="1909"/>
      <c r="AD36" s="1909"/>
      <c r="AE36" s="1769" t="s">
        <v>296</v>
      </c>
      <c r="AF36" s="1769" t="s">
        <v>2812</v>
      </c>
      <c r="AG36" s="1769" t="s">
        <v>2813</v>
      </c>
      <c r="AH36" s="1039"/>
    </row>
    <row r="37" spans="2:34" s="1184" customFormat="1" ht="16.5" customHeight="1" thickBot="1" x14ac:dyDescent="0.25">
      <c r="B37" s="1383" t="s">
        <v>3565</v>
      </c>
      <c r="C37" s="1072"/>
      <c r="D37" s="1386" t="s">
        <v>3567</v>
      </c>
      <c r="E37" s="1386" t="s">
        <v>3568</v>
      </c>
      <c r="F37" s="1075">
        <v>600</v>
      </c>
      <c r="G37" s="1075"/>
      <c r="H37" s="1261">
        <v>7.0000000000000001E-3</v>
      </c>
      <c r="I37" s="1261"/>
      <c r="J37" s="1261"/>
      <c r="K37" s="1261"/>
      <c r="L37" s="1261"/>
      <c r="M37" s="1261"/>
      <c r="N37" s="1802"/>
      <c r="O37" s="1803"/>
      <c r="P37" s="1261"/>
      <c r="Q37" s="1261"/>
      <c r="R37" s="1261"/>
      <c r="S37" s="1263"/>
      <c r="T37" s="1262"/>
      <c r="U37" s="1264"/>
      <c r="V37" s="1265"/>
      <c r="W37" s="1264"/>
      <c r="X37" s="1262"/>
      <c r="Y37" s="1266"/>
      <c r="Z37" s="1262"/>
      <c r="AA37" s="1259"/>
      <c r="AB37" s="1075"/>
      <c r="AC37" s="1266"/>
      <c r="AD37" s="1263"/>
      <c r="AE37" s="1804"/>
      <c r="AF37" s="1072"/>
      <c r="AG37" s="1804"/>
      <c r="AH37" s="1039"/>
    </row>
    <row r="38" spans="2:34" s="1184" customFormat="1" ht="16.5" customHeight="1" x14ac:dyDescent="0.2">
      <c r="B38" s="1144"/>
      <c r="C38" s="1145"/>
      <c r="D38" s="1145">
        <v>1.0000000000000001E-33</v>
      </c>
      <c r="E38" s="1145"/>
      <c r="F38" s="1145"/>
      <c r="G38" s="1145"/>
      <c r="H38" s="1145"/>
      <c r="I38" s="1145"/>
      <c r="J38" s="1145"/>
      <c r="K38" s="1145"/>
      <c r="L38" s="1145"/>
      <c r="M38" s="1145"/>
      <c r="N38" s="1145">
        <v>1.0000000000000001E-33</v>
      </c>
      <c r="O38" s="1145"/>
      <c r="P38" s="1145"/>
      <c r="Q38" s="1145"/>
      <c r="R38" s="1145"/>
      <c r="S38" s="1145"/>
      <c r="T38" s="1145"/>
      <c r="U38" s="1145"/>
      <c r="V38" s="1145">
        <v>1.0000000000000001E-33</v>
      </c>
      <c r="W38" s="1145"/>
      <c r="X38" s="1145"/>
      <c r="Y38" s="1145"/>
      <c r="Z38" s="1145"/>
      <c r="AA38" s="1145"/>
      <c r="AB38" s="1145"/>
      <c r="AC38" s="1145"/>
      <c r="AD38" s="1145"/>
      <c r="AE38" s="1145"/>
      <c r="AF38" s="1145"/>
      <c r="AG38" s="1145"/>
      <c r="AH38" s="1039"/>
    </row>
    <row r="39" spans="2:34" s="1184" customFormat="1" ht="16.5" customHeight="1" x14ac:dyDescent="0.2">
      <c r="B39" s="1146" t="s">
        <v>2816</v>
      </c>
      <c r="C39" s="2266" t="s">
        <v>3573</v>
      </c>
      <c r="D39" s="2266"/>
      <c r="E39" s="2266"/>
      <c r="F39" s="2266"/>
      <c r="G39" s="2266"/>
      <c r="H39" s="2266"/>
      <c r="I39" s="2266"/>
      <c r="J39" s="2266"/>
      <c r="K39" s="2266"/>
      <c r="L39" s="2266"/>
      <c r="M39" s="2266"/>
      <c r="N39" s="2266"/>
      <c r="O39" s="2266"/>
      <c r="P39" s="2266"/>
      <c r="Q39" s="2266"/>
      <c r="R39" s="2266"/>
      <c r="S39" s="2266"/>
      <c r="T39" s="2266"/>
      <c r="U39" s="2266"/>
      <c r="V39" s="2266"/>
      <c r="W39" s="2266"/>
      <c r="X39" s="2266"/>
      <c r="Y39" s="2266"/>
      <c r="Z39" s="2266"/>
      <c r="AA39" s="2266"/>
      <c r="AB39" s="2266"/>
      <c r="AC39" s="2266"/>
      <c r="AD39" s="2266"/>
      <c r="AE39" s="2266"/>
      <c r="AF39" s="2266"/>
      <c r="AG39" s="2266"/>
      <c r="AH39" s="1039"/>
    </row>
    <row r="40" spans="2:34" s="1184" customFormat="1" ht="16.5" customHeight="1" x14ac:dyDescent="0.2">
      <c r="B40" s="1146" t="s">
        <v>2818</v>
      </c>
      <c r="C40" s="1149" t="s">
        <v>3572</v>
      </c>
      <c r="D40" s="1149"/>
      <c r="E40" s="1149"/>
      <c r="F40" s="1149"/>
      <c r="G40" s="1149"/>
      <c r="H40" s="1149"/>
      <c r="I40" s="1149"/>
      <c r="J40" s="1149"/>
      <c r="K40" s="1149"/>
      <c r="L40" s="1149"/>
      <c r="M40" s="1149"/>
      <c r="N40" s="1149"/>
      <c r="O40" s="1149"/>
      <c r="P40" s="1149"/>
      <c r="Q40" s="1149"/>
      <c r="R40" s="1149"/>
      <c r="S40" s="1149"/>
      <c r="T40" s="1149"/>
      <c r="U40" s="1149"/>
      <c r="V40" s="1149"/>
      <c r="W40" s="1149"/>
      <c r="X40" s="1149"/>
      <c r="Y40" s="1149"/>
      <c r="Z40" s="1149"/>
      <c r="AA40" s="1149"/>
      <c r="AB40" s="1149"/>
      <c r="AC40" s="1149"/>
      <c r="AD40" s="1149"/>
      <c r="AE40" s="1149"/>
      <c r="AF40" s="1149"/>
      <c r="AG40" s="1149"/>
      <c r="AH40" s="1039"/>
    </row>
    <row r="41" spans="2:34" s="1184" customFormat="1" ht="16.5" customHeight="1" thickBot="1" x14ac:dyDescent="0.25">
      <c r="B41" s="1147"/>
      <c r="C41" s="2284"/>
      <c r="D41" s="2284"/>
      <c r="E41" s="2284"/>
      <c r="F41" s="2284"/>
      <c r="G41" s="2284"/>
      <c r="H41" s="2284"/>
      <c r="I41" s="2284"/>
      <c r="J41" s="2284"/>
      <c r="K41" s="2284"/>
      <c r="L41" s="2284"/>
      <c r="M41" s="2284"/>
      <c r="N41" s="2284"/>
      <c r="O41" s="2284"/>
      <c r="P41" s="2284"/>
      <c r="Q41" s="2284"/>
      <c r="R41" s="2284"/>
      <c r="S41" s="2284"/>
      <c r="T41" s="2284"/>
      <c r="U41" s="2284"/>
      <c r="V41" s="2284"/>
      <c r="W41" s="2284"/>
      <c r="X41" s="2284"/>
      <c r="Y41" s="2284"/>
      <c r="Z41" s="2284"/>
      <c r="AA41" s="2284"/>
      <c r="AB41" s="2284"/>
      <c r="AC41" s="2284"/>
      <c r="AD41" s="2284"/>
      <c r="AE41" s="2284"/>
      <c r="AF41" s="2284"/>
      <c r="AG41" s="2284"/>
      <c r="AH41" s="1044"/>
    </row>
    <row r="42" spans="2:34" s="1184" customFormat="1" ht="16.5" customHeight="1" thickBot="1" x14ac:dyDescent="0.25">
      <c r="B42" s="1609"/>
      <c r="C42" s="1285"/>
      <c r="D42" s="1285"/>
      <c r="E42" s="1285"/>
      <c r="F42" s="1285"/>
      <c r="G42" s="1285"/>
      <c r="H42" s="1285"/>
      <c r="I42" s="1285"/>
      <c r="J42" s="1285"/>
      <c r="K42" s="1285"/>
      <c r="L42" s="1285"/>
      <c r="M42" s="1285"/>
      <c r="N42" s="1285"/>
      <c r="O42" s="1285"/>
      <c r="P42" s="1285"/>
      <c r="Q42" s="1285"/>
      <c r="R42" s="1285"/>
      <c r="S42" s="1285"/>
      <c r="T42" s="1285"/>
      <c r="U42" s="1285"/>
      <c r="V42" s="1285"/>
      <c r="W42" s="1285"/>
      <c r="X42" s="1285"/>
      <c r="Y42" s="1285"/>
      <c r="Z42" s="1285"/>
      <c r="AA42" s="1285"/>
      <c r="AB42" s="1285"/>
      <c r="AC42" s="1285"/>
      <c r="AD42" s="1285"/>
      <c r="AE42" s="1285"/>
      <c r="AF42" s="1285"/>
      <c r="AG42" s="1285"/>
      <c r="AH42" s="431"/>
    </row>
    <row r="43" spans="2:34" s="1184" customFormat="1" ht="16.5" customHeight="1" thickTop="1" x14ac:dyDescent="0.2">
      <c r="B43" s="1805"/>
      <c r="C43" s="1806"/>
      <c r="D43" s="1807"/>
      <c r="E43" s="1285"/>
      <c r="F43" s="1285"/>
      <c r="G43" s="1285"/>
      <c r="H43" s="1285"/>
      <c r="I43" s="1285"/>
      <c r="J43" s="1285"/>
      <c r="K43" s="1285"/>
      <c r="L43" s="1285"/>
      <c r="M43" s="1285"/>
      <c r="N43" s="1285"/>
      <c r="O43" s="1285"/>
      <c r="P43" s="1285"/>
      <c r="Q43" s="1285"/>
      <c r="R43" s="1285"/>
      <c r="S43" s="1285"/>
      <c r="T43" s="1285"/>
      <c r="U43" s="1285"/>
      <c r="V43" s="1285"/>
      <c r="W43" s="1285"/>
      <c r="X43" s="1285"/>
      <c r="Y43" s="1285"/>
      <c r="Z43" s="1285"/>
      <c r="AA43" s="1285"/>
      <c r="AB43" s="1285"/>
      <c r="AC43" s="1285"/>
      <c r="AD43" s="1285"/>
      <c r="AE43" s="1285"/>
      <c r="AF43" s="1285"/>
      <c r="AG43" s="1285"/>
      <c r="AH43" s="431"/>
    </row>
    <row r="44" spans="2:34" s="1184" customFormat="1" ht="16.5" customHeight="1" x14ac:dyDescent="0.2">
      <c r="B44" s="1808"/>
      <c r="C44" s="1285"/>
      <c r="D44" s="1809"/>
      <c r="E44" s="1285"/>
      <c r="F44" s="1285"/>
      <c r="G44" s="1285"/>
      <c r="H44" s="1285"/>
      <c r="I44" s="1285"/>
      <c r="J44" s="1285"/>
      <c r="K44" s="1285"/>
      <c r="L44" s="1285"/>
      <c r="M44" s="1285"/>
      <c r="N44" s="1285"/>
      <c r="O44" s="1285"/>
      <c r="P44" s="1285"/>
      <c r="Q44" s="1285"/>
      <c r="R44" s="1285"/>
      <c r="S44" s="1285"/>
      <c r="T44" s="1285"/>
      <c r="U44" s="1285"/>
      <c r="V44" s="1285"/>
      <c r="W44" s="1285"/>
      <c r="X44" s="1285"/>
      <c r="Y44" s="1285"/>
      <c r="Z44" s="1285"/>
      <c r="AA44" s="1285"/>
      <c r="AB44" s="1285"/>
      <c r="AC44" s="1285"/>
      <c r="AD44" s="1285"/>
      <c r="AE44" s="1285"/>
      <c r="AF44" s="1285"/>
      <c r="AG44" s="1285"/>
      <c r="AH44" s="431"/>
    </row>
    <row r="45" spans="2:34" s="1184" customFormat="1" ht="16.5" customHeight="1" x14ac:dyDescent="0.2">
      <c r="B45" s="1808"/>
      <c r="C45" s="1285"/>
      <c r="D45" s="1809"/>
      <c r="E45" s="1285"/>
      <c r="F45" s="1285"/>
      <c r="G45" s="1285"/>
      <c r="H45" s="1285"/>
      <c r="I45" s="1285"/>
      <c r="J45" s="1285"/>
      <c r="K45" s="1285"/>
      <c r="L45" s="1285"/>
      <c r="M45" s="1285"/>
      <c r="N45" s="1285"/>
      <c r="O45" s="1285"/>
      <c r="P45" s="1285"/>
      <c r="Q45" s="1285"/>
      <c r="R45" s="1285"/>
      <c r="S45" s="1285"/>
      <c r="T45" s="1285"/>
      <c r="U45" s="1285"/>
      <c r="V45" s="1285"/>
      <c r="W45" s="1285"/>
      <c r="X45" s="1285"/>
      <c r="Y45" s="1285"/>
      <c r="Z45" s="1285"/>
      <c r="AA45" s="1285"/>
      <c r="AB45" s="1285"/>
      <c r="AC45" s="1285"/>
      <c r="AD45" s="1285"/>
      <c r="AE45" s="1285"/>
      <c r="AF45" s="1285"/>
      <c r="AG45" s="1285"/>
      <c r="AH45" s="431"/>
    </row>
    <row r="46" spans="2:34" s="1184" customFormat="1" ht="16.5" customHeight="1" x14ac:dyDescent="0.2">
      <c r="B46" s="1808"/>
      <c r="C46" s="1285"/>
      <c r="D46" s="1809"/>
      <c r="E46" s="1285"/>
      <c r="F46" s="1285"/>
      <c r="G46" s="1285"/>
      <c r="H46" s="1285"/>
      <c r="I46" s="1285"/>
      <c r="J46" s="1285"/>
      <c r="K46" s="1285"/>
      <c r="L46" s="1285"/>
      <c r="M46" s="1285"/>
      <c r="N46" s="1285"/>
      <c r="O46" s="1285"/>
      <c r="P46" s="1285"/>
      <c r="Q46" s="1285"/>
      <c r="R46" s="1285"/>
      <c r="S46" s="1285"/>
      <c r="T46" s="1285"/>
      <c r="U46" s="1285"/>
      <c r="V46" s="1285"/>
      <c r="W46" s="1285"/>
      <c r="X46" s="1285"/>
      <c r="Y46" s="1285"/>
      <c r="Z46" s="1285"/>
      <c r="AA46" s="1285"/>
      <c r="AB46" s="1285"/>
      <c r="AC46" s="1285"/>
      <c r="AD46" s="1285"/>
      <c r="AE46" s="1285"/>
      <c r="AF46" s="1285"/>
      <c r="AG46" s="1285"/>
      <c r="AH46" s="431"/>
    </row>
    <row r="47" spans="2:34" s="1184" customFormat="1" ht="16.5" customHeight="1" x14ac:dyDescent="0.2">
      <c r="B47" s="1808"/>
      <c r="C47" s="1285"/>
      <c r="D47" s="1809"/>
      <c r="E47" s="1285"/>
      <c r="F47" s="1285"/>
      <c r="G47" s="1285"/>
      <c r="H47" s="1285"/>
      <c r="I47" s="1285"/>
      <c r="J47" s="1285"/>
      <c r="K47" s="1285"/>
      <c r="L47" s="1285"/>
      <c r="M47" s="1285"/>
      <c r="N47" s="1285"/>
      <c r="O47" s="1285"/>
      <c r="P47" s="1285"/>
      <c r="Q47" s="1285"/>
      <c r="R47" s="1285"/>
      <c r="S47" s="1285"/>
      <c r="T47" s="1285"/>
      <c r="U47" s="1285"/>
      <c r="V47" s="1285"/>
      <c r="W47" s="1285"/>
      <c r="X47" s="1285"/>
      <c r="Y47" s="1285"/>
      <c r="Z47" s="1285"/>
      <c r="AA47" s="1285"/>
      <c r="AB47" s="1285"/>
      <c r="AC47" s="1285"/>
      <c r="AD47" s="1285"/>
      <c r="AE47" s="1285"/>
      <c r="AF47" s="1285"/>
      <c r="AG47" s="1285"/>
      <c r="AH47" s="431"/>
    </row>
    <row r="48" spans="2:34" s="1184" customFormat="1" ht="16.5" customHeight="1" x14ac:dyDescent="0.2">
      <c r="B48" s="1808"/>
      <c r="C48" s="1285"/>
      <c r="D48" s="1809"/>
      <c r="E48" s="1285"/>
      <c r="F48" s="1285"/>
      <c r="G48" s="1285"/>
      <c r="H48" s="1285"/>
      <c r="I48" s="1285"/>
      <c r="J48" s="1285"/>
      <c r="K48" s="1285"/>
      <c r="L48" s="1285"/>
      <c r="M48" s="1285"/>
      <c r="N48" s="1285"/>
      <c r="O48" s="1285"/>
      <c r="P48" s="1285"/>
      <c r="Q48" s="1285"/>
      <c r="R48" s="1285"/>
      <c r="S48" s="1285"/>
      <c r="T48" s="1285"/>
      <c r="U48" s="1285"/>
      <c r="V48" s="1285"/>
      <c r="W48" s="1285"/>
      <c r="X48" s="1285"/>
      <c r="Y48" s="1285"/>
      <c r="Z48" s="1285"/>
      <c r="AA48" s="1285"/>
      <c r="AB48" s="1285"/>
      <c r="AC48" s="1285"/>
      <c r="AD48" s="1285"/>
      <c r="AE48" s="1285"/>
      <c r="AF48" s="1285"/>
      <c r="AG48" s="1285"/>
      <c r="AH48" s="431"/>
    </row>
    <row r="49" spans="2:34" s="1184" customFormat="1" ht="16.5" customHeight="1" x14ac:dyDescent="0.2">
      <c r="B49" s="1808"/>
      <c r="C49" s="1285"/>
      <c r="D49" s="1809"/>
      <c r="E49" s="1285"/>
      <c r="F49" s="1285"/>
      <c r="G49" s="1285"/>
      <c r="H49" s="1285"/>
      <c r="I49" s="1285"/>
      <c r="J49" s="1285"/>
      <c r="K49" s="1285"/>
      <c r="L49" s="1285"/>
      <c r="M49" s="1285"/>
      <c r="N49" s="1285"/>
      <c r="O49" s="1285"/>
      <c r="P49" s="1285"/>
      <c r="Q49" s="1285"/>
      <c r="R49" s="1285"/>
      <c r="S49" s="1285"/>
      <c r="T49" s="1285"/>
      <c r="U49" s="1285"/>
      <c r="V49" s="1285"/>
      <c r="W49" s="1285"/>
      <c r="X49" s="1285"/>
      <c r="Y49" s="1285"/>
      <c r="Z49" s="1285"/>
      <c r="AA49" s="1285"/>
      <c r="AB49" s="1285"/>
      <c r="AC49" s="1285"/>
      <c r="AD49" s="1285"/>
      <c r="AE49" s="1285"/>
      <c r="AF49" s="1285"/>
      <c r="AG49" s="1285"/>
      <c r="AH49" s="431"/>
    </row>
    <row r="50" spans="2:34" s="1184" customFormat="1" ht="16.5" customHeight="1" x14ac:dyDescent="0.2">
      <c r="B50" s="1808"/>
      <c r="C50" s="1285"/>
      <c r="D50" s="1809"/>
      <c r="E50" s="1285"/>
      <c r="F50" s="1285"/>
      <c r="G50" s="1285"/>
      <c r="H50" s="1285"/>
      <c r="I50" s="1285"/>
      <c r="J50" s="1285"/>
      <c r="K50" s="1285"/>
      <c r="L50" s="1285"/>
      <c r="M50" s="1285"/>
      <c r="N50" s="1285"/>
      <c r="O50" s="1285"/>
      <c r="P50" s="1285"/>
      <c r="Q50" s="1285"/>
      <c r="R50" s="1285"/>
      <c r="S50" s="1285"/>
      <c r="T50" s="1285"/>
      <c r="U50" s="1285"/>
      <c r="V50" s="1285"/>
      <c r="W50" s="1285"/>
      <c r="X50" s="1285"/>
      <c r="Y50" s="1285"/>
      <c r="Z50" s="1285"/>
      <c r="AA50" s="1285"/>
      <c r="AB50" s="1285"/>
      <c r="AC50" s="1285"/>
      <c r="AD50" s="1285"/>
      <c r="AE50" s="1285"/>
      <c r="AF50" s="1285"/>
      <c r="AG50" s="1285"/>
      <c r="AH50" s="431"/>
    </row>
    <row r="51" spans="2:34" s="1184" customFormat="1" ht="16.5" customHeight="1" x14ac:dyDescent="0.2">
      <c r="B51" s="1808"/>
      <c r="C51" s="1285"/>
      <c r="D51" s="1809"/>
      <c r="E51" s="1285"/>
      <c r="F51" s="1285"/>
      <c r="G51" s="1285"/>
      <c r="H51" s="1285"/>
      <c r="I51" s="1285"/>
      <c r="J51" s="1285"/>
      <c r="K51" s="1285"/>
      <c r="L51" s="1285"/>
      <c r="M51" s="1285"/>
      <c r="N51" s="1285"/>
      <c r="O51" s="1285"/>
      <c r="P51" s="1285"/>
      <c r="Q51" s="1285"/>
      <c r="R51" s="1285"/>
      <c r="S51" s="1285"/>
      <c r="T51" s="1285"/>
      <c r="U51" s="1285"/>
      <c r="V51" s="1285"/>
      <c r="W51" s="1285"/>
      <c r="X51" s="1285"/>
      <c r="Y51" s="1285"/>
      <c r="Z51" s="1285"/>
      <c r="AA51" s="1285"/>
      <c r="AB51" s="1285"/>
      <c r="AC51" s="1285"/>
      <c r="AD51" s="1285"/>
      <c r="AE51" s="1285"/>
      <c r="AF51" s="1285"/>
      <c r="AG51" s="1285"/>
      <c r="AH51" s="431"/>
    </row>
    <row r="52" spans="2:34" s="1184" customFormat="1" ht="16.5" customHeight="1" x14ac:dyDescent="0.2">
      <c r="B52" s="1808"/>
      <c r="C52" s="1285"/>
      <c r="D52" s="1809"/>
      <c r="E52" s="1285"/>
      <c r="F52" s="1285"/>
      <c r="G52" s="1285"/>
      <c r="H52" s="1285"/>
      <c r="I52" s="1285"/>
      <c r="J52" s="1285"/>
      <c r="K52" s="1285"/>
      <c r="L52" s="1285"/>
      <c r="M52" s="1285"/>
      <c r="N52" s="1285"/>
      <c r="O52" s="1285"/>
      <c r="P52" s="1285"/>
      <c r="Q52" s="1285"/>
      <c r="R52" s="1285"/>
      <c r="S52" s="1285"/>
      <c r="T52" s="1285"/>
      <c r="U52" s="1285"/>
      <c r="V52" s="1285"/>
      <c r="W52" s="1285"/>
      <c r="X52" s="1285"/>
      <c r="Y52" s="1285"/>
      <c r="Z52" s="1285"/>
      <c r="AA52" s="1285"/>
      <c r="AB52" s="1285"/>
      <c r="AC52" s="1285"/>
      <c r="AD52" s="1285"/>
      <c r="AE52" s="1285"/>
      <c r="AF52" s="1285"/>
      <c r="AG52" s="1285"/>
      <c r="AH52" s="431"/>
    </row>
    <row r="53" spans="2:34" s="1184" customFormat="1" ht="16.5" customHeight="1" x14ac:dyDescent="0.2">
      <c r="B53" s="1808"/>
      <c r="C53" s="1285"/>
      <c r="D53" s="1809"/>
      <c r="E53" s="1285"/>
      <c r="F53" s="1285"/>
      <c r="G53" s="1285"/>
      <c r="H53" s="1285"/>
      <c r="I53" s="1285"/>
      <c r="J53" s="1285"/>
      <c r="K53" s="1285"/>
      <c r="L53" s="1285"/>
      <c r="M53" s="1285"/>
      <c r="N53" s="1285"/>
      <c r="O53" s="1285"/>
      <c r="P53" s="1285"/>
      <c r="Q53" s="1285"/>
      <c r="R53" s="1285"/>
      <c r="S53" s="1285"/>
      <c r="T53" s="1285"/>
      <c r="U53" s="1285"/>
      <c r="V53" s="1285"/>
      <c r="W53" s="1285"/>
      <c r="X53" s="1285"/>
      <c r="Y53" s="1285"/>
      <c r="Z53" s="1285"/>
      <c r="AA53" s="1285"/>
      <c r="AB53" s="1285"/>
      <c r="AC53" s="1285"/>
      <c r="AD53" s="1285"/>
      <c r="AE53" s="1285"/>
      <c r="AF53" s="1285"/>
      <c r="AG53" s="1285"/>
      <c r="AH53" s="431"/>
    </row>
    <row r="54" spans="2:34" s="1184" customFormat="1" ht="16.5" customHeight="1" x14ac:dyDescent="0.2">
      <c r="B54" s="1808"/>
      <c r="C54" s="1285"/>
      <c r="D54" s="1809"/>
      <c r="E54" s="1285"/>
      <c r="F54" s="1285"/>
      <c r="G54" s="1285"/>
      <c r="H54" s="1285"/>
      <c r="I54" s="1285"/>
      <c r="J54" s="1285"/>
      <c r="K54" s="1285"/>
      <c r="L54" s="1285"/>
      <c r="M54" s="1285"/>
      <c r="N54" s="1285"/>
      <c r="O54" s="1285"/>
      <c r="P54" s="1285"/>
      <c r="Q54" s="1285"/>
      <c r="R54" s="1285"/>
      <c r="S54" s="1285"/>
      <c r="T54" s="1285"/>
      <c r="U54" s="1285"/>
      <c r="V54" s="1285"/>
      <c r="W54" s="1285"/>
      <c r="X54" s="1285"/>
      <c r="Y54" s="1285"/>
      <c r="Z54" s="1285"/>
      <c r="AA54" s="1285"/>
      <c r="AB54" s="1285"/>
      <c r="AC54" s="1285"/>
      <c r="AD54" s="1285"/>
      <c r="AE54" s="1285"/>
      <c r="AF54" s="1285"/>
      <c r="AG54" s="1285"/>
      <c r="AH54" s="431"/>
    </row>
    <row r="55" spans="2:34" s="1184" customFormat="1" ht="16.5" customHeight="1" x14ac:dyDescent="0.2">
      <c r="B55" s="1808"/>
      <c r="C55" s="1285"/>
      <c r="D55" s="1809"/>
      <c r="E55" s="1285"/>
      <c r="F55" s="1285"/>
      <c r="G55" s="1285"/>
      <c r="H55" s="1285"/>
      <c r="I55" s="1285"/>
      <c r="J55" s="1285"/>
      <c r="K55" s="1285"/>
      <c r="L55" s="1285"/>
      <c r="M55" s="1285"/>
      <c r="N55" s="1285"/>
      <c r="O55" s="1285"/>
      <c r="P55" s="1285"/>
      <c r="Q55" s="1285"/>
      <c r="R55" s="1285"/>
      <c r="S55" s="1285"/>
      <c r="T55" s="1285"/>
      <c r="U55" s="1285"/>
      <c r="V55" s="1285"/>
      <c r="W55" s="1285"/>
      <c r="X55" s="1285"/>
      <c r="Y55" s="1285"/>
      <c r="Z55" s="1285"/>
      <c r="AA55" s="1285"/>
      <c r="AB55" s="1285"/>
      <c r="AC55" s="1285"/>
      <c r="AD55" s="1285"/>
      <c r="AE55" s="1285"/>
      <c r="AF55" s="1285"/>
      <c r="AG55" s="1285"/>
      <c r="AH55" s="431"/>
    </row>
    <row r="56" spans="2:34" s="1184" customFormat="1" ht="16.5" customHeight="1" x14ac:dyDescent="0.2">
      <c r="B56" s="1808"/>
      <c r="C56" s="1285"/>
      <c r="D56" s="1809"/>
      <c r="E56" s="1285"/>
      <c r="F56" s="1285"/>
      <c r="G56" s="1285"/>
      <c r="H56" s="1285"/>
      <c r="I56" s="1285"/>
      <c r="J56" s="1285"/>
      <c r="K56" s="1285"/>
      <c r="L56" s="1285"/>
      <c r="M56" s="1285"/>
      <c r="N56" s="1285"/>
      <c r="O56" s="1285"/>
      <c r="P56" s="1285"/>
      <c r="Q56" s="1285"/>
      <c r="R56" s="1285"/>
      <c r="S56" s="1285"/>
      <c r="T56" s="1285"/>
      <c r="U56" s="1285"/>
      <c r="V56" s="1285"/>
      <c r="W56" s="1285"/>
      <c r="X56" s="1285"/>
      <c r="Y56" s="1285"/>
      <c r="Z56" s="1285"/>
      <c r="AA56" s="1285"/>
      <c r="AB56" s="1285"/>
      <c r="AC56" s="1285"/>
      <c r="AD56" s="1285"/>
      <c r="AE56" s="1285"/>
      <c r="AF56" s="1285"/>
      <c r="AG56" s="1285"/>
      <c r="AH56" s="431"/>
    </row>
    <row r="57" spans="2:34" s="1184" customFormat="1" ht="16.5" customHeight="1" x14ac:dyDescent="0.2">
      <c r="B57" s="1808"/>
      <c r="C57" s="1285"/>
      <c r="D57" s="1809"/>
      <c r="E57" s="1285"/>
      <c r="F57" s="1285"/>
      <c r="G57" s="1285"/>
      <c r="H57" s="1285"/>
      <c r="I57" s="1285"/>
      <c r="J57" s="1285"/>
      <c r="K57" s="1285"/>
      <c r="L57" s="1285"/>
      <c r="M57" s="1285"/>
      <c r="N57" s="1285"/>
      <c r="O57" s="1285"/>
      <c r="P57" s="1285"/>
      <c r="Q57" s="1285"/>
      <c r="R57" s="1285"/>
      <c r="S57" s="1285"/>
      <c r="T57" s="1285"/>
      <c r="U57" s="1285"/>
      <c r="V57" s="1285"/>
      <c r="W57" s="1285"/>
      <c r="X57" s="1285"/>
      <c r="Y57" s="1285"/>
      <c r="Z57" s="1285"/>
      <c r="AA57" s="1285"/>
      <c r="AB57" s="1285"/>
      <c r="AC57" s="1285"/>
      <c r="AD57" s="1285"/>
      <c r="AE57" s="1285"/>
      <c r="AF57" s="1285"/>
      <c r="AG57" s="1285"/>
      <c r="AH57" s="431"/>
    </row>
    <row r="58" spans="2:34" s="1184" customFormat="1" ht="16.5" customHeight="1" x14ac:dyDescent="0.2">
      <c r="B58" s="1808"/>
      <c r="C58" s="1285"/>
      <c r="D58" s="1809"/>
      <c r="E58" s="1285"/>
      <c r="F58" s="1285"/>
      <c r="G58" s="1285"/>
      <c r="H58" s="1285"/>
      <c r="I58" s="1285"/>
      <c r="J58" s="1285"/>
      <c r="K58" s="1285"/>
      <c r="L58" s="1285"/>
      <c r="M58" s="1285"/>
      <c r="N58" s="1285"/>
      <c r="O58" s="1285"/>
      <c r="P58" s="1285"/>
      <c r="Q58" s="1285"/>
      <c r="R58" s="1285"/>
      <c r="S58" s="1285"/>
      <c r="T58" s="1285"/>
      <c r="U58" s="1285"/>
      <c r="V58" s="1285"/>
      <c r="W58" s="1285"/>
      <c r="X58" s="1285"/>
      <c r="Y58" s="1285"/>
      <c r="Z58" s="1285"/>
      <c r="AA58" s="1285"/>
      <c r="AB58" s="1285"/>
      <c r="AC58" s="1285"/>
      <c r="AD58" s="1285"/>
      <c r="AE58" s="1285"/>
      <c r="AF58" s="1285"/>
      <c r="AG58" s="1285"/>
      <c r="AH58" s="431"/>
    </row>
    <row r="59" spans="2:34" s="1184" customFormat="1" ht="16.5" customHeight="1" x14ac:dyDescent="0.2">
      <c r="B59" s="1808"/>
      <c r="C59" s="1285"/>
      <c r="D59" s="1809"/>
      <c r="E59" s="1285"/>
      <c r="F59" s="1285"/>
      <c r="G59" s="1285"/>
      <c r="H59" s="1285"/>
      <c r="I59" s="1285"/>
      <c r="J59" s="1285"/>
      <c r="K59" s="1285"/>
      <c r="L59" s="1285"/>
      <c r="M59" s="1285"/>
      <c r="N59" s="1285"/>
      <c r="O59" s="1285"/>
      <c r="P59" s="1285"/>
      <c r="Q59" s="1285"/>
      <c r="R59" s="1285"/>
      <c r="S59" s="1285"/>
      <c r="T59" s="1285"/>
      <c r="U59" s="1285"/>
      <c r="V59" s="1285"/>
      <c r="W59" s="1285"/>
      <c r="X59" s="1285"/>
      <c r="Y59" s="1285"/>
      <c r="Z59" s="1285"/>
      <c r="AA59" s="1285"/>
      <c r="AB59" s="1285"/>
      <c r="AC59" s="1285"/>
      <c r="AD59" s="1285"/>
      <c r="AE59" s="1285"/>
      <c r="AF59" s="1285"/>
      <c r="AG59" s="1285"/>
      <c r="AH59" s="431"/>
    </row>
    <row r="60" spans="2:34" s="1184" customFormat="1" ht="16.5" customHeight="1" x14ac:dyDescent="0.2">
      <c r="B60" s="1808"/>
      <c r="C60" s="1285"/>
      <c r="D60" s="1809"/>
      <c r="E60" s="1285"/>
      <c r="F60" s="1285"/>
      <c r="G60" s="1285"/>
      <c r="H60" s="1285"/>
      <c r="I60" s="1285"/>
      <c r="J60" s="1285"/>
      <c r="K60" s="1285"/>
      <c r="L60" s="1285"/>
      <c r="M60" s="1285"/>
      <c r="N60" s="1285"/>
      <c r="O60" s="1285"/>
      <c r="P60" s="1285"/>
      <c r="Q60" s="1285"/>
      <c r="R60" s="1285"/>
      <c r="S60" s="1285"/>
      <c r="T60" s="1285"/>
      <c r="U60" s="1285"/>
      <c r="V60" s="1285"/>
      <c r="W60" s="1285"/>
      <c r="X60" s="1285"/>
      <c r="Y60" s="1285"/>
      <c r="Z60" s="1285"/>
      <c r="AA60" s="1285"/>
      <c r="AB60" s="1285"/>
      <c r="AC60" s="1285"/>
      <c r="AD60" s="1285"/>
      <c r="AE60" s="1285"/>
      <c r="AF60" s="1285"/>
      <c r="AG60" s="1285"/>
      <c r="AH60" s="431"/>
    </row>
    <row r="61" spans="2:34" s="1184" customFormat="1" ht="16.5" customHeight="1" x14ac:dyDescent="0.2">
      <c r="B61" s="1808"/>
      <c r="C61" s="1285"/>
      <c r="D61" s="1809"/>
      <c r="E61" s="1285"/>
      <c r="F61" s="1285"/>
      <c r="G61" s="1285"/>
      <c r="H61" s="1285"/>
      <c r="I61" s="1285"/>
      <c r="J61" s="1285"/>
      <c r="K61" s="1285"/>
      <c r="L61" s="1285"/>
      <c r="M61" s="1285"/>
      <c r="N61" s="1285"/>
      <c r="O61" s="1285"/>
      <c r="P61" s="1285"/>
      <c r="Q61" s="1285"/>
      <c r="R61" s="1285"/>
      <c r="S61" s="1285"/>
      <c r="T61" s="1285"/>
      <c r="U61" s="1285"/>
      <c r="V61" s="1285"/>
      <c r="W61" s="1285"/>
      <c r="X61" s="1285"/>
      <c r="Y61" s="1285"/>
      <c r="Z61" s="1285"/>
      <c r="AA61" s="1285"/>
      <c r="AB61" s="1285"/>
      <c r="AC61" s="1285"/>
      <c r="AD61" s="1285"/>
      <c r="AE61" s="1285"/>
      <c r="AF61" s="1285"/>
      <c r="AG61" s="1285"/>
      <c r="AH61" s="431"/>
    </row>
    <row r="62" spans="2:34" s="1184" customFormat="1" ht="16.5" customHeight="1" x14ac:dyDescent="0.2">
      <c r="B62" s="1808"/>
      <c r="C62" s="1285"/>
      <c r="D62" s="1809"/>
      <c r="E62" s="1285"/>
      <c r="F62" s="1285"/>
      <c r="G62" s="1285"/>
      <c r="H62" s="1285"/>
      <c r="I62" s="1285"/>
      <c r="J62" s="1285"/>
      <c r="K62" s="1285"/>
      <c r="L62" s="1285"/>
      <c r="M62" s="1285"/>
      <c r="N62" s="1285"/>
      <c r="O62" s="1285"/>
      <c r="P62" s="1285"/>
      <c r="Q62" s="1285"/>
      <c r="R62" s="1285"/>
      <c r="S62" s="1285"/>
      <c r="T62" s="1285"/>
      <c r="U62" s="1285"/>
      <c r="V62" s="1285"/>
      <c r="W62" s="1285"/>
      <c r="X62" s="1285"/>
      <c r="Y62" s="1285"/>
      <c r="Z62" s="1285"/>
      <c r="AA62" s="1285"/>
      <c r="AB62" s="1285"/>
      <c r="AC62" s="1285"/>
      <c r="AD62" s="1285"/>
      <c r="AE62" s="1285"/>
      <c r="AF62" s="1285"/>
      <c r="AG62" s="1285"/>
      <c r="AH62" s="431"/>
    </row>
    <row r="63" spans="2:34" s="1184" customFormat="1" ht="16.5" customHeight="1" x14ac:dyDescent="0.2">
      <c r="B63" s="1808"/>
      <c r="C63" s="1285"/>
      <c r="D63" s="1809"/>
      <c r="E63" s="1285"/>
      <c r="F63" s="1285"/>
      <c r="G63" s="1285"/>
      <c r="H63" s="1285"/>
      <c r="I63" s="1285"/>
      <c r="J63" s="1285"/>
      <c r="K63" s="1285"/>
      <c r="L63" s="1285"/>
      <c r="M63" s="1285"/>
      <c r="N63" s="1285"/>
      <c r="O63" s="1285"/>
      <c r="P63" s="1285"/>
      <c r="Q63" s="1285"/>
      <c r="R63" s="1285"/>
      <c r="S63" s="1285"/>
      <c r="T63" s="1285"/>
      <c r="U63" s="1285"/>
      <c r="V63" s="1285"/>
      <c r="W63" s="1285"/>
      <c r="X63" s="1285"/>
      <c r="Y63" s="1285"/>
      <c r="Z63" s="1285"/>
      <c r="AA63" s="1285"/>
      <c r="AB63" s="1285"/>
      <c r="AC63" s="1285"/>
      <c r="AD63" s="1285"/>
      <c r="AE63" s="1285"/>
      <c r="AF63" s="1285"/>
      <c r="AG63" s="1285"/>
      <c r="AH63" s="431"/>
    </row>
    <row r="64" spans="2:34" s="1184" customFormat="1" ht="16.5" customHeight="1" x14ac:dyDescent="0.2">
      <c r="B64" s="1808"/>
      <c r="C64" s="1285"/>
      <c r="D64" s="1809"/>
      <c r="E64" s="1285"/>
      <c r="F64" s="1285"/>
      <c r="G64" s="1285"/>
      <c r="H64" s="1285"/>
      <c r="I64" s="1285"/>
      <c r="J64" s="1285"/>
      <c r="K64" s="1285"/>
      <c r="L64" s="1285"/>
      <c r="M64" s="1285"/>
      <c r="N64" s="1285"/>
      <c r="O64" s="1285"/>
      <c r="P64" s="1285"/>
      <c r="Q64" s="1285"/>
      <c r="R64" s="1285"/>
      <c r="S64" s="1285"/>
      <c r="T64" s="1285"/>
      <c r="U64" s="1285"/>
      <c r="V64" s="1285"/>
      <c r="W64" s="1285"/>
      <c r="X64" s="1285"/>
      <c r="Y64" s="1285"/>
      <c r="Z64" s="1285"/>
      <c r="AA64" s="1285"/>
      <c r="AB64" s="1285"/>
      <c r="AC64" s="1285"/>
      <c r="AD64" s="1285"/>
      <c r="AE64" s="1285"/>
      <c r="AF64" s="1285"/>
      <c r="AG64" s="1285"/>
      <c r="AH64" s="431"/>
    </row>
    <row r="65" spans="2:34" s="1184" customFormat="1" ht="16.5" customHeight="1" x14ac:dyDescent="0.2">
      <c r="B65" s="1808"/>
      <c r="C65" s="1285"/>
      <c r="D65" s="1809"/>
      <c r="E65" s="1285"/>
      <c r="F65" s="1285"/>
      <c r="G65" s="1285"/>
      <c r="H65" s="1285"/>
      <c r="I65" s="1285"/>
      <c r="J65" s="1285"/>
      <c r="K65" s="1285"/>
      <c r="L65" s="1285"/>
      <c r="M65" s="1285"/>
      <c r="N65" s="1285"/>
      <c r="O65" s="1285"/>
      <c r="P65" s="1285"/>
      <c r="Q65" s="1285"/>
      <c r="R65" s="1285"/>
      <c r="S65" s="1285"/>
      <c r="T65" s="1285"/>
      <c r="U65" s="1285"/>
      <c r="V65" s="1285"/>
      <c r="W65" s="1285"/>
      <c r="X65" s="1285"/>
      <c r="Y65" s="1285"/>
      <c r="Z65" s="1285"/>
      <c r="AA65" s="1285"/>
      <c r="AB65" s="1285"/>
      <c r="AC65" s="1285"/>
      <c r="AD65" s="1285"/>
      <c r="AE65" s="1285"/>
      <c r="AF65" s="1285"/>
      <c r="AG65" s="1285"/>
      <c r="AH65" s="431"/>
    </row>
    <row r="66" spans="2:34" s="1184" customFormat="1" ht="16.5" customHeight="1" x14ac:dyDescent="0.2">
      <c r="B66" s="1808"/>
      <c r="C66" s="1285"/>
      <c r="D66" s="1809"/>
      <c r="E66" s="1285"/>
      <c r="F66" s="1285"/>
      <c r="G66" s="1285"/>
      <c r="H66" s="1285"/>
      <c r="I66" s="1285"/>
      <c r="J66" s="1285"/>
      <c r="K66" s="1285"/>
      <c r="L66" s="1285"/>
      <c r="M66" s="1285"/>
      <c r="N66" s="1285"/>
      <c r="O66" s="1285"/>
      <c r="P66" s="1285"/>
      <c r="Q66" s="1285"/>
      <c r="R66" s="1285"/>
      <c r="S66" s="1285"/>
      <c r="T66" s="1285"/>
      <c r="U66" s="1285"/>
      <c r="V66" s="1285"/>
      <c r="W66" s="1285"/>
      <c r="X66" s="1285"/>
      <c r="Y66" s="1285"/>
      <c r="Z66" s="1285"/>
      <c r="AA66" s="1285"/>
      <c r="AB66" s="1285"/>
      <c r="AC66" s="1285"/>
      <c r="AD66" s="1285"/>
      <c r="AE66" s="1285"/>
      <c r="AF66" s="1285"/>
      <c r="AG66" s="1285"/>
      <c r="AH66" s="431"/>
    </row>
    <row r="67" spans="2:34" s="1184" customFormat="1" ht="16.5" customHeight="1" x14ac:dyDescent="0.2">
      <c r="B67" s="1808"/>
      <c r="C67" s="1285"/>
      <c r="D67" s="1809"/>
      <c r="E67" s="1285"/>
      <c r="F67" s="1285"/>
      <c r="G67" s="1285"/>
      <c r="H67" s="1285"/>
      <c r="I67" s="1285"/>
      <c r="J67" s="1285"/>
      <c r="K67" s="1285"/>
      <c r="L67" s="1285"/>
      <c r="M67" s="1285"/>
      <c r="N67" s="1285"/>
      <c r="O67" s="1285"/>
      <c r="P67" s="1285"/>
      <c r="Q67" s="1285"/>
      <c r="R67" s="1285"/>
      <c r="S67" s="1285"/>
      <c r="T67" s="1285"/>
      <c r="U67" s="1285"/>
      <c r="V67" s="1285"/>
      <c r="W67" s="1285"/>
      <c r="X67" s="1285"/>
      <c r="Y67" s="1285"/>
      <c r="Z67" s="1285"/>
      <c r="AA67" s="1285"/>
      <c r="AB67" s="1285"/>
      <c r="AC67" s="1285"/>
      <c r="AD67" s="1285"/>
      <c r="AE67" s="1285"/>
      <c r="AF67" s="1285"/>
      <c r="AG67" s="1285"/>
      <c r="AH67" s="431"/>
    </row>
    <row r="68" spans="2:34" s="1184" customFormat="1" ht="16.5" customHeight="1" x14ac:dyDescent="0.2">
      <c r="B68" s="1808"/>
      <c r="C68" s="1285"/>
      <c r="D68" s="1809"/>
      <c r="E68" s="1285"/>
      <c r="F68" s="1285"/>
      <c r="G68" s="1285"/>
      <c r="H68" s="1285"/>
      <c r="I68" s="1285"/>
      <c r="J68" s="1285"/>
      <c r="K68" s="1285"/>
      <c r="L68" s="1285"/>
      <c r="M68" s="1285"/>
      <c r="N68" s="1285"/>
      <c r="O68" s="1285"/>
      <c r="P68" s="1285"/>
      <c r="Q68" s="1285"/>
      <c r="R68" s="1285"/>
      <c r="S68" s="1285"/>
      <c r="T68" s="1285"/>
      <c r="U68" s="1285"/>
      <c r="V68" s="1285"/>
      <c r="W68" s="1285"/>
      <c r="X68" s="1285"/>
      <c r="Y68" s="1285"/>
      <c r="Z68" s="1285"/>
      <c r="AA68" s="1285"/>
      <c r="AB68" s="1285"/>
      <c r="AC68" s="1285"/>
      <c r="AD68" s="1285"/>
      <c r="AE68" s="1285"/>
      <c r="AF68" s="1285"/>
      <c r="AG68" s="1285"/>
      <c r="AH68" s="431"/>
    </row>
    <row r="69" spans="2:34" s="1184" customFormat="1" ht="16.5" customHeight="1" x14ac:dyDescent="0.2">
      <c r="B69" s="1808"/>
      <c r="C69" s="1285"/>
      <c r="D69" s="1809"/>
      <c r="E69" s="1285"/>
      <c r="F69" s="1285"/>
      <c r="G69" s="1285"/>
      <c r="H69" s="1285"/>
      <c r="I69" s="1285"/>
      <c r="J69" s="1285"/>
      <c r="K69" s="1285"/>
      <c r="L69" s="1285"/>
      <c r="M69" s="1285"/>
      <c r="N69" s="1285"/>
      <c r="O69" s="1285"/>
      <c r="P69" s="1285"/>
      <c r="Q69" s="1285"/>
      <c r="R69" s="1285"/>
      <c r="S69" s="1285"/>
      <c r="T69" s="1285"/>
      <c r="U69" s="1285"/>
      <c r="V69" s="1285"/>
      <c r="W69" s="1285"/>
      <c r="X69" s="1285"/>
      <c r="Y69" s="1285"/>
      <c r="Z69" s="1285"/>
      <c r="AA69" s="1285"/>
      <c r="AB69" s="1285"/>
      <c r="AC69" s="1285"/>
      <c r="AD69" s="1285"/>
      <c r="AE69" s="1285"/>
      <c r="AF69" s="1285"/>
      <c r="AG69" s="1285"/>
      <c r="AH69" s="431"/>
    </row>
    <row r="70" spans="2:34" s="1184" customFormat="1" ht="16.5" customHeight="1" x14ac:dyDescent="0.2">
      <c r="B70" s="1808"/>
      <c r="C70" s="1285"/>
      <c r="D70" s="1809"/>
      <c r="E70" s="1285"/>
      <c r="F70" s="1285"/>
      <c r="G70" s="1285"/>
      <c r="H70" s="1285"/>
      <c r="I70" s="1285"/>
      <c r="J70" s="1285"/>
      <c r="K70" s="1285"/>
      <c r="L70" s="1285"/>
      <c r="M70" s="1285"/>
      <c r="N70" s="1285"/>
      <c r="O70" s="1285"/>
      <c r="P70" s="1285"/>
      <c r="Q70" s="1285"/>
      <c r="R70" s="1285"/>
      <c r="S70" s="1285"/>
      <c r="T70" s="1285"/>
      <c r="U70" s="1285"/>
      <c r="V70" s="1285"/>
      <c r="W70" s="1285"/>
      <c r="X70" s="1285"/>
      <c r="Y70" s="1285"/>
      <c r="Z70" s="1285"/>
      <c r="AA70" s="1285"/>
      <c r="AB70" s="1285"/>
      <c r="AC70" s="1285"/>
      <c r="AD70" s="1285"/>
      <c r="AE70" s="1285"/>
      <c r="AF70" s="1285"/>
      <c r="AG70" s="1285"/>
      <c r="AH70" s="431"/>
    </row>
    <row r="71" spans="2:34" s="1184" customFormat="1" ht="16.5" customHeight="1" x14ac:dyDescent="0.2">
      <c r="B71" s="1808"/>
      <c r="C71" s="1285"/>
      <c r="D71" s="1809"/>
      <c r="E71" s="1285"/>
      <c r="F71" s="1285"/>
      <c r="G71" s="1285"/>
      <c r="H71" s="1285"/>
      <c r="I71" s="1285"/>
      <c r="J71" s="1285"/>
      <c r="K71" s="1285"/>
      <c r="L71" s="1285"/>
      <c r="M71" s="1285"/>
      <c r="N71" s="1285"/>
      <c r="O71" s="1285"/>
      <c r="P71" s="1285"/>
      <c r="Q71" s="1285"/>
      <c r="R71" s="1285"/>
      <c r="S71" s="1285"/>
      <c r="T71" s="1285"/>
      <c r="U71" s="1285"/>
      <c r="V71" s="1285"/>
      <c r="W71" s="1285"/>
      <c r="X71" s="1285"/>
      <c r="Y71" s="1285"/>
      <c r="Z71" s="1285"/>
      <c r="AA71" s="1285"/>
      <c r="AB71" s="1285"/>
      <c r="AC71" s="1285"/>
      <c r="AD71" s="1285"/>
      <c r="AE71" s="1285"/>
      <c r="AF71" s="1285"/>
      <c r="AG71" s="1285"/>
      <c r="AH71" s="431"/>
    </row>
    <row r="72" spans="2:34" s="1184" customFormat="1" ht="16.5" customHeight="1" x14ac:dyDescent="0.2">
      <c r="B72" s="1808"/>
      <c r="C72" s="1285"/>
      <c r="D72" s="1809"/>
      <c r="E72" s="1285"/>
      <c r="F72" s="1285"/>
      <c r="G72" s="1285"/>
      <c r="H72" s="1285"/>
      <c r="I72" s="1285"/>
      <c r="J72" s="1285"/>
      <c r="K72" s="1285"/>
      <c r="L72" s="1285"/>
      <c r="M72" s="1285"/>
      <c r="N72" s="1285"/>
      <c r="O72" s="1285"/>
      <c r="P72" s="1285"/>
      <c r="Q72" s="1285"/>
      <c r="R72" s="1285"/>
      <c r="S72" s="1285"/>
      <c r="T72" s="1285"/>
      <c r="U72" s="1285"/>
      <c r="V72" s="1285"/>
      <c r="W72" s="1285"/>
      <c r="X72" s="1285"/>
      <c r="Y72" s="1285"/>
      <c r="Z72" s="1285"/>
      <c r="AA72" s="1285"/>
      <c r="AB72" s="1285"/>
      <c r="AC72" s="1285"/>
      <c r="AD72" s="1285"/>
      <c r="AE72" s="1285"/>
      <c r="AF72" s="1285"/>
      <c r="AG72" s="1285"/>
      <c r="AH72" s="431"/>
    </row>
    <row r="73" spans="2:34" s="1184" customFormat="1" ht="16.5" customHeight="1" x14ac:dyDescent="0.2">
      <c r="B73" s="1808"/>
      <c r="C73" s="1285"/>
      <c r="D73" s="1809"/>
      <c r="E73" s="1285"/>
      <c r="F73" s="1285"/>
      <c r="G73" s="1285"/>
      <c r="H73" s="1285"/>
      <c r="I73" s="1285"/>
      <c r="J73" s="1285"/>
      <c r="K73" s="1285"/>
      <c r="L73" s="1285"/>
      <c r="M73" s="1285"/>
      <c r="N73" s="1285"/>
      <c r="O73" s="1285"/>
      <c r="P73" s="1285"/>
      <c r="Q73" s="1285"/>
      <c r="R73" s="1285"/>
      <c r="S73" s="1285"/>
      <c r="T73" s="1285"/>
      <c r="U73" s="1285"/>
      <c r="V73" s="1285"/>
      <c r="W73" s="1285"/>
      <c r="X73" s="1285"/>
      <c r="Y73" s="1285"/>
      <c r="Z73" s="1285"/>
      <c r="AA73" s="1285"/>
      <c r="AB73" s="1285"/>
      <c r="AC73" s="1285"/>
      <c r="AD73" s="1285"/>
      <c r="AE73" s="1285"/>
      <c r="AF73" s="1285"/>
      <c r="AG73" s="1285"/>
      <c r="AH73" s="431"/>
    </row>
    <row r="74" spans="2:34" s="1184" customFormat="1" ht="16.5" customHeight="1" x14ac:dyDescent="0.2">
      <c r="B74" s="1808"/>
      <c r="C74" s="1285"/>
      <c r="D74" s="1809"/>
      <c r="E74" s="1285"/>
      <c r="F74" s="1285"/>
      <c r="G74" s="1285"/>
      <c r="H74" s="1285"/>
      <c r="I74" s="1285"/>
      <c r="J74" s="1285"/>
      <c r="K74" s="1285"/>
      <c r="L74" s="1285"/>
      <c r="M74" s="1285"/>
      <c r="N74" s="1285"/>
      <c r="O74" s="1285"/>
      <c r="P74" s="1285"/>
      <c r="Q74" s="1285"/>
      <c r="R74" s="1285"/>
      <c r="S74" s="1285"/>
      <c r="T74" s="1285"/>
      <c r="U74" s="1285"/>
      <c r="V74" s="1285"/>
      <c r="W74" s="1285"/>
      <c r="X74" s="1285"/>
      <c r="Y74" s="1285"/>
      <c r="Z74" s="1285"/>
      <c r="AA74" s="1285"/>
      <c r="AB74" s="1285"/>
      <c r="AC74" s="1285"/>
      <c r="AD74" s="1285"/>
      <c r="AE74" s="1285"/>
      <c r="AF74" s="1285"/>
      <c r="AG74" s="1285"/>
      <c r="AH74" s="431"/>
    </row>
    <row r="75" spans="2:34" s="1184" customFormat="1" ht="16.5" customHeight="1" x14ac:dyDescent="0.2">
      <c r="B75" s="1808"/>
      <c r="C75" s="1285"/>
      <c r="D75" s="1809"/>
      <c r="E75" s="1285"/>
      <c r="F75" s="1285"/>
      <c r="G75" s="1285"/>
      <c r="H75" s="1285"/>
      <c r="I75" s="1285"/>
      <c r="J75" s="1285"/>
      <c r="K75" s="1285"/>
      <c r="L75" s="1285"/>
      <c r="M75" s="1285"/>
      <c r="N75" s="1285"/>
      <c r="O75" s="1285"/>
      <c r="P75" s="1285"/>
      <c r="Q75" s="1285"/>
      <c r="R75" s="1285"/>
      <c r="S75" s="1285"/>
      <c r="T75" s="1285"/>
      <c r="U75" s="1285"/>
      <c r="V75" s="1285"/>
      <c r="W75" s="1285"/>
      <c r="X75" s="1285"/>
      <c r="Y75" s="1285"/>
      <c r="Z75" s="1285"/>
      <c r="AA75" s="1285"/>
      <c r="AB75" s="1285"/>
      <c r="AC75" s="1285"/>
      <c r="AD75" s="1285"/>
      <c r="AE75" s="1285"/>
      <c r="AF75" s="1285"/>
      <c r="AG75" s="1285"/>
      <c r="AH75" s="431"/>
    </row>
    <row r="76" spans="2:34" s="1184" customFormat="1" ht="16.5" customHeight="1" x14ac:dyDescent="0.2">
      <c r="B76" s="1808"/>
      <c r="C76" s="1285"/>
      <c r="D76" s="1809"/>
      <c r="E76" s="1285"/>
      <c r="F76" s="1285"/>
      <c r="G76" s="1285"/>
      <c r="H76" s="1285"/>
      <c r="I76" s="1285"/>
      <c r="J76" s="1285"/>
      <c r="K76" s="1285"/>
      <c r="L76" s="1285"/>
      <c r="M76" s="1285"/>
      <c r="N76" s="1285"/>
      <c r="O76" s="1285"/>
      <c r="P76" s="1285"/>
      <c r="Q76" s="1285"/>
      <c r="R76" s="1285"/>
      <c r="S76" s="1285"/>
      <c r="T76" s="1285"/>
      <c r="U76" s="1285"/>
      <c r="V76" s="1285"/>
      <c r="W76" s="1285"/>
      <c r="X76" s="1285"/>
      <c r="Y76" s="1285"/>
      <c r="Z76" s="1285"/>
      <c r="AA76" s="1285"/>
      <c r="AB76" s="1285"/>
      <c r="AC76" s="1285"/>
      <c r="AD76" s="1285"/>
      <c r="AE76" s="1285"/>
      <c r="AF76" s="1285"/>
      <c r="AG76" s="1285"/>
      <c r="AH76" s="431"/>
    </row>
    <row r="77" spans="2:34" s="1184" customFormat="1" ht="16.5" customHeight="1" x14ac:dyDescent="0.2">
      <c r="B77" s="1808"/>
      <c r="C77" s="1285"/>
      <c r="D77" s="1809"/>
      <c r="E77" s="1285"/>
      <c r="F77" s="1285"/>
      <c r="G77" s="1285"/>
      <c r="H77" s="1285"/>
      <c r="I77" s="1285"/>
      <c r="J77" s="1285"/>
      <c r="K77" s="1285"/>
      <c r="L77" s="1285"/>
      <c r="M77" s="1285"/>
      <c r="N77" s="1285"/>
      <c r="O77" s="1285"/>
      <c r="P77" s="1285"/>
      <c r="Q77" s="1285"/>
      <c r="R77" s="1285"/>
      <c r="S77" s="1285"/>
      <c r="T77" s="1285"/>
      <c r="U77" s="1285"/>
      <c r="V77" s="1285"/>
      <c r="W77" s="1285"/>
      <c r="X77" s="1285"/>
      <c r="Y77" s="1285"/>
      <c r="Z77" s="1285"/>
      <c r="AA77" s="1285"/>
      <c r="AB77" s="1285"/>
      <c r="AC77" s="1285"/>
      <c r="AD77" s="1285"/>
      <c r="AE77" s="1285"/>
      <c r="AF77" s="1285"/>
      <c r="AG77" s="1285"/>
      <c r="AH77" s="431"/>
    </row>
    <row r="78" spans="2:34" s="1184" customFormat="1" ht="16.5" customHeight="1" x14ac:dyDescent="0.2">
      <c r="B78" s="1808"/>
      <c r="C78" s="1285"/>
      <c r="D78" s="1809"/>
      <c r="E78" s="1285"/>
      <c r="F78" s="1285"/>
      <c r="G78" s="1285"/>
      <c r="H78" s="1285"/>
      <c r="I78" s="1285"/>
      <c r="J78" s="1285"/>
      <c r="K78" s="1285"/>
      <c r="L78" s="1285"/>
      <c r="M78" s="1285"/>
      <c r="N78" s="1285"/>
      <c r="O78" s="1285"/>
      <c r="P78" s="1285"/>
      <c r="Q78" s="1285"/>
      <c r="R78" s="1285"/>
      <c r="S78" s="1285"/>
      <c r="T78" s="1285"/>
      <c r="U78" s="1285"/>
      <c r="V78" s="1285"/>
      <c r="W78" s="1285"/>
      <c r="X78" s="1285"/>
      <c r="Y78" s="1285"/>
      <c r="Z78" s="1285"/>
      <c r="AA78" s="1285"/>
      <c r="AB78" s="1285"/>
      <c r="AC78" s="1285"/>
      <c r="AD78" s="1285"/>
      <c r="AE78" s="1285"/>
      <c r="AF78" s="1285"/>
      <c r="AG78" s="1285"/>
      <c r="AH78" s="431"/>
    </row>
    <row r="79" spans="2:34" s="1184" customFormat="1" ht="16.5" customHeight="1" x14ac:dyDescent="0.2">
      <c r="B79" s="1808"/>
      <c r="C79" s="1285"/>
      <c r="D79" s="1809"/>
      <c r="E79" s="1285"/>
      <c r="F79" s="1285"/>
      <c r="G79" s="1285"/>
      <c r="H79" s="1285"/>
      <c r="I79" s="1285"/>
      <c r="J79" s="1285"/>
      <c r="K79" s="1285"/>
      <c r="L79" s="1285"/>
      <c r="M79" s="1285"/>
      <c r="N79" s="1285"/>
      <c r="O79" s="1285"/>
      <c r="P79" s="1285"/>
      <c r="Q79" s="1285"/>
      <c r="R79" s="1285"/>
      <c r="S79" s="1285"/>
      <c r="T79" s="1285"/>
      <c r="U79" s="1285"/>
      <c r="V79" s="1285"/>
      <c r="W79" s="1285"/>
      <c r="X79" s="1285"/>
      <c r="Y79" s="1285"/>
      <c r="Z79" s="1285"/>
      <c r="AA79" s="1285"/>
      <c r="AB79" s="1285"/>
      <c r="AC79" s="1285"/>
      <c r="AD79" s="1285"/>
      <c r="AE79" s="1285"/>
      <c r="AF79" s="1285"/>
      <c r="AG79" s="1285"/>
      <c r="AH79" s="431"/>
    </row>
    <row r="80" spans="2:34" s="1184" customFormat="1" ht="16.5" customHeight="1" x14ac:dyDescent="0.2">
      <c r="B80" s="1808"/>
      <c r="C80" s="1285"/>
      <c r="D80" s="1809"/>
      <c r="E80" s="1285"/>
      <c r="F80" s="1285"/>
      <c r="G80" s="1285"/>
      <c r="H80" s="1285"/>
      <c r="I80" s="1285"/>
      <c r="J80" s="1285"/>
      <c r="K80" s="1285"/>
      <c r="L80" s="1285"/>
      <c r="M80" s="1285"/>
      <c r="N80" s="1285"/>
      <c r="O80" s="1285"/>
      <c r="P80" s="1285"/>
      <c r="Q80" s="1285"/>
      <c r="R80" s="1285"/>
      <c r="S80" s="1285"/>
      <c r="T80" s="1285"/>
      <c r="U80" s="1285"/>
      <c r="V80" s="1285"/>
      <c r="W80" s="1285"/>
      <c r="X80" s="1285"/>
      <c r="Y80" s="1285"/>
      <c r="Z80" s="1285"/>
      <c r="AA80" s="1285"/>
      <c r="AB80" s="1285"/>
      <c r="AC80" s="1285"/>
      <c r="AD80" s="1285"/>
      <c r="AE80" s="1285"/>
      <c r="AF80" s="1285"/>
      <c r="AG80" s="1285"/>
      <c r="AH80" s="431"/>
    </row>
    <row r="81" spans="2:34" s="1184" customFormat="1" ht="16.5" customHeight="1" x14ac:dyDescent="0.2">
      <c r="B81" s="1808"/>
      <c r="C81" s="1285"/>
      <c r="D81" s="1809"/>
      <c r="E81" s="1285"/>
      <c r="F81" s="1285"/>
      <c r="G81" s="1285"/>
      <c r="H81" s="1285"/>
      <c r="I81" s="1285"/>
      <c r="J81" s="1285"/>
      <c r="K81" s="1285"/>
      <c r="L81" s="1285"/>
      <c r="M81" s="1285"/>
      <c r="N81" s="1285"/>
      <c r="O81" s="1285"/>
      <c r="P81" s="1285"/>
      <c r="Q81" s="1285"/>
      <c r="R81" s="1285"/>
      <c r="S81" s="1285"/>
      <c r="T81" s="1285"/>
      <c r="U81" s="1285"/>
      <c r="V81" s="1285"/>
      <c r="W81" s="1285"/>
      <c r="X81" s="1285"/>
      <c r="Y81" s="1285"/>
      <c r="Z81" s="1285"/>
      <c r="AA81" s="1285"/>
      <c r="AB81" s="1285"/>
      <c r="AC81" s="1285"/>
      <c r="AD81" s="1285"/>
      <c r="AE81" s="1285"/>
      <c r="AF81" s="1285"/>
      <c r="AG81" s="1285"/>
      <c r="AH81" s="431"/>
    </row>
    <row r="82" spans="2:34" s="1184" customFormat="1" ht="16.5" customHeight="1" x14ac:dyDescent="0.2">
      <c r="B82" s="1808"/>
      <c r="C82" s="1285"/>
      <c r="D82" s="1809"/>
      <c r="E82" s="1285"/>
      <c r="F82" s="1285"/>
      <c r="G82" s="1285"/>
      <c r="H82" s="1285"/>
      <c r="I82" s="1285"/>
      <c r="J82" s="1285"/>
      <c r="K82" s="1285"/>
      <c r="L82" s="1285"/>
      <c r="M82" s="1285"/>
      <c r="N82" s="1285"/>
      <c r="O82" s="1285"/>
      <c r="P82" s="1285"/>
      <c r="Q82" s="1285"/>
      <c r="R82" s="1285"/>
      <c r="S82" s="1285"/>
      <c r="T82" s="1285"/>
      <c r="U82" s="1285"/>
      <c r="V82" s="1285"/>
      <c r="W82" s="1285"/>
      <c r="X82" s="1285"/>
      <c r="Y82" s="1285"/>
      <c r="Z82" s="1285"/>
      <c r="AA82" s="1285"/>
      <c r="AB82" s="1285"/>
      <c r="AC82" s="1285"/>
      <c r="AD82" s="1285"/>
      <c r="AE82" s="1285"/>
      <c r="AF82" s="1285"/>
      <c r="AG82" s="1285"/>
      <c r="AH82" s="431"/>
    </row>
    <row r="83" spans="2:34" s="1184" customFormat="1" ht="16.5" customHeight="1" x14ac:dyDescent="0.2">
      <c r="B83" s="1808"/>
      <c r="C83" s="1285"/>
      <c r="D83" s="1809"/>
      <c r="E83" s="1285"/>
      <c r="F83" s="1285"/>
      <c r="G83" s="1285"/>
      <c r="H83" s="1285"/>
      <c r="I83" s="1285"/>
      <c r="J83" s="1285"/>
      <c r="K83" s="1285"/>
      <c r="L83" s="1285"/>
      <c r="M83" s="1285"/>
      <c r="N83" s="1285"/>
      <c r="O83" s="1285"/>
      <c r="P83" s="1285"/>
      <c r="Q83" s="1285"/>
      <c r="R83" s="1285"/>
      <c r="S83" s="1285"/>
      <c r="T83" s="1285"/>
      <c r="U83" s="1285"/>
      <c r="V83" s="1285"/>
      <c r="W83" s="1285"/>
      <c r="X83" s="1285"/>
      <c r="Y83" s="1285"/>
      <c r="Z83" s="1285"/>
      <c r="AA83" s="1285"/>
      <c r="AB83" s="1285"/>
      <c r="AC83" s="1285"/>
      <c r="AD83" s="1285"/>
      <c r="AE83" s="1285"/>
      <c r="AF83" s="1285"/>
      <c r="AG83" s="1285"/>
      <c r="AH83" s="431"/>
    </row>
    <row r="84" spans="2:34" s="1184" customFormat="1" ht="16.5" customHeight="1" x14ac:dyDescent="0.2">
      <c r="B84" s="1808"/>
      <c r="C84" s="1285"/>
      <c r="D84" s="1809"/>
      <c r="E84" s="1285"/>
      <c r="F84" s="1285"/>
      <c r="G84" s="1285"/>
      <c r="H84" s="1285"/>
      <c r="I84" s="1285"/>
      <c r="J84" s="1285"/>
      <c r="K84" s="1285"/>
      <c r="L84" s="1285"/>
      <c r="M84" s="1285"/>
      <c r="N84" s="1285"/>
      <c r="O84" s="1285"/>
      <c r="P84" s="1285"/>
      <c r="Q84" s="1285"/>
      <c r="R84" s="1285"/>
      <c r="S84" s="1285"/>
      <c r="T84" s="1285"/>
      <c r="U84" s="1285"/>
      <c r="V84" s="1285"/>
      <c r="W84" s="1285"/>
      <c r="X84" s="1285"/>
      <c r="Y84" s="1285"/>
      <c r="Z84" s="1285"/>
      <c r="AA84" s="1285"/>
      <c r="AB84" s="1285"/>
      <c r="AC84" s="1285"/>
      <c r="AD84" s="1285"/>
      <c r="AE84" s="1285"/>
      <c r="AF84" s="1285"/>
      <c r="AG84" s="1285"/>
      <c r="AH84" s="431"/>
    </row>
    <row r="85" spans="2:34" s="1184" customFormat="1" ht="16.5" customHeight="1" x14ac:dyDescent="0.2">
      <c r="B85" s="1808"/>
      <c r="C85" s="1285"/>
      <c r="D85" s="1809"/>
      <c r="E85" s="1285"/>
      <c r="F85" s="1285"/>
      <c r="G85" s="1285"/>
      <c r="H85" s="1285"/>
      <c r="I85" s="1285"/>
      <c r="J85" s="1285"/>
      <c r="K85" s="1285"/>
      <c r="L85" s="1285"/>
      <c r="M85" s="1285"/>
      <c r="N85" s="1285"/>
      <c r="O85" s="1285"/>
      <c r="P85" s="1285"/>
      <c r="Q85" s="1285"/>
      <c r="R85" s="1285"/>
      <c r="S85" s="1285"/>
      <c r="T85" s="1285"/>
      <c r="U85" s="1285"/>
      <c r="V85" s="1285"/>
      <c r="W85" s="1285"/>
      <c r="X85" s="1285"/>
      <c r="Y85" s="1285"/>
      <c r="Z85" s="1285"/>
      <c r="AA85" s="1285"/>
      <c r="AB85" s="1285"/>
      <c r="AC85" s="1285"/>
      <c r="AD85" s="1285"/>
      <c r="AE85" s="1285"/>
      <c r="AF85" s="1285"/>
      <c r="AG85" s="1285"/>
      <c r="AH85" s="431"/>
    </row>
    <row r="86" spans="2:34" s="1184" customFormat="1" ht="16.5" customHeight="1" x14ac:dyDescent="0.2">
      <c r="B86" s="1808"/>
      <c r="C86" s="1285"/>
      <c r="D86" s="1809"/>
      <c r="E86" s="1285"/>
      <c r="F86" s="1285"/>
      <c r="G86" s="1285"/>
      <c r="H86" s="1285"/>
      <c r="I86" s="1285"/>
      <c r="J86" s="1285"/>
      <c r="K86" s="1285"/>
      <c r="L86" s="1285"/>
      <c r="M86" s="1285"/>
      <c r="N86" s="1285"/>
      <c r="O86" s="1285"/>
      <c r="P86" s="1285"/>
      <c r="Q86" s="1285"/>
      <c r="R86" s="1285"/>
      <c r="S86" s="1285"/>
      <c r="T86" s="1285"/>
      <c r="U86" s="1285"/>
      <c r="V86" s="1285"/>
      <c r="W86" s="1285"/>
      <c r="X86" s="1285"/>
      <c r="Y86" s="1285"/>
      <c r="Z86" s="1285"/>
      <c r="AA86" s="1285"/>
      <c r="AB86" s="1285"/>
      <c r="AC86" s="1285"/>
      <c r="AD86" s="1285"/>
      <c r="AE86" s="1285"/>
      <c r="AF86" s="1285"/>
      <c r="AG86" s="1285"/>
      <c r="AH86" s="431"/>
    </row>
    <row r="87" spans="2:34" s="1184" customFormat="1" ht="16.5" customHeight="1" x14ac:dyDescent="0.2">
      <c r="B87" s="1808"/>
      <c r="C87" s="1285"/>
      <c r="D87" s="1809"/>
      <c r="E87" s="1285"/>
      <c r="F87" s="1285"/>
      <c r="G87" s="1285"/>
      <c r="H87" s="1285"/>
      <c r="I87" s="1285"/>
      <c r="J87" s="1285"/>
      <c r="K87" s="1285"/>
      <c r="L87" s="1285"/>
      <c r="M87" s="1285"/>
      <c r="N87" s="1285"/>
      <c r="O87" s="1285"/>
      <c r="P87" s="1285"/>
      <c r="Q87" s="1285"/>
      <c r="R87" s="1285"/>
      <c r="S87" s="1285"/>
      <c r="T87" s="1285"/>
      <c r="U87" s="1285"/>
      <c r="V87" s="1285"/>
      <c r="W87" s="1285"/>
      <c r="X87" s="1285"/>
      <c r="Y87" s="1285"/>
      <c r="Z87" s="1285"/>
      <c r="AA87" s="1285"/>
      <c r="AB87" s="1285"/>
      <c r="AC87" s="1285"/>
      <c r="AD87" s="1285"/>
      <c r="AE87" s="1285"/>
      <c r="AF87" s="1285"/>
      <c r="AG87" s="1285"/>
      <c r="AH87" s="431"/>
    </row>
    <row r="88" spans="2:34" s="1184" customFormat="1" ht="16.5" customHeight="1" x14ac:dyDescent="0.2">
      <c r="B88" s="1808"/>
      <c r="C88" s="1285"/>
      <c r="D88" s="1809"/>
      <c r="E88" s="1285"/>
      <c r="F88" s="1285"/>
      <c r="G88" s="1285"/>
      <c r="H88" s="1285"/>
      <c r="I88" s="1285"/>
      <c r="J88" s="1285"/>
      <c r="K88" s="1285"/>
      <c r="L88" s="1285"/>
      <c r="M88" s="1285"/>
      <c r="N88" s="1285"/>
      <c r="O88" s="1285"/>
      <c r="P88" s="1285"/>
      <c r="Q88" s="1285"/>
      <c r="R88" s="1285"/>
      <c r="S88" s="1285"/>
      <c r="T88" s="1285"/>
      <c r="U88" s="1285"/>
      <c r="V88" s="1285"/>
      <c r="W88" s="1285"/>
      <c r="X88" s="1285"/>
      <c r="Y88" s="1285"/>
      <c r="Z88" s="1285"/>
      <c r="AA88" s="1285"/>
      <c r="AB88" s="1285"/>
      <c r="AC88" s="1285"/>
      <c r="AD88" s="1285"/>
      <c r="AE88" s="1285"/>
      <c r="AF88" s="1285"/>
      <c r="AG88" s="1285"/>
      <c r="AH88" s="431"/>
    </row>
    <row r="89" spans="2:34" s="1184" customFormat="1" ht="16.5" customHeight="1" x14ac:dyDescent="0.2">
      <c r="B89" s="1808"/>
      <c r="C89" s="1285"/>
      <c r="D89" s="1809"/>
      <c r="E89" s="1285"/>
      <c r="F89" s="1285"/>
      <c r="G89" s="1285"/>
      <c r="H89" s="1285"/>
      <c r="I89" s="1285"/>
      <c r="J89" s="1285"/>
      <c r="K89" s="1285"/>
      <c r="L89" s="1285"/>
      <c r="M89" s="1285"/>
      <c r="N89" s="1285"/>
      <c r="O89" s="1285"/>
      <c r="P89" s="1285"/>
      <c r="Q89" s="1285"/>
      <c r="R89" s="1285"/>
      <c r="S89" s="1285"/>
      <c r="T89" s="1285"/>
      <c r="U89" s="1285"/>
      <c r="V89" s="1285"/>
      <c r="W89" s="1285"/>
      <c r="X89" s="1285"/>
      <c r="Y89" s="1285"/>
      <c r="Z89" s="1285"/>
      <c r="AA89" s="1285"/>
      <c r="AB89" s="1285"/>
      <c r="AC89" s="1285"/>
      <c r="AD89" s="1285"/>
      <c r="AE89" s="1285"/>
      <c r="AF89" s="1285"/>
      <c r="AG89" s="1285"/>
      <c r="AH89" s="431"/>
    </row>
    <row r="90" spans="2:34" s="1184" customFormat="1" ht="16.5" customHeight="1" x14ac:dyDescent="0.2">
      <c r="B90" s="1808"/>
      <c r="C90" s="1285"/>
      <c r="D90" s="1809"/>
      <c r="E90" s="1285"/>
      <c r="F90" s="1285"/>
      <c r="G90" s="1285"/>
      <c r="H90" s="1285"/>
      <c r="I90" s="1285"/>
      <c r="J90" s="1285"/>
      <c r="K90" s="1285"/>
      <c r="L90" s="1285"/>
      <c r="M90" s="1285"/>
      <c r="N90" s="1285"/>
      <c r="O90" s="1285"/>
      <c r="P90" s="1285"/>
      <c r="Q90" s="1285"/>
      <c r="R90" s="1285"/>
      <c r="S90" s="1285"/>
      <c r="T90" s="1285"/>
      <c r="U90" s="1285"/>
      <c r="V90" s="1285"/>
      <c r="W90" s="1285"/>
      <c r="X90" s="1285"/>
      <c r="Y90" s="1285"/>
      <c r="Z90" s="1285"/>
      <c r="AA90" s="1285"/>
      <c r="AB90" s="1285"/>
      <c r="AC90" s="1285"/>
      <c r="AD90" s="1285"/>
      <c r="AE90" s="1285"/>
      <c r="AF90" s="1285"/>
      <c r="AG90" s="1285"/>
      <c r="AH90" s="431"/>
    </row>
    <row r="91" spans="2:34" s="1184" customFormat="1" ht="16.5" customHeight="1" x14ac:dyDescent="0.2">
      <c r="B91" s="1808"/>
      <c r="C91" s="1285"/>
      <c r="D91" s="1809"/>
      <c r="E91" s="1285"/>
      <c r="F91" s="1285"/>
      <c r="G91" s="1285"/>
      <c r="H91" s="1285"/>
      <c r="I91" s="1285"/>
      <c r="J91" s="1285"/>
      <c r="K91" s="1285"/>
      <c r="L91" s="1285"/>
      <c r="M91" s="1285"/>
      <c r="N91" s="1285"/>
      <c r="O91" s="1285"/>
      <c r="P91" s="1285"/>
      <c r="Q91" s="1285"/>
      <c r="R91" s="1285"/>
      <c r="S91" s="1285"/>
      <c r="T91" s="1285"/>
      <c r="U91" s="1285"/>
      <c r="V91" s="1285"/>
      <c r="W91" s="1285"/>
      <c r="X91" s="1285"/>
      <c r="Y91" s="1285"/>
      <c r="Z91" s="1285"/>
      <c r="AA91" s="1285"/>
      <c r="AB91" s="1285"/>
      <c r="AC91" s="1285"/>
      <c r="AD91" s="1285"/>
      <c r="AE91" s="1285"/>
      <c r="AF91" s="1285"/>
      <c r="AG91" s="1285"/>
      <c r="AH91" s="431"/>
    </row>
    <row r="92" spans="2:34" s="1184" customFormat="1" ht="16.5" customHeight="1" x14ac:dyDescent="0.2">
      <c r="B92" s="1808"/>
      <c r="C92" s="1285"/>
      <c r="D92" s="1809"/>
      <c r="E92" s="1285"/>
      <c r="F92" s="1285"/>
      <c r="G92" s="1285"/>
      <c r="H92" s="1285"/>
      <c r="I92" s="1285"/>
      <c r="J92" s="1285"/>
      <c r="K92" s="1285"/>
      <c r="L92" s="1285"/>
      <c r="M92" s="1285"/>
      <c r="N92" s="1285"/>
      <c r="O92" s="1285"/>
      <c r="P92" s="1285"/>
      <c r="Q92" s="1285"/>
      <c r="R92" s="1285"/>
      <c r="S92" s="1285"/>
      <c r="T92" s="1285"/>
      <c r="U92" s="1285"/>
      <c r="V92" s="1285"/>
      <c r="W92" s="1285"/>
      <c r="X92" s="1285"/>
      <c r="Y92" s="1285"/>
      <c r="Z92" s="1285"/>
      <c r="AA92" s="1285"/>
      <c r="AB92" s="1285"/>
      <c r="AC92" s="1285"/>
      <c r="AD92" s="1285"/>
      <c r="AE92" s="1285"/>
      <c r="AF92" s="1285"/>
      <c r="AG92" s="1285"/>
      <c r="AH92" s="431"/>
    </row>
    <row r="93" spans="2:34" s="1184" customFormat="1" ht="16.5" customHeight="1" x14ac:dyDescent="0.2">
      <c r="B93" s="1808"/>
      <c r="C93" s="1285"/>
      <c r="D93" s="1809"/>
      <c r="E93" s="1285"/>
      <c r="F93" s="1285"/>
      <c r="G93" s="1285"/>
      <c r="H93" s="1285"/>
      <c r="I93" s="1285"/>
      <c r="J93" s="1285"/>
      <c r="K93" s="1285"/>
      <c r="L93" s="1285"/>
      <c r="M93" s="1285"/>
      <c r="N93" s="1285"/>
      <c r="O93" s="1285"/>
      <c r="P93" s="1285"/>
      <c r="Q93" s="1285"/>
      <c r="R93" s="1285"/>
      <c r="S93" s="1285"/>
      <c r="T93" s="1285"/>
      <c r="U93" s="1285"/>
      <c r="V93" s="1285"/>
      <c r="W93" s="1285"/>
      <c r="X93" s="1285"/>
      <c r="Y93" s="1285"/>
      <c r="Z93" s="1285"/>
      <c r="AA93" s="1285"/>
      <c r="AB93" s="1285"/>
      <c r="AC93" s="1285"/>
      <c r="AD93" s="1285"/>
      <c r="AE93" s="1285"/>
      <c r="AF93" s="1285"/>
      <c r="AG93" s="1285"/>
      <c r="AH93" s="431"/>
    </row>
    <row r="94" spans="2:34" s="1184" customFormat="1" ht="16.5" customHeight="1" x14ac:dyDescent="0.2">
      <c r="B94" s="1808"/>
      <c r="C94" s="1285"/>
      <c r="D94" s="1809"/>
      <c r="E94" s="1285"/>
      <c r="F94" s="1285"/>
      <c r="G94" s="1285"/>
      <c r="H94" s="1285"/>
      <c r="I94" s="1285"/>
      <c r="J94" s="1285"/>
      <c r="K94" s="1285"/>
      <c r="L94" s="1285"/>
      <c r="M94" s="1285"/>
      <c r="N94" s="1285"/>
      <c r="O94" s="1285"/>
      <c r="P94" s="1285"/>
      <c r="Q94" s="1285"/>
      <c r="R94" s="1285"/>
      <c r="S94" s="1285"/>
      <c r="T94" s="1285"/>
      <c r="U94" s="1285"/>
      <c r="V94" s="1285"/>
      <c r="W94" s="1285"/>
      <c r="X94" s="1285"/>
      <c r="Y94" s="1285"/>
      <c r="Z94" s="1285"/>
      <c r="AA94" s="1285"/>
      <c r="AB94" s="1285"/>
      <c r="AC94" s="1285"/>
      <c r="AD94" s="1285"/>
      <c r="AE94" s="1285"/>
      <c r="AF94" s="1285"/>
      <c r="AG94" s="1285"/>
      <c r="AH94" s="431"/>
    </row>
    <row r="95" spans="2:34" s="1184" customFormat="1" ht="16.5" customHeight="1" x14ac:dyDescent="0.2">
      <c r="B95" s="1808"/>
      <c r="C95" s="1285"/>
      <c r="D95" s="1809"/>
      <c r="E95" s="1285"/>
      <c r="F95" s="1285"/>
      <c r="G95" s="1285"/>
      <c r="H95" s="1285"/>
      <c r="I95" s="1285"/>
      <c r="J95" s="1285"/>
      <c r="K95" s="1285"/>
      <c r="L95" s="1285"/>
      <c r="M95" s="1285"/>
      <c r="N95" s="1285"/>
      <c r="O95" s="1285"/>
      <c r="P95" s="1285"/>
      <c r="Q95" s="1285"/>
      <c r="R95" s="1285"/>
      <c r="S95" s="1285"/>
      <c r="T95" s="1285"/>
      <c r="U95" s="1285"/>
      <c r="V95" s="1285"/>
      <c r="W95" s="1285"/>
      <c r="X95" s="1285"/>
      <c r="Y95" s="1285"/>
      <c r="Z95" s="1285"/>
      <c r="AA95" s="1285"/>
      <c r="AB95" s="1285"/>
      <c r="AC95" s="1285"/>
      <c r="AD95" s="1285"/>
      <c r="AE95" s="1285"/>
      <c r="AF95" s="1285"/>
      <c r="AG95" s="1285"/>
      <c r="AH95" s="431"/>
    </row>
    <row r="96" spans="2:34" s="1184" customFormat="1" ht="16.5" customHeight="1" x14ac:dyDescent="0.2">
      <c r="B96" s="1808"/>
      <c r="C96" s="1285"/>
      <c r="D96" s="1809"/>
      <c r="E96" s="1285"/>
      <c r="F96" s="1285"/>
      <c r="G96" s="1285"/>
      <c r="H96" s="1285"/>
      <c r="I96" s="1285"/>
      <c r="J96" s="1285"/>
      <c r="K96" s="1285"/>
      <c r="L96" s="1285"/>
      <c r="M96" s="1285"/>
      <c r="N96" s="1285"/>
      <c r="O96" s="1285"/>
      <c r="P96" s="1285"/>
      <c r="Q96" s="1285"/>
      <c r="R96" s="1285"/>
      <c r="S96" s="1285"/>
      <c r="T96" s="1285"/>
      <c r="U96" s="1285"/>
      <c r="V96" s="1285"/>
      <c r="W96" s="1285"/>
      <c r="X96" s="1285"/>
      <c r="Y96" s="1285"/>
      <c r="Z96" s="1285"/>
      <c r="AA96" s="1285"/>
      <c r="AB96" s="1285"/>
      <c r="AC96" s="1285"/>
      <c r="AD96" s="1285"/>
      <c r="AE96" s="1285"/>
      <c r="AF96" s="1285"/>
      <c r="AG96" s="1285"/>
      <c r="AH96" s="431"/>
    </row>
    <row r="97" spans="2:34" s="1184" customFormat="1" ht="16.5" customHeight="1" x14ac:dyDescent="0.2">
      <c r="B97" s="1808"/>
      <c r="C97" s="1285"/>
      <c r="D97" s="1809"/>
      <c r="E97" s="1285"/>
      <c r="F97" s="1285"/>
      <c r="G97" s="1285"/>
      <c r="H97" s="1285"/>
      <c r="I97" s="1285"/>
      <c r="J97" s="1285"/>
      <c r="K97" s="1285"/>
      <c r="L97" s="1285"/>
      <c r="M97" s="1285"/>
      <c r="N97" s="1285"/>
      <c r="O97" s="1285"/>
      <c r="P97" s="1285"/>
      <c r="Q97" s="1285"/>
      <c r="R97" s="1285"/>
      <c r="S97" s="1285"/>
      <c r="T97" s="1285"/>
      <c r="U97" s="1285"/>
      <c r="V97" s="1285"/>
      <c r="W97" s="1285"/>
      <c r="X97" s="1285"/>
      <c r="Y97" s="1285"/>
      <c r="Z97" s="1285"/>
      <c r="AA97" s="1285"/>
      <c r="AB97" s="1285"/>
      <c r="AC97" s="1285"/>
      <c r="AD97" s="1285"/>
      <c r="AE97" s="1285"/>
      <c r="AF97" s="1285"/>
      <c r="AG97" s="1285"/>
      <c r="AH97" s="431"/>
    </row>
    <row r="98" spans="2:34" s="1184" customFormat="1" ht="16.5" customHeight="1" x14ac:dyDescent="0.2">
      <c r="B98" s="1808"/>
      <c r="C98" s="1285"/>
      <c r="D98" s="1809"/>
      <c r="E98" s="1285"/>
      <c r="F98" s="1285"/>
      <c r="G98" s="1285"/>
      <c r="H98" s="1285"/>
      <c r="I98" s="1285"/>
      <c r="J98" s="1285"/>
      <c r="K98" s="1285"/>
      <c r="L98" s="1285"/>
      <c r="M98" s="1285"/>
      <c r="N98" s="1285"/>
      <c r="O98" s="1285"/>
      <c r="P98" s="1285"/>
      <c r="Q98" s="1285"/>
      <c r="R98" s="1285"/>
      <c r="S98" s="1285"/>
      <c r="T98" s="1285"/>
      <c r="U98" s="1285"/>
      <c r="V98" s="1285"/>
      <c r="W98" s="1285"/>
      <c r="X98" s="1285"/>
      <c r="Y98" s="1285"/>
      <c r="Z98" s="1285"/>
      <c r="AA98" s="1285"/>
      <c r="AB98" s="1285"/>
      <c r="AC98" s="1285"/>
      <c r="AD98" s="1285"/>
      <c r="AE98" s="1285"/>
      <c r="AF98" s="1285"/>
      <c r="AG98" s="1285"/>
      <c r="AH98" s="431"/>
    </row>
    <row r="99" spans="2:34" s="1184" customFormat="1" ht="16.5" customHeight="1" x14ac:dyDescent="0.2">
      <c r="B99" s="1808"/>
      <c r="C99" s="1285"/>
      <c r="D99" s="1809"/>
      <c r="E99" s="1285"/>
      <c r="F99" s="1285"/>
      <c r="G99" s="1285"/>
      <c r="H99" s="1285"/>
      <c r="I99" s="1285"/>
      <c r="J99" s="1285"/>
      <c r="K99" s="1285"/>
      <c r="L99" s="1285"/>
      <c r="M99" s="1285"/>
      <c r="N99" s="1285"/>
      <c r="O99" s="1285"/>
      <c r="P99" s="1285"/>
      <c r="Q99" s="1285"/>
      <c r="R99" s="1285"/>
      <c r="S99" s="1285"/>
      <c r="T99" s="1285"/>
      <c r="U99" s="1285"/>
      <c r="V99" s="1285"/>
      <c r="W99" s="1285"/>
      <c r="X99" s="1285"/>
      <c r="Y99" s="1285"/>
      <c r="Z99" s="1285"/>
      <c r="AA99" s="1285"/>
      <c r="AB99" s="1285"/>
      <c r="AC99" s="1285"/>
      <c r="AD99" s="1285"/>
      <c r="AE99" s="1285"/>
      <c r="AF99" s="1285"/>
      <c r="AG99" s="1285"/>
      <c r="AH99" s="431"/>
    </row>
    <row r="100" spans="2:34" s="1184" customFormat="1" ht="16.5" customHeight="1" x14ac:dyDescent="0.2">
      <c r="B100" s="1808"/>
      <c r="C100" s="1285"/>
      <c r="D100" s="1809"/>
      <c r="E100" s="1285"/>
      <c r="F100" s="1285"/>
      <c r="G100" s="1285"/>
      <c r="H100" s="1285"/>
      <c r="I100" s="1285"/>
      <c r="J100" s="1285"/>
      <c r="K100" s="1285"/>
      <c r="L100" s="1285"/>
      <c r="M100" s="1285"/>
      <c r="N100" s="1285"/>
      <c r="O100" s="1285"/>
      <c r="P100" s="1285"/>
      <c r="Q100" s="1285"/>
      <c r="R100" s="1285"/>
      <c r="S100" s="1285"/>
      <c r="T100" s="1285"/>
      <c r="U100" s="1285"/>
      <c r="V100" s="1285"/>
      <c r="W100" s="1285"/>
      <c r="X100" s="1285"/>
      <c r="Y100" s="1285"/>
      <c r="Z100" s="1285"/>
      <c r="AA100" s="1285"/>
      <c r="AB100" s="1285"/>
      <c r="AC100" s="1285"/>
      <c r="AD100" s="1285"/>
      <c r="AE100" s="1285"/>
      <c r="AF100" s="1285"/>
      <c r="AG100" s="1285"/>
      <c r="AH100" s="431"/>
    </row>
    <row r="101" spans="2:34" s="1184" customFormat="1" ht="16.5" customHeight="1" x14ac:dyDescent="0.2">
      <c r="B101" s="1808"/>
      <c r="C101" s="1285"/>
      <c r="D101" s="1809"/>
      <c r="E101" s="1285"/>
      <c r="F101" s="1285"/>
      <c r="G101" s="1285"/>
      <c r="H101" s="1285"/>
      <c r="I101" s="1285"/>
      <c r="J101" s="1285"/>
      <c r="K101" s="1285"/>
      <c r="L101" s="1285"/>
      <c r="M101" s="1285"/>
      <c r="N101" s="1285"/>
      <c r="O101" s="1285"/>
      <c r="P101" s="1285"/>
      <c r="Q101" s="1285"/>
      <c r="R101" s="1285"/>
      <c r="S101" s="1285"/>
      <c r="T101" s="1285"/>
      <c r="U101" s="1285"/>
      <c r="V101" s="1285"/>
      <c r="W101" s="1285"/>
      <c r="X101" s="1285"/>
      <c r="Y101" s="1285"/>
      <c r="Z101" s="1285"/>
      <c r="AA101" s="1285"/>
      <c r="AB101" s="1285"/>
      <c r="AC101" s="1285"/>
      <c r="AD101" s="1285"/>
      <c r="AE101" s="1285"/>
      <c r="AF101" s="1285"/>
      <c r="AG101" s="1285"/>
      <c r="AH101" s="431"/>
    </row>
    <row r="102" spans="2:34" s="1184" customFormat="1" ht="16.5" customHeight="1" x14ac:dyDescent="0.2">
      <c r="B102" s="1808"/>
      <c r="C102" s="1285"/>
      <c r="D102" s="1809"/>
      <c r="E102" s="1285"/>
      <c r="F102" s="1285"/>
      <c r="G102" s="1285"/>
      <c r="H102" s="1285"/>
      <c r="I102" s="1285"/>
      <c r="J102" s="1285"/>
      <c r="K102" s="1285"/>
      <c r="L102" s="1285"/>
      <c r="M102" s="1285"/>
      <c r="N102" s="1285"/>
      <c r="O102" s="1285"/>
      <c r="P102" s="1285"/>
      <c r="Q102" s="1285"/>
      <c r="R102" s="1285"/>
      <c r="S102" s="1285"/>
      <c r="T102" s="1285"/>
      <c r="U102" s="1285"/>
      <c r="V102" s="1285"/>
      <c r="W102" s="1285"/>
      <c r="X102" s="1285"/>
      <c r="Y102" s="1285"/>
      <c r="Z102" s="1285"/>
      <c r="AA102" s="1285"/>
      <c r="AB102" s="1285"/>
      <c r="AC102" s="1285"/>
      <c r="AD102" s="1285"/>
      <c r="AE102" s="1285"/>
      <c r="AF102" s="1285"/>
      <c r="AG102" s="1285"/>
      <c r="AH102" s="431"/>
    </row>
    <row r="103" spans="2:34" s="1184" customFormat="1" ht="16.5" customHeight="1" x14ac:dyDescent="0.2">
      <c r="B103" s="1808"/>
      <c r="C103" s="1285"/>
      <c r="D103" s="1809"/>
      <c r="E103" s="1285"/>
      <c r="F103" s="1285"/>
      <c r="G103" s="1285"/>
      <c r="H103" s="1285"/>
      <c r="I103" s="1285"/>
      <c r="J103" s="1285"/>
      <c r="K103" s="1285"/>
      <c r="L103" s="1285"/>
      <c r="M103" s="1285"/>
      <c r="N103" s="1285"/>
      <c r="O103" s="1285"/>
      <c r="P103" s="1285"/>
      <c r="Q103" s="1285"/>
      <c r="R103" s="1285"/>
      <c r="S103" s="1285"/>
      <c r="T103" s="1285"/>
      <c r="U103" s="1285"/>
      <c r="V103" s="1285"/>
      <c r="W103" s="1285"/>
      <c r="X103" s="1285"/>
      <c r="Y103" s="1285"/>
      <c r="Z103" s="1285"/>
      <c r="AA103" s="1285"/>
      <c r="AB103" s="1285"/>
      <c r="AC103" s="1285"/>
      <c r="AD103" s="1285"/>
      <c r="AE103" s="1285"/>
      <c r="AF103" s="1285"/>
      <c r="AG103" s="1285"/>
      <c r="AH103" s="431"/>
    </row>
    <row r="104" spans="2:34" s="1184" customFormat="1" ht="16.5" customHeight="1" x14ac:dyDescent="0.2">
      <c r="B104" s="1808"/>
      <c r="C104" s="1285"/>
      <c r="D104" s="1809"/>
      <c r="E104" s="1285"/>
      <c r="F104" s="1285"/>
      <c r="G104" s="1285"/>
      <c r="H104" s="1285"/>
      <c r="I104" s="1285"/>
      <c r="J104" s="1285"/>
      <c r="K104" s="1285"/>
      <c r="L104" s="1285"/>
      <c r="M104" s="1285"/>
      <c r="N104" s="1285"/>
      <c r="O104" s="1285"/>
      <c r="P104" s="1285"/>
      <c r="Q104" s="1285"/>
      <c r="R104" s="1285"/>
      <c r="S104" s="1285"/>
      <c r="T104" s="1285"/>
      <c r="U104" s="1285"/>
      <c r="V104" s="1285"/>
      <c r="W104" s="1285"/>
      <c r="X104" s="1285"/>
      <c r="Y104" s="1285"/>
      <c r="Z104" s="1285"/>
      <c r="AA104" s="1285"/>
      <c r="AB104" s="1285"/>
      <c r="AC104" s="1285"/>
      <c r="AD104" s="1285"/>
      <c r="AE104" s="1285"/>
      <c r="AF104" s="1285"/>
      <c r="AG104" s="1285"/>
      <c r="AH104" s="431"/>
    </row>
    <row r="105" spans="2:34" s="1184" customFormat="1" ht="16.5" customHeight="1" x14ac:dyDescent="0.2">
      <c r="B105" s="1808"/>
      <c r="C105" s="1285"/>
      <c r="D105" s="1809"/>
      <c r="E105" s="1285"/>
      <c r="F105" s="1285"/>
      <c r="G105" s="1285"/>
      <c r="H105" s="1285"/>
      <c r="I105" s="1285"/>
      <c r="J105" s="1285"/>
      <c r="K105" s="1285"/>
      <c r="L105" s="1285"/>
      <c r="M105" s="1285"/>
      <c r="N105" s="1285"/>
      <c r="O105" s="1285"/>
      <c r="P105" s="1285"/>
      <c r="Q105" s="1285"/>
      <c r="R105" s="1285"/>
      <c r="S105" s="1285"/>
      <c r="T105" s="1285"/>
      <c r="U105" s="1285"/>
      <c r="V105" s="1285"/>
      <c r="W105" s="1285"/>
      <c r="X105" s="1285"/>
      <c r="Y105" s="1285"/>
      <c r="Z105" s="1285"/>
      <c r="AA105" s="1285"/>
      <c r="AB105" s="1285"/>
      <c r="AC105" s="1285"/>
      <c r="AD105" s="1285"/>
      <c r="AE105" s="1285"/>
      <c r="AF105" s="1285"/>
      <c r="AG105" s="1285"/>
      <c r="AH105" s="431"/>
    </row>
    <row r="106" spans="2:34" s="1184" customFormat="1" ht="16.5" customHeight="1" x14ac:dyDescent="0.2">
      <c r="B106" s="1808"/>
      <c r="C106" s="1285"/>
      <c r="D106" s="1809"/>
      <c r="E106" s="1285"/>
      <c r="F106" s="1285"/>
      <c r="G106" s="1285"/>
      <c r="H106" s="1285"/>
      <c r="I106" s="1285"/>
      <c r="J106" s="1285"/>
      <c r="K106" s="1285"/>
      <c r="L106" s="1285"/>
      <c r="M106" s="1285"/>
      <c r="N106" s="1285"/>
      <c r="O106" s="1285"/>
      <c r="P106" s="1285"/>
      <c r="Q106" s="1285"/>
      <c r="R106" s="1285"/>
      <c r="S106" s="1285"/>
      <c r="T106" s="1285"/>
      <c r="U106" s="1285"/>
      <c r="V106" s="1285"/>
      <c r="W106" s="1285"/>
      <c r="X106" s="1285"/>
      <c r="Y106" s="1285"/>
      <c r="Z106" s="1285"/>
      <c r="AA106" s="1285"/>
      <c r="AB106" s="1285"/>
      <c r="AC106" s="1285"/>
      <c r="AD106" s="1285"/>
      <c r="AE106" s="1285"/>
      <c r="AF106" s="1285"/>
      <c r="AG106" s="1285"/>
      <c r="AH106" s="431"/>
    </row>
    <row r="107" spans="2:34" s="1184" customFormat="1" ht="16.5" customHeight="1" x14ac:dyDescent="0.2">
      <c r="B107" s="1808"/>
      <c r="C107" s="1285"/>
      <c r="D107" s="1809"/>
      <c r="E107" s="1285"/>
      <c r="F107" s="1285"/>
      <c r="G107" s="1285"/>
      <c r="H107" s="1285"/>
      <c r="I107" s="1285"/>
      <c r="J107" s="1285"/>
      <c r="K107" s="1285"/>
      <c r="L107" s="1285"/>
      <c r="M107" s="1285"/>
      <c r="N107" s="1285"/>
      <c r="O107" s="1285"/>
      <c r="P107" s="1285"/>
      <c r="Q107" s="1285"/>
      <c r="R107" s="1285"/>
      <c r="S107" s="1285"/>
      <c r="T107" s="1285"/>
      <c r="U107" s="1285"/>
      <c r="V107" s="1285"/>
      <c r="W107" s="1285"/>
      <c r="X107" s="1285"/>
      <c r="Y107" s="1285"/>
      <c r="Z107" s="1285"/>
      <c r="AA107" s="1285"/>
      <c r="AB107" s="1285"/>
      <c r="AC107" s="1285"/>
      <c r="AD107" s="1285"/>
      <c r="AE107" s="1285"/>
      <c r="AF107" s="1285"/>
      <c r="AG107" s="1285"/>
      <c r="AH107" s="431"/>
    </row>
    <row r="108" spans="2:34" s="1184" customFormat="1" ht="16.5" customHeight="1" x14ac:dyDescent="0.2">
      <c r="B108" s="1808"/>
      <c r="C108" s="1285"/>
      <c r="D108" s="1809"/>
      <c r="E108" s="1285"/>
      <c r="F108" s="1285"/>
      <c r="G108" s="1285"/>
      <c r="H108" s="1285"/>
      <c r="I108" s="1285"/>
      <c r="J108" s="1285"/>
      <c r="K108" s="1285"/>
      <c r="L108" s="1285"/>
      <c r="M108" s="1285"/>
      <c r="N108" s="1285"/>
      <c r="O108" s="1285"/>
      <c r="P108" s="1285"/>
      <c r="Q108" s="1285"/>
      <c r="R108" s="1285"/>
      <c r="S108" s="1285"/>
      <c r="T108" s="1285"/>
      <c r="U108" s="1285"/>
      <c r="V108" s="1285"/>
      <c r="W108" s="1285"/>
      <c r="X108" s="1285"/>
      <c r="Y108" s="1285"/>
      <c r="Z108" s="1285"/>
      <c r="AA108" s="1285"/>
      <c r="AB108" s="1285"/>
      <c r="AC108" s="1285"/>
      <c r="AD108" s="1285"/>
      <c r="AE108" s="1285"/>
      <c r="AF108" s="1285"/>
      <c r="AG108" s="1285"/>
      <c r="AH108" s="431"/>
    </row>
    <row r="109" spans="2:34" s="1184" customFormat="1" ht="16.5" customHeight="1" x14ac:dyDescent="0.2">
      <c r="B109" s="1808"/>
      <c r="C109" s="1285"/>
      <c r="D109" s="1809"/>
      <c r="E109" s="1285"/>
      <c r="F109" s="1285"/>
      <c r="G109" s="1285"/>
      <c r="H109" s="1285"/>
      <c r="I109" s="1285"/>
      <c r="J109" s="1285"/>
      <c r="K109" s="1285"/>
      <c r="L109" s="1285"/>
      <c r="M109" s="1285"/>
      <c r="N109" s="1285"/>
      <c r="O109" s="1285"/>
      <c r="P109" s="1285"/>
      <c r="Q109" s="1285"/>
      <c r="R109" s="1285"/>
      <c r="S109" s="1285"/>
      <c r="T109" s="1285"/>
      <c r="U109" s="1285"/>
      <c r="V109" s="1285"/>
      <c r="W109" s="1285"/>
      <c r="X109" s="1285"/>
      <c r="Y109" s="1285"/>
      <c r="Z109" s="1285"/>
      <c r="AA109" s="1285"/>
      <c r="AB109" s="1285"/>
      <c r="AC109" s="1285"/>
      <c r="AD109" s="1285"/>
      <c r="AE109" s="1285"/>
      <c r="AF109" s="1285"/>
      <c r="AG109" s="1285"/>
      <c r="AH109" s="431"/>
    </row>
    <row r="110" spans="2:34" s="1184" customFormat="1" ht="16.5" customHeight="1" x14ac:dyDescent="0.2">
      <c r="B110" s="1808"/>
      <c r="C110" s="1285"/>
      <c r="D110" s="1809"/>
      <c r="E110" s="1285"/>
      <c r="F110" s="1285"/>
      <c r="G110" s="1285"/>
      <c r="H110" s="1285"/>
      <c r="I110" s="1285"/>
      <c r="J110" s="1285"/>
      <c r="K110" s="1285"/>
      <c r="L110" s="1285"/>
      <c r="M110" s="1285"/>
      <c r="N110" s="1285"/>
      <c r="O110" s="1285"/>
      <c r="P110" s="1285"/>
      <c r="Q110" s="1285"/>
      <c r="R110" s="1285"/>
      <c r="S110" s="1285"/>
      <c r="T110" s="1285"/>
      <c r="U110" s="1285"/>
      <c r="V110" s="1285"/>
      <c r="W110" s="1285"/>
      <c r="X110" s="1285"/>
      <c r="Y110" s="1285"/>
      <c r="Z110" s="1285"/>
      <c r="AA110" s="1285"/>
      <c r="AB110" s="1285"/>
      <c r="AC110" s="1285"/>
      <c r="AD110" s="1285"/>
      <c r="AE110" s="1285"/>
      <c r="AF110" s="1285"/>
      <c r="AG110" s="1285"/>
      <c r="AH110" s="431"/>
    </row>
    <row r="111" spans="2:34" s="1184" customFormat="1" ht="16.5" customHeight="1" x14ac:dyDescent="0.2">
      <c r="B111" s="1808"/>
      <c r="C111" s="1285"/>
      <c r="D111" s="1809"/>
      <c r="E111" s="1285"/>
      <c r="F111" s="1285"/>
      <c r="G111" s="1285"/>
      <c r="H111" s="1285"/>
      <c r="I111" s="1285"/>
      <c r="J111" s="1285"/>
      <c r="K111" s="1285"/>
      <c r="L111" s="1285"/>
      <c r="M111" s="1285"/>
      <c r="N111" s="1285"/>
      <c r="O111" s="1285"/>
      <c r="P111" s="1285"/>
      <c r="Q111" s="1285"/>
      <c r="R111" s="1285"/>
      <c r="S111" s="1285"/>
      <c r="T111" s="1285"/>
      <c r="U111" s="1285"/>
      <c r="V111" s="1285"/>
      <c r="W111" s="1285"/>
      <c r="X111" s="1285"/>
      <c r="Y111" s="1285"/>
      <c r="Z111" s="1285"/>
      <c r="AA111" s="1285"/>
      <c r="AB111" s="1285"/>
      <c r="AC111" s="1285"/>
      <c r="AD111" s="1285"/>
      <c r="AE111" s="1285"/>
      <c r="AF111" s="1285"/>
      <c r="AG111" s="1285"/>
      <c r="AH111" s="431"/>
    </row>
    <row r="112" spans="2:34" s="1184" customFormat="1" ht="16.5" customHeight="1" x14ac:dyDescent="0.2">
      <c r="B112" s="1808"/>
      <c r="C112" s="1285"/>
      <c r="D112" s="1809"/>
      <c r="E112" s="1285"/>
      <c r="F112" s="1285"/>
      <c r="G112" s="1285"/>
      <c r="H112" s="1285"/>
      <c r="I112" s="1285"/>
      <c r="J112" s="1285"/>
      <c r="K112" s="1285"/>
      <c r="L112" s="1285"/>
      <c r="M112" s="1285"/>
      <c r="N112" s="1285"/>
      <c r="O112" s="1285"/>
      <c r="P112" s="1285"/>
      <c r="Q112" s="1285"/>
      <c r="R112" s="1285"/>
      <c r="S112" s="1285"/>
      <c r="T112" s="1285"/>
      <c r="U112" s="1285"/>
      <c r="V112" s="1285"/>
      <c r="W112" s="1285"/>
      <c r="X112" s="1285"/>
      <c r="Y112" s="1285"/>
      <c r="Z112" s="1285"/>
      <c r="AA112" s="1285"/>
      <c r="AB112" s="1285"/>
      <c r="AC112" s="1285"/>
      <c r="AD112" s="1285"/>
      <c r="AE112" s="1285"/>
      <c r="AF112" s="1285"/>
      <c r="AG112" s="1285"/>
      <c r="AH112" s="431"/>
    </row>
    <row r="113" spans="2:34" s="1184" customFormat="1" ht="16.5" customHeight="1" x14ac:dyDescent="0.2">
      <c r="B113" s="1808"/>
      <c r="C113" s="1285"/>
      <c r="D113" s="1809"/>
      <c r="E113" s="1285"/>
      <c r="F113" s="1285"/>
      <c r="G113" s="1285"/>
      <c r="H113" s="1285"/>
      <c r="I113" s="1285"/>
      <c r="J113" s="1285"/>
      <c r="K113" s="1285"/>
      <c r="L113" s="1285"/>
      <c r="M113" s="1285"/>
      <c r="N113" s="1285"/>
      <c r="O113" s="1285"/>
      <c r="P113" s="1285"/>
      <c r="Q113" s="1285"/>
      <c r="R113" s="1285"/>
      <c r="S113" s="1285"/>
      <c r="T113" s="1285"/>
      <c r="U113" s="1285"/>
      <c r="V113" s="1285"/>
      <c r="W113" s="1285"/>
      <c r="X113" s="1285"/>
      <c r="Y113" s="1285"/>
      <c r="Z113" s="1285"/>
      <c r="AA113" s="1285"/>
      <c r="AB113" s="1285"/>
      <c r="AC113" s="1285"/>
      <c r="AD113" s="1285"/>
      <c r="AE113" s="1285"/>
      <c r="AF113" s="1285"/>
      <c r="AG113" s="1285"/>
      <c r="AH113" s="431"/>
    </row>
    <row r="114" spans="2:34" s="1184" customFormat="1" ht="16.5" customHeight="1" x14ac:dyDescent="0.2">
      <c r="B114" s="1808"/>
      <c r="C114" s="1285"/>
      <c r="D114" s="1809"/>
      <c r="E114" s="1285"/>
      <c r="F114" s="1285"/>
      <c r="G114" s="1285"/>
      <c r="H114" s="1285"/>
      <c r="I114" s="1285"/>
      <c r="J114" s="1285"/>
      <c r="K114" s="1285"/>
      <c r="L114" s="1285"/>
      <c r="M114" s="1285"/>
      <c r="N114" s="1285"/>
      <c r="O114" s="1285"/>
      <c r="P114" s="1285"/>
      <c r="Q114" s="1285"/>
      <c r="R114" s="1285"/>
      <c r="S114" s="1285"/>
      <c r="T114" s="1285"/>
      <c r="U114" s="1285"/>
      <c r="V114" s="1285"/>
      <c r="W114" s="1285"/>
      <c r="X114" s="1285"/>
      <c r="Y114" s="1285"/>
      <c r="Z114" s="1285"/>
      <c r="AA114" s="1285"/>
      <c r="AB114" s="1285"/>
      <c r="AC114" s="1285"/>
      <c r="AD114" s="1285"/>
      <c r="AE114" s="1285"/>
      <c r="AF114" s="1285"/>
      <c r="AG114" s="1285"/>
      <c r="AH114" s="431"/>
    </row>
    <row r="115" spans="2:34" s="1184" customFormat="1" ht="16.5" customHeight="1" x14ac:dyDescent="0.2">
      <c r="B115" s="1808"/>
      <c r="C115" s="1285"/>
      <c r="D115" s="1809"/>
      <c r="E115" s="1285"/>
      <c r="F115" s="1285"/>
      <c r="G115" s="1285"/>
      <c r="H115" s="1285"/>
      <c r="I115" s="1285"/>
      <c r="J115" s="1285"/>
      <c r="K115" s="1285"/>
      <c r="L115" s="1285"/>
      <c r="M115" s="1285"/>
      <c r="N115" s="1285"/>
      <c r="O115" s="1285"/>
      <c r="P115" s="1285"/>
      <c r="Q115" s="1285"/>
      <c r="R115" s="1285"/>
      <c r="S115" s="1285"/>
      <c r="T115" s="1285"/>
      <c r="U115" s="1285"/>
      <c r="V115" s="1285"/>
      <c r="W115" s="1285"/>
      <c r="X115" s="1285"/>
      <c r="Y115" s="1285"/>
      <c r="Z115" s="1285"/>
      <c r="AA115" s="1285"/>
      <c r="AB115" s="1285"/>
      <c r="AC115" s="1285"/>
      <c r="AD115" s="1285"/>
      <c r="AE115" s="1285"/>
      <c r="AF115" s="1285"/>
      <c r="AG115" s="1285"/>
      <c r="AH115" s="431"/>
    </row>
    <row r="116" spans="2:34" s="1184" customFormat="1" ht="16.5" customHeight="1" x14ac:dyDescent="0.2">
      <c r="B116" s="1808"/>
      <c r="C116" s="1285"/>
      <c r="D116" s="1809"/>
      <c r="E116" s="1285"/>
      <c r="F116" s="1285"/>
      <c r="G116" s="1285"/>
      <c r="H116" s="1285"/>
      <c r="I116" s="1285"/>
      <c r="J116" s="1285"/>
      <c r="K116" s="1285"/>
      <c r="L116" s="1285"/>
      <c r="M116" s="1285"/>
      <c r="N116" s="1285"/>
      <c r="O116" s="1285"/>
      <c r="P116" s="1285"/>
      <c r="Q116" s="1285"/>
      <c r="R116" s="1285"/>
      <c r="S116" s="1285"/>
      <c r="T116" s="1285"/>
      <c r="U116" s="1285"/>
      <c r="V116" s="1285"/>
      <c r="W116" s="1285"/>
      <c r="X116" s="1285"/>
      <c r="Y116" s="1285"/>
      <c r="Z116" s="1285"/>
      <c r="AA116" s="1285"/>
      <c r="AB116" s="1285"/>
      <c r="AC116" s="1285"/>
      <c r="AD116" s="1285"/>
      <c r="AE116" s="1285"/>
      <c r="AF116" s="1285"/>
      <c r="AG116" s="1285"/>
      <c r="AH116" s="431"/>
    </row>
    <row r="117" spans="2:34" s="1184" customFormat="1" ht="16.5" customHeight="1" x14ac:dyDescent="0.2">
      <c r="B117" s="1808"/>
      <c r="C117" s="1285"/>
      <c r="D117" s="1809"/>
      <c r="E117" s="1285"/>
      <c r="F117" s="1285"/>
      <c r="G117" s="1285"/>
      <c r="H117" s="1285"/>
      <c r="I117" s="1285"/>
      <c r="J117" s="1285"/>
      <c r="K117" s="1285"/>
      <c r="L117" s="1285"/>
      <c r="M117" s="1285"/>
      <c r="N117" s="1285"/>
      <c r="O117" s="1285"/>
      <c r="P117" s="1285"/>
      <c r="Q117" s="1285"/>
      <c r="R117" s="1285"/>
      <c r="S117" s="1285"/>
      <c r="T117" s="1285"/>
      <c r="U117" s="1285"/>
      <c r="V117" s="1285"/>
      <c r="W117" s="1285"/>
      <c r="X117" s="1285"/>
      <c r="Y117" s="1285"/>
      <c r="Z117" s="1285"/>
      <c r="AA117" s="1285"/>
      <c r="AB117" s="1285"/>
      <c r="AC117" s="1285"/>
      <c r="AD117" s="1285"/>
      <c r="AE117" s="1285"/>
      <c r="AF117" s="1285"/>
      <c r="AG117" s="1285"/>
      <c r="AH117" s="431"/>
    </row>
    <row r="118" spans="2:34" s="1184" customFormat="1" ht="16.5" customHeight="1" x14ac:dyDescent="0.2">
      <c r="B118" s="1808"/>
      <c r="C118" s="1285"/>
      <c r="D118" s="1809"/>
      <c r="E118" s="1285"/>
      <c r="F118" s="1285"/>
      <c r="G118" s="1285"/>
      <c r="H118" s="1285"/>
      <c r="I118" s="1285"/>
      <c r="J118" s="1285"/>
      <c r="K118" s="1285"/>
      <c r="L118" s="1285"/>
      <c r="M118" s="1285"/>
      <c r="N118" s="1285"/>
      <c r="O118" s="1285"/>
      <c r="P118" s="1285"/>
      <c r="Q118" s="1285"/>
      <c r="R118" s="1285"/>
      <c r="S118" s="1285"/>
      <c r="T118" s="1285"/>
      <c r="U118" s="1285"/>
      <c r="V118" s="1285"/>
      <c r="W118" s="1285"/>
      <c r="X118" s="1285"/>
      <c r="Y118" s="1285"/>
      <c r="Z118" s="1285"/>
      <c r="AA118" s="1285"/>
      <c r="AB118" s="1285"/>
      <c r="AC118" s="1285"/>
      <c r="AD118" s="1285"/>
      <c r="AE118" s="1285"/>
      <c r="AF118" s="1285"/>
      <c r="AG118" s="1285"/>
      <c r="AH118" s="431"/>
    </row>
    <row r="119" spans="2:34" s="1184" customFormat="1" ht="16.5" customHeight="1" x14ac:dyDescent="0.2">
      <c r="B119" s="1808"/>
      <c r="C119" s="1285"/>
      <c r="D119" s="1809"/>
      <c r="E119" s="1285"/>
      <c r="F119" s="1285"/>
      <c r="G119" s="1285"/>
      <c r="H119" s="1285"/>
      <c r="I119" s="1285"/>
      <c r="J119" s="1285"/>
      <c r="K119" s="1285"/>
      <c r="L119" s="1285"/>
      <c r="M119" s="1285"/>
      <c r="N119" s="1285"/>
      <c r="O119" s="1285"/>
      <c r="P119" s="1285"/>
      <c r="Q119" s="1285"/>
      <c r="R119" s="1285"/>
      <c r="S119" s="1285"/>
      <c r="T119" s="1285"/>
      <c r="U119" s="1285"/>
      <c r="V119" s="1285"/>
      <c r="W119" s="1285"/>
      <c r="X119" s="1285"/>
      <c r="Y119" s="1285"/>
      <c r="Z119" s="1285"/>
      <c r="AA119" s="1285"/>
      <c r="AB119" s="1285"/>
      <c r="AC119" s="1285"/>
      <c r="AD119" s="1285"/>
      <c r="AE119" s="1285"/>
      <c r="AF119" s="1285"/>
      <c r="AG119" s="1285"/>
      <c r="AH119" s="431"/>
    </row>
    <row r="120" spans="2:34" s="1184" customFormat="1" ht="16.5" customHeight="1" x14ac:dyDescent="0.2">
      <c r="B120" s="1808"/>
      <c r="C120" s="1285"/>
      <c r="D120" s="1809"/>
      <c r="E120" s="1285"/>
      <c r="F120" s="1285"/>
      <c r="G120" s="1285"/>
      <c r="H120" s="1285"/>
      <c r="I120" s="1285"/>
      <c r="J120" s="1285"/>
      <c r="K120" s="1285"/>
      <c r="L120" s="1285"/>
      <c r="M120" s="1285"/>
      <c r="N120" s="1285"/>
      <c r="O120" s="1285"/>
      <c r="P120" s="1285"/>
      <c r="Q120" s="1285"/>
      <c r="R120" s="1285"/>
      <c r="S120" s="1285"/>
      <c r="T120" s="1285"/>
      <c r="U120" s="1285"/>
      <c r="V120" s="1285"/>
      <c r="W120" s="1285"/>
      <c r="X120" s="1285"/>
      <c r="Y120" s="1285"/>
      <c r="Z120" s="1285"/>
      <c r="AA120" s="1285"/>
      <c r="AB120" s="1285"/>
      <c r="AC120" s="1285"/>
      <c r="AD120" s="1285"/>
      <c r="AE120" s="1285"/>
      <c r="AF120" s="1285"/>
      <c r="AG120" s="1285"/>
      <c r="AH120" s="431"/>
    </row>
    <row r="121" spans="2:34" s="1184" customFormat="1" ht="16.5" customHeight="1" x14ac:dyDescent="0.2">
      <c r="B121" s="1808"/>
      <c r="C121" s="1285"/>
      <c r="D121" s="1809"/>
      <c r="E121" s="1285"/>
      <c r="F121" s="1285"/>
      <c r="G121" s="1285"/>
      <c r="H121" s="1285"/>
      <c r="I121" s="1285"/>
      <c r="J121" s="1285"/>
      <c r="K121" s="1285"/>
      <c r="L121" s="1285"/>
      <c r="M121" s="1285"/>
      <c r="N121" s="1285"/>
      <c r="O121" s="1285"/>
      <c r="P121" s="1285"/>
      <c r="Q121" s="1285"/>
      <c r="R121" s="1285"/>
      <c r="S121" s="1285"/>
      <c r="T121" s="1285"/>
      <c r="U121" s="1285"/>
      <c r="V121" s="1285"/>
      <c r="W121" s="1285"/>
      <c r="X121" s="1285"/>
      <c r="Y121" s="1285"/>
      <c r="Z121" s="1285"/>
      <c r="AA121" s="1285"/>
      <c r="AB121" s="1285"/>
      <c r="AC121" s="1285"/>
      <c r="AD121" s="1285"/>
      <c r="AE121" s="1285"/>
      <c r="AF121" s="1285"/>
      <c r="AG121" s="1285"/>
      <c r="AH121" s="431"/>
    </row>
    <row r="122" spans="2:34" s="1184" customFormat="1" ht="16.5" customHeight="1" x14ac:dyDescent="0.2">
      <c r="B122" s="1808"/>
      <c r="C122" s="1285"/>
      <c r="D122" s="1809"/>
      <c r="E122" s="1285"/>
      <c r="F122" s="1285"/>
      <c r="G122" s="1285"/>
      <c r="H122" s="1285"/>
      <c r="I122" s="1285"/>
      <c r="J122" s="1285"/>
      <c r="K122" s="1285"/>
      <c r="L122" s="1285"/>
      <c r="M122" s="1285"/>
      <c r="N122" s="1285"/>
      <c r="O122" s="1285"/>
      <c r="P122" s="1285"/>
      <c r="Q122" s="1285"/>
      <c r="R122" s="1285"/>
      <c r="S122" s="1285"/>
      <c r="T122" s="1285"/>
      <c r="U122" s="1285"/>
      <c r="V122" s="1285"/>
      <c r="W122" s="1285"/>
      <c r="X122" s="1285"/>
      <c r="Y122" s="1285"/>
      <c r="Z122" s="1285"/>
      <c r="AA122" s="1285"/>
      <c r="AB122" s="1285"/>
      <c r="AC122" s="1285"/>
      <c r="AD122" s="1285"/>
      <c r="AE122" s="1285"/>
      <c r="AF122" s="1285"/>
      <c r="AG122" s="1285"/>
      <c r="AH122" s="431"/>
    </row>
    <row r="123" spans="2:34" s="1184" customFormat="1" ht="16.5" customHeight="1" x14ac:dyDescent="0.2">
      <c r="B123" s="1808"/>
      <c r="C123" s="1285"/>
      <c r="D123" s="1809"/>
      <c r="E123" s="1285"/>
      <c r="F123" s="1285"/>
      <c r="G123" s="1285"/>
      <c r="H123" s="1285"/>
      <c r="I123" s="1285"/>
      <c r="J123" s="1285"/>
      <c r="K123" s="1285"/>
      <c r="L123" s="1285"/>
      <c r="M123" s="1285"/>
      <c r="N123" s="1285"/>
      <c r="O123" s="1285"/>
      <c r="P123" s="1285"/>
      <c r="Q123" s="1285"/>
      <c r="R123" s="1285"/>
      <c r="S123" s="1285"/>
      <c r="T123" s="1285"/>
      <c r="U123" s="1285"/>
      <c r="V123" s="1285"/>
      <c r="W123" s="1285"/>
      <c r="X123" s="1285"/>
      <c r="Y123" s="1285"/>
      <c r="Z123" s="1285"/>
      <c r="AA123" s="1285"/>
      <c r="AB123" s="1285"/>
      <c r="AC123" s="1285"/>
      <c r="AD123" s="1285"/>
      <c r="AE123" s="1285"/>
      <c r="AF123" s="1285"/>
      <c r="AG123" s="1285"/>
      <c r="AH123" s="431"/>
    </row>
    <row r="124" spans="2:34" s="1184" customFormat="1" ht="16.5" customHeight="1" x14ac:dyDescent="0.2">
      <c r="B124" s="1808"/>
      <c r="C124" s="1285"/>
      <c r="D124" s="1809"/>
      <c r="E124" s="1285"/>
      <c r="F124" s="1285"/>
      <c r="G124" s="1285"/>
      <c r="H124" s="1285"/>
      <c r="I124" s="1285"/>
      <c r="J124" s="1285"/>
      <c r="K124" s="1285"/>
      <c r="L124" s="1285"/>
      <c r="M124" s="1285"/>
      <c r="N124" s="1285"/>
      <c r="O124" s="1285"/>
      <c r="P124" s="1285"/>
      <c r="Q124" s="1285"/>
      <c r="R124" s="1285"/>
      <c r="S124" s="1285"/>
      <c r="T124" s="1285"/>
      <c r="U124" s="1285"/>
      <c r="V124" s="1285"/>
      <c r="W124" s="1285"/>
      <c r="X124" s="1285"/>
      <c r="Y124" s="1285"/>
      <c r="Z124" s="1285"/>
      <c r="AA124" s="1285"/>
      <c r="AB124" s="1285"/>
      <c r="AC124" s="1285"/>
      <c r="AD124" s="1285"/>
      <c r="AE124" s="1285"/>
      <c r="AF124" s="1285"/>
      <c r="AG124" s="1285"/>
      <c r="AH124" s="431"/>
    </row>
    <row r="125" spans="2:34" s="1184" customFormat="1" ht="16.5" customHeight="1" x14ac:dyDescent="0.2">
      <c r="B125" s="1808"/>
      <c r="C125" s="1285"/>
      <c r="D125" s="1809"/>
      <c r="E125" s="1285"/>
      <c r="F125" s="1285"/>
      <c r="G125" s="1285"/>
      <c r="H125" s="1285"/>
      <c r="I125" s="1285"/>
      <c r="J125" s="1285"/>
      <c r="K125" s="1285"/>
      <c r="L125" s="1285"/>
      <c r="M125" s="1285"/>
      <c r="N125" s="1285"/>
      <c r="O125" s="1285"/>
      <c r="P125" s="1285"/>
      <c r="Q125" s="1285"/>
      <c r="R125" s="1285"/>
      <c r="S125" s="1285"/>
      <c r="T125" s="1285"/>
      <c r="U125" s="1285"/>
      <c r="V125" s="1285"/>
      <c r="W125" s="1285"/>
      <c r="X125" s="1285"/>
      <c r="Y125" s="1285"/>
      <c r="Z125" s="1285"/>
      <c r="AA125" s="1285"/>
      <c r="AB125" s="1285"/>
      <c r="AC125" s="1285"/>
      <c r="AD125" s="1285"/>
      <c r="AE125" s="1285"/>
      <c r="AF125" s="1285"/>
      <c r="AG125" s="1285"/>
      <c r="AH125" s="431"/>
    </row>
    <row r="126" spans="2:34" s="1184" customFormat="1" ht="16.5" customHeight="1" x14ac:dyDescent="0.2">
      <c r="B126" s="1808"/>
      <c r="C126" s="1285"/>
      <c r="D126" s="1809"/>
      <c r="E126" s="1285"/>
      <c r="F126" s="1285"/>
      <c r="G126" s="1285"/>
      <c r="H126" s="1285"/>
      <c r="I126" s="1285"/>
      <c r="J126" s="1285"/>
      <c r="K126" s="1285"/>
      <c r="L126" s="1285"/>
      <c r="M126" s="1285"/>
      <c r="N126" s="1285"/>
      <c r="O126" s="1285"/>
      <c r="P126" s="1285"/>
      <c r="Q126" s="1285"/>
      <c r="R126" s="1285"/>
      <c r="S126" s="1285"/>
      <c r="T126" s="1285"/>
      <c r="U126" s="1285"/>
      <c r="V126" s="1285"/>
      <c r="W126" s="1285"/>
      <c r="X126" s="1285"/>
      <c r="Y126" s="1285"/>
      <c r="Z126" s="1285"/>
      <c r="AA126" s="1285"/>
      <c r="AB126" s="1285"/>
      <c r="AC126" s="1285"/>
      <c r="AD126" s="1285"/>
      <c r="AE126" s="1285"/>
      <c r="AF126" s="1285"/>
      <c r="AG126" s="1285"/>
      <c r="AH126" s="431"/>
    </row>
    <row r="127" spans="2:34" s="1184" customFormat="1" ht="16.5" customHeight="1" x14ac:dyDescent="0.2">
      <c r="B127" s="1808"/>
      <c r="C127" s="1285"/>
      <c r="D127" s="1809"/>
      <c r="E127" s="1285"/>
      <c r="F127" s="1285"/>
      <c r="G127" s="1285"/>
      <c r="H127" s="1285"/>
      <c r="I127" s="1285"/>
      <c r="J127" s="1285"/>
      <c r="K127" s="1285"/>
      <c r="L127" s="1285"/>
      <c r="M127" s="1285"/>
      <c r="N127" s="1285"/>
      <c r="O127" s="1285"/>
      <c r="P127" s="1285"/>
      <c r="Q127" s="1285"/>
      <c r="R127" s="1285"/>
      <c r="S127" s="1285"/>
      <c r="T127" s="1285"/>
      <c r="U127" s="1285"/>
      <c r="V127" s="1285"/>
      <c r="W127" s="1285"/>
      <c r="X127" s="1285"/>
      <c r="Y127" s="1285"/>
      <c r="Z127" s="1285"/>
      <c r="AA127" s="1285"/>
      <c r="AB127" s="1285"/>
      <c r="AC127" s="1285"/>
      <c r="AD127" s="1285"/>
      <c r="AE127" s="1285"/>
      <c r="AF127" s="1285"/>
      <c r="AG127" s="1285"/>
      <c r="AH127" s="431"/>
    </row>
    <row r="128" spans="2:34" s="1184" customFormat="1" ht="16.5" customHeight="1" x14ac:dyDescent="0.2">
      <c r="B128" s="1808"/>
      <c r="C128" s="1285"/>
      <c r="D128" s="1809"/>
      <c r="E128" s="1285"/>
      <c r="F128" s="1285"/>
      <c r="G128" s="1285"/>
      <c r="H128" s="1285"/>
      <c r="I128" s="1285"/>
      <c r="J128" s="1285"/>
      <c r="K128" s="1285"/>
      <c r="L128" s="1285"/>
      <c r="M128" s="1285"/>
      <c r="N128" s="1285"/>
      <c r="O128" s="1285"/>
      <c r="P128" s="1285"/>
      <c r="Q128" s="1285"/>
      <c r="R128" s="1285"/>
      <c r="S128" s="1285"/>
      <c r="T128" s="1285"/>
      <c r="U128" s="1285"/>
      <c r="V128" s="1285"/>
      <c r="W128" s="1285"/>
      <c r="X128" s="1285"/>
      <c r="Y128" s="1285"/>
      <c r="Z128" s="1285"/>
      <c r="AA128" s="1285"/>
      <c r="AB128" s="1285"/>
      <c r="AC128" s="1285"/>
      <c r="AD128" s="1285"/>
      <c r="AE128" s="1285"/>
      <c r="AF128" s="1285"/>
      <c r="AG128" s="1285"/>
      <c r="AH128" s="431"/>
    </row>
    <row r="129" spans="2:34" s="1184" customFormat="1" ht="16.5" customHeight="1" x14ac:dyDescent="0.2">
      <c r="B129" s="1808"/>
      <c r="C129" s="1285"/>
      <c r="D129" s="1809"/>
      <c r="E129" s="1285"/>
      <c r="F129" s="1285"/>
      <c r="G129" s="1285"/>
      <c r="H129" s="1285"/>
      <c r="I129" s="1285"/>
      <c r="J129" s="1285"/>
      <c r="K129" s="1285"/>
      <c r="L129" s="1285"/>
      <c r="M129" s="1285"/>
      <c r="N129" s="1285"/>
      <c r="O129" s="1285"/>
      <c r="P129" s="1285"/>
      <c r="Q129" s="1285"/>
      <c r="R129" s="1285"/>
      <c r="S129" s="1285"/>
      <c r="T129" s="1285"/>
      <c r="U129" s="1285"/>
      <c r="V129" s="1285"/>
      <c r="W129" s="1285"/>
      <c r="X129" s="1285"/>
      <c r="Y129" s="1285"/>
      <c r="Z129" s="1285"/>
      <c r="AA129" s="1285"/>
      <c r="AB129" s="1285"/>
      <c r="AC129" s="1285"/>
      <c r="AD129" s="1285"/>
      <c r="AE129" s="1285"/>
      <c r="AF129" s="1285"/>
      <c r="AG129" s="1285"/>
      <c r="AH129" s="431"/>
    </row>
    <row r="130" spans="2:34" s="1184" customFormat="1" ht="16.5" customHeight="1" x14ac:dyDescent="0.2">
      <c r="B130" s="1808"/>
      <c r="C130" s="1285"/>
      <c r="D130" s="1809"/>
      <c r="E130" s="1285"/>
      <c r="F130" s="1285"/>
      <c r="G130" s="1285"/>
      <c r="H130" s="1285"/>
      <c r="I130" s="1285"/>
      <c r="J130" s="1285"/>
      <c r="K130" s="1285"/>
      <c r="L130" s="1285"/>
      <c r="M130" s="1285"/>
      <c r="N130" s="1285"/>
      <c r="O130" s="1285"/>
      <c r="P130" s="1285"/>
      <c r="Q130" s="1285"/>
      <c r="R130" s="1285"/>
      <c r="S130" s="1285"/>
      <c r="T130" s="1285"/>
      <c r="U130" s="1285"/>
      <c r="V130" s="1285"/>
      <c r="W130" s="1285"/>
      <c r="X130" s="1285"/>
      <c r="Y130" s="1285"/>
      <c r="Z130" s="1285"/>
      <c r="AA130" s="1285"/>
      <c r="AB130" s="1285"/>
      <c r="AC130" s="1285"/>
      <c r="AD130" s="1285"/>
      <c r="AE130" s="1285"/>
      <c r="AF130" s="1285"/>
      <c r="AG130" s="1285"/>
      <c r="AH130" s="431"/>
    </row>
    <row r="131" spans="2:34" s="1184" customFormat="1" ht="16.5" customHeight="1" x14ac:dyDescent="0.2">
      <c r="B131" s="1808"/>
      <c r="C131" s="1285"/>
      <c r="D131" s="1809"/>
      <c r="E131" s="1285"/>
      <c r="F131" s="1285"/>
      <c r="G131" s="1285"/>
      <c r="H131" s="1285"/>
      <c r="I131" s="1285"/>
      <c r="J131" s="1285"/>
      <c r="K131" s="1285"/>
      <c r="L131" s="1285"/>
      <c r="M131" s="1285"/>
      <c r="N131" s="1285"/>
      <c r="O131" s="1285"/>
      <c r="P131" s="1285"/>
      <c r="Q131" s="1285"/>
      <c r="R131" s="1285"/>
      <c r="S131" s="1285"/>
      <c r="T131" s="1285"/>
      <c r="U131" s="1285"/>
      <c r="V131" s="1285"/>
      <c r="W131" s="1285"/>
      <c r="X131" s="1285"/>
      <c r="Y131" s="1285"/>
      <c r="Z131" s="1285"/>
      <c r="AA131" s="1285"/>
      <c r="AB131" s="1285"/>
      <c r="AC131" s="1285"/>
      <c r="AD131" s="1285"/>
      <c r="AE131" s="1285"/>
      <c r="AF131" s="1285"/>
      <c r="AG131" s="1285"/>
      <c r="AH131" s="431"/>
    </row>
    <row r="132" spans="2:34" s="1184" customFormat="1" ht="16.5" customHeight="1" x14ac:dyDescent="0.2">
      <c r="B132" s="1808"/>
      <c r="C132" s="1285"/>
      <c r="D132" s="1809"/>
      <c r="E132" s="1285"/>
      <c r="F132" s="1285"/>
      <c r="G132" s="1285"/>
      <c r="H132" s="1285"/>
      <c r="I132" s="1285"/>
      <c r="J132" s="1285"/>
      <c r="K132" s="1285"/>
      <c r="L132" s="1285"/>
      <c r="M132" s="1285"/>
      <c r="N132" s="1285"/>
      <c r="O132" s="1285"/>
      <c r="P132" s="1285"/>
      <c r="Q132" s="1285"/>
      <c r="R132" s="1285"/>
      <c r="S132" s="1285"/>
      <c r="T132" s="1285"/>
      <c r="U132" s="1285"/>
      <c r="V132" s="1285"/>
      <c r="W132" s="1285"/>
      <c r="X132" s="1285"/>
      <c r="Y132" s="1285"/>
      <c r="Z132" s="1285"/>
      <c r="AA132" s="1285"/>
      <c r="AB132" s="1285"/>
      <c r="AC132" s="1285"/>
      <c r="AD132" s="1285"/>
      <c r="AE132" s="1285"/>
      <c r="AF132" s="1285"/>
      <c r="AG132" s="1285"/>
      <c r="AH132" s="431"/>
    </row>
    <row r="133" spans="2:34" s="1184" customFormat="1" ht="16.5" customHeight="1" x14ac:dyDescent="0.2">
      <c r="B133" s="1808"/>
      <c r="C133" s="1285"/>
      <c r="D133" s="1809"/>
      <c r="E133" s="1285"/>
      <c r="F133" s="1285"/>
      <c r="G133" s="1285"/>
      <c r="H133" s="1285"/>
      <c r="I133" s="1285"/>
      <c r="J133" s="1285"/>
      <c r="K133" s="1285"/>
      <c r="L133" s="1285"/>
      <c r="M133" s="1285"/>
      <c r="N133" s="1285"/>
      <c r="O133" s="1285"/>
      <c r="P133" s="1285"/>
      <c r="Q133" s="1285"/>
      <c r="R133" s="1285"/>
      <c r="S133" s="1285"/>
      <c r="T133" s="1285"/>
      <c r="U133" s="1285"/>
      <c r="V133" s="1285"/>
      <c r="W133" s="1285"/>
      <c r="X133" s="1285"/>
      <c r="Y133" s="1285"/>
      <c r="Z133" s="1285"/>
      <c r="AA133" s="1285"/>
      <c r="AB133" s="1285"/>
      <c r="AC133" s="1285"/>
      <c r="AD133" s="1285"/>
      <c r="AE133" s="1285"/>
      <c r="AF133" s="1285"/>
      <c r="AG133" s="1285"/>
      <c r="AH133" s="431"/>
    </row>
    <row r="134" spans="2:34" s="1184" customFormat="1" ht="16.5" customHeight="1" x14ac:dyDescent="0.2">
      <c r="B134" s="1808"/>
      <c r="C134" s="1285"/>
      <c r="D134" s="1809"/>
      <c r="E134" s="1285"/>
      <c r="F134" s="1285"/>
      <c r="G134" s="1285"/>
      <c r="H134" s="1285"/>
      <c r="I134" s="1285"/>
      <c r="J134" s="1285"/>
      <c r="K134" s="1285"/>
      <c r="L134" s="1285"/>
      <c r="M134" s="1285"/>
      <c r="N134" s="1285"/>
      <c r="O134" s="1285"/>
      <c r="P134" s="1285"/>
      <c r="Q134" s="1285"/>
      <c r="R134" s="1285"/>
      <c r="S134" s="1285"/>
      <c r="T134" s="1285"/>
      <c r="U134" s="1285"/>
      <c r="V134" s="1285"/>
      <c r="W134" s="1285"/>
      <c r="X134" s="1285"/>
      <c r="Y134" s="1285"/>
      <c r="Z134" s="1285"/>
      <c r="AA134" s="1285"/>
      <c r="AB134" s="1285"/>
      <c r="AC134" s="1285"/>
      <c r="AD134" s="1285"/>
      <c r="AE134" s="1285"/>
      <c r="AF134" s="1285"/>
      <c r="AG134" s="1285"/>
      <c r="AH134" s="431"/>
    </row>
    <row r="135" spans="2:34" s="1184" customFormat="1" ht="16.5" customHeight="1" x14ac:dyDescent="0.2">
      <c r="B135" s="1808"/>
      <c r="C135" s="1285"/>
      <c r="D135" s="1809"/>
      <c r="E135" s="1285"/>
      <c r="F135" s="1285"/>
      <c r="G135" s="1285"/>
      <c r="H135" s="1285"/>
      <c r="I135" s="1285"/>
      <c r="J135" s="1285"/>
      <c r="K135" s="1285"/>
      <c r="L135" s="1285"/>
      <c r="M135" s="1285"/>
      <c r="N135" s="1285"/>
      <c r="O135" s="1285"/>
      <c r="P135" s="1285"/>
      <c r="Q135" s="1285"/>
      <c r="R135" s="1285"/>
      <c r="S135" s="1285"/>
      <c r="T135" s="1285"/>
      <c r="U135" s="1285"/>
      <c r="V135" s="1285"/>
      <c r="W135" s="1285"/>
      <c r="X135" s="1285"/>
      <c r="Y135" s="1285"/>
      <c r="Z135" s="1285"/>
      <c r="AA135" s="1285"/>
      <c r="AB135" s="1285"/>
      <c r="AC135" s="1285"/>
      <c r="AD135" s="1285"/>
      <c r="AE135" s="1285"/>
      <c r="AF135" s="1285"/>
      <c r="AG135" s="1285"/>
      <c r="AH135" s="431"/>
    </row>
    <row r="136" spans="2:34" s="1184" customFormat="1" ht="16.5" customHeight="1" x14ac:dyDescent="0.2">
      <c r="B136" s="1808"/>
      <c r="C136" s="1285"/>
      <c r="D136" s="1809"/>
      <c r="E136" s="1285"/>
      <c r="F136" s="1285"/>
      <c r="G136" s="1285"/>
      <c r="H136" s="1285"/>
      <c r="I136" s="1285"/>
      <c r="J136" s="1285"/>
      <c r="K136" s="1285"/>
      <c r="L136" s="1285"/>
      <c r="M136" s="1285"/>
      <c r="N136" s="1285"/>
      <c r="O136" s="1285"/>
      <c r="P136" s="1285"/>
      <c r="Q136" s="1285"/>
      <c r="R136" s="1285"/>
      <c r="S136" s="1285"/>
      <c r="T136" s="1285"/>
      <c r="U136" s="1285"/>
      <c r="V136" s="1285"/>
      <c r="W136" s="1285"/>
      <c r="X136" s="1285"/>
      <c r="Y136" s="1285"/>
      <c r="Z136" s="1285"/>
      <c r="AA136" s="1285"/>
      <c r="AB136" s="1285"/>
      <c r="AC136" s="1285"/>
      <c r="AD136" s="1285"/>
      <c r="AE136" s="1285"/>
      <c r="AF136" s="1285"/>
      <c r="AG136" s="1285"/>
      <c r="AH136" s="431"/>
    </row>
    <row r="137" spans="2:34" s="1184" customFormat="1" ht="16.5" customHeight="1" x14ac:dyDescent="0.2">
      <c r="B137" s="1808"/>
      <c r="C137" s="1285"/>
      <c r="D137" s="1809"/>
      <c r="E137" s="1285"/>
      <c r="F137" s="1285"/>
      <c r="G137" s="1285"/>
      <c r="H137" s="1285"/>
      <c r="I137" s="1285"/>
      <c r="J137" s="1285"/>
      <c r="K137" s="1285"/>
      <c r="L137" s="1285"/>
      <c r="M137" s="1285"/>
      <c r="N137" s="1285"/>
      <c r="O137" s="1285"/>
      <c r="P137" s="1285"/>
      <c r="Q137" s="1285"/>
      <c r="R137" s="1285"/>
      <c r="S137" s="1285"/>
      <c r="T137" s="1285"/>
      <c r="U137" s="1285"/>
      <c r="V137" s="1285"/>
      <c r="W137" s="1285"/>
      <c r="X137" s="1285"/>
      <c r="Y137" s="1285"/>
      <c r="Z137" s="1285"/>
      <c r="AA137" s="1285"/>
      <c r="AB137" s="1285"/>
      <c r="AC137" s="1285"/>
      <c r="AD137" s="1285"/>
      <c r="AE137" s="1285"/>
      <c r="AF137" s="1285"/>
      <c r="AG137" s="1285"/>
      <c r="AH137" s="431"/>
    </row>
    <row r="138" spans="2:34" s="1184" customFormat="1" ht="16.5" customHeight="1" x14ac:dyDescent="0.2">
      <c r="B138" s="1808"/>
      <c r="C138" s="1285"/>
      <c r="D138" s="1809"/>
      <c r="E138" s="1285"/>
      <c r="F138" s="1285"/>
      <c r="G138" s="1285"/>
      <c r="H138" s="1285"/>
      <c r="I138" s="1285"/>
      <c r="J138" s="1285"/>
      <c r="K138" s="1285"/>
      <c r="L138" s="1285"/>
      <c r="M138" s="1285"/>
      <c r="N138" s="1285"/>
      <c r="O138" s="1285"/>
      <c r="P138" s="1285"/>
      <c r="Q138" s="1285"/>
      <c r="R138" s="1285"/>
      <c r="S138" s="1285"/>
      <c r="T138" s="1285"/>
      <c r="U138" s="1285"/>
      <c r="V138" s="1285"/>
      <c r="W138" s="1285"/>
      <c r="X138" s="1285"/>
      <c r="Y138" s="1285"/>
      <c r="Z138" s="1285"/>
      <c r="AA138" s="1285"/>
      <c r="AB138" s="1285"/>
      <c r="AC138" s="1285"/>
      <c r="AD138" s="1285"/>
      <c r="AE138" s="1285"/>
      <c r="AF138" s="1285"/>
      <c r="AG138" s="1285"/>
      <c r="AH138" s="431"/>
    </row>
    <row r="139" spans="2:34" s="1184" customFormat="1" ht="16.5" customHeight="1" x14ac:dyDescent="0.2">
      <c r="B139" s="1808"/>
      <c r="C139" s="1285"/>
      <c r="D139" s="1809"/>
      <c r="E139" s="1285"/>
      <c r="F139" s="1285"/>
      <c r="G139" s="1285"/>
      <c r="H139" s="1285"/>
      <c r="I139" s="1285"/>
      <c r="J139" s="1285"/>
      <c r="K139" s="1285"/>
      <c r="L139" s="1285"/>
      <c r="M139" s="1285"/>
      <c r="N139" s="1285"/>
      <c r="O139" s="1285"/>
      <c r="P139" s="1285"/>
      <c r="Q139" s="1285"/>
      <c r="R139" s="1285"/>
      <c r="S139" s="1285"/>
      <c r="T139" s="1285"/>
      <c r="U139" s="1285"/>
      <c r="V139" s="1285"/>
      <c r="W139" s="1285"/>
      <c r="X139" s="1285"/>
      <c r="Y139" s="1285"/>
      <c r="Z139" s="1285"/>
      <c r="AA139" s="1285"/>
      <c r="AB139" s="1285"/>
      <c r="AC139" s="1285"/>
      <c r="AD139" s="1285"/>
      <c r="AE139" s="1285"/>
      <c r="AF139" s="1285"/>
      <c r="AG139" s="1285"/>
      <c r="AH139" s="431"/>
    </row>
    <row r="140" spans="2:34" s="1184" customFormat="1" ht="16.5" customHeight="1" x14ac:dyDescent="0.2">
      <c r="B140" s="1808"/>
      <c r="C140" s="1285"/>
      <c r="D140" s="1809"/>
      <c r="E140" s="1285"/>
      <c r="F140" s="1285"/>
      <c r="G140" s="1285"/>
      <c r="H140" s="1285"/>
      <c r="I140" s="1285"/>
      <c r="J140" s="1285"/>
      <c r="K140" s="1285"/>
      <c r="L140" s="1285"/>
      <c r="M140" s="1285"/>
      <c r="N140" s="1285"/>
      <c r="O140" s="1285"/>
      <c r="P140" s="1285"/>
      <c r="Q140" s="1285"/>
      <c r="R140" s="1285"/>
      <c r="S140" s="1285"/>
      <c r="T140" s="1285"/>
      <c r="U140" s="1285"/>
      <c r="V140" s="1285"/>
      <c r="W140" s="1285"/>
      <c r="X140" s="1285"/>
      <c r="Y140" s="1285"/>
      <c r="Z140" s="1285"/>
      <c r="AA140" s="1285"/>
      <c r="AB140" s="1285"/>
      <c r="AC140" s="1285"/>
      <c r="AD140" s="1285"/>
      <c r="AE140" s="1285"/>
      <c r="AF140" s="1285"/>
      <c r="AG140" s="1285"/>
      <c r="AH140" s="431"/>
    </row>
    <row r="141" spans="2:34" s="1184" customFormat="1" ht="16.5" customHeight="1" x14ac:dyDescent="0.2">
      <c r="B141" s="1808"/>
      <c r="C141" s="1285"/>
      <c r="D141" s="1809"/>
      <c r="E141" s="1285"/>
      <c r="F141" s="1285"/>
      <c r="G141" s="1285"/>
      <c r="H141" s="1285"/>
      <c r="I141" s="1285"/>
      <c r="J141" s="1285"/>
      <c r="K141" s="1285"/>
      <c r="L141" s="1285"/>
      <c r="M141" s="1285"/>
      <c r="N141" s="1285"/>
      <c r="O141" s="1285"/>
      <c r="P141" s="1285"/>
      <c r="Q141" s="1285"/>
      <c r="R141" s="1285"/>
      <c r="S141" s="1285"/>
      <c r="T141" s="1285"/>
      <c r="U141" s="1285"/>
      <c r="V141" s="1285"/>
      <c r="W141" s="1285"/>
      <c r="X141" s="1285"/>
      <c r="Y141" s="1285"/>
      <c r="Z141" s="1285"/>
      <c r="AA141" s="1285"/>
      <c r="AB141" s="1285"/>
      <c r="AC141" s="1285"/>
      <c r="AD141" s="1285"/>
      <c r="AE141" s="1285"/>
      <c r="AF141" s="1285"/>
      <c r="AG141" s="1285"/>
      <c r="AH141" s="431"/>
    </row>
    <row r="142" spans="2:34" s="1184" customFormat="1" ht="16.5" customHeight="1" x14ac:dyDescent="0.2">
      <c r="B142" s="1808"/>
      <c r="C142" s="1285"/>
      <c r="D142" s="1809"/>
      <c r="E142" s="1285"/>
      <c r="F142" s="1285"/>
      <c r="G142" s="1285"/>
      <c r="H142" s="1285"/>
      <c r="I142" s="1285"/>
      <c r="J142" s="1285"/>
      <c r="K142" s="1285"/>
      <c r="L142" s="1285"/>
      <c r="M142" s="1285"/>
      <c r="N142" s="1285"/>
      <c r="O142" s="1285"/>
      <c r="P142" s="1285"/>
      <c r="Q142" s="1285"/>
      <c r="R142" s="1285"/>
      <c r="S142" s="1285"/>
      <c r="T142" s="1285"/>
      <c r="U142" s="1285"/>
      <c r="V142" s="1285"/>
      <c r="W142" s="1285"/>
      <c r="X142" s="1285"/>
      <c r="Y142" s="1285"/>
      <c r="Z142" s="1285"/>
      <c r="AA142" s="1285"/>
      <c r="AB142" s="1285"/>
      <c r="AC142" s="1285"/>
      <c r="AD142" s="1285"/>
      <c r="AE142" s="1285"/>
      <c r="AF142" s="1285"/>
      <c r="AG142" s="1285"/>
      <c r="AH142" s="431"/>
    </row>
    <row r="143" spans="2:34" s="1184" customFormat="1" ht="16.5" customHeight="1" x14ac:dyDescent="0.2">
      <c r="B143" s="1808"/>
      <c r="C143" s="1285"/>
      <c r="D143" s="1809"/>
      <c r="E143" s="1285"/>
      <c r="F143" s="1285"/>
      <c r="G143" s="1285"/>
      <c r="H143" s="1285"/>
      <c r="I143" s="1285"/>
      <c r="J143" s="1285"/>
      <c r="K143" s="1285"/>
      <c r="L143" s="1285"/>
      <c r="M143" s="1285"/>
      <c r="N143" s="1285"/>
      <c r="O143" s="1285"/>
      <c r="P143" s="1285"/>
      <c r="Q143" s="1285"/>
      <c r="R143" s="1285"/>
      <c r="S143" s="1285"/>
      <c r="T143" s="1285"/>
      <c r="U143" s="1285"/>
      <c r="V143" s="1285"/>
      <c r="W143" s="1285"/>
      <c r="X143" s="1285"/>
      <c r="Y143" s="1285"/>
      <c r="Z143" s="1285"/>
      <c r="AA143" s="1285"/>
      <c r="AB143" s="1285"/>
      <c r="AC143" s="1285"/>
      <c r="AD143" s="1285"/>
      <c r="AE143" s="1285"/>
      <c r="AF143" s="1285"/>
      <c r="AG143" s="1285"/>
      <c r="AH143" s="431"/>
    </row>
    <row r="144" spans="2:34" s="1184" customFormat="1" ht="16.5" customHeight="1" x14ac:dyDescent="0.2">
      <c r="B144" s="1808"/>
      <c r="C144" s="1285"/>
      <c r="D144" s="1809"/>
      <c r="E144" s="1285"/>
      <c r="F144" s="1285"/>
      <c r="G144" s="1285"/>
      <c r="H144" s="1285"/>
      <c r="I144" s="1285"/>
      <c r="J144" s="1285"/>
      <c r="K144" s="1285"/>
      <c r="L144" s="1285"/>
      <c r="M144" s="1285"/>
      <c r="N144" s="1285"/>
      <c r="O144" s="1285"/>
      <c r="P144" s="1285"/>
      <c r="Q144" s="1285"/>
      <c r="R144" s="1285"/>
      <c r="S144" s="1285"/>
      <c r="T144" s="1285"/>
      <c r="U144" s="1285"/>
      <c r="V144" s="1285"/>
      <c r="W144" s="1285"/>
      <c r="X144" s="1285"/>
      <c r="Y144" s="1285"/>
      <c r="Z144" s="1285"/>
      <c r="AA144" s="1285"/>
      <c r="AB144" s="1285"/>
      <c r="AC144" s="1285"/>
      <c r="AD144" s="1285"/>
      <c r="AE144" s="1285"/>
      <c r="AF144" s="1285"/>
      <c r="AG144" s="1285"/>
      <c r="AH144" s="431"/>
    </row>
    <row r="145" spans="2:34" s="1184" customFormat="1" ht="16.5" customHeight="1" x14ac:dyDescent="0.2">
      <c r="B145" s="1808"/>
      <c r="C145" s="1285"/>
      <c r="D145" s="1809"/>
      <c r="E145" s="1285"/>
      <c r="F145" s="1285"/>
      <c r="G145" s="1285"/>
      <c r="H145" s="1285"/>
      <c r="I145" s="1285"/>
      <c r="J145" s="1285"/>
      <c r="K145" s="1285"/>
      <c r="L145" s="1285"/>
      <c r="M145" s="1285"/>
      <c r="N145" s="1285"/>
      <c r="O145" s="1285"/>
      <c r="P145" s="1285"/>
      <c r="Q145" s="1285"/>
      <c r="R145" s="1285"/>
      <c r="S145" s="1285"/>
      <c r="T145" s="1285"/>
      <c r="U145" s="1285"/>
      <c r="V145" s="1285"/>
      <c r="W145" s="1285"/>
      <c r="X145" s="1285"/>
      <c r="Y145" s="1285"/>
      <c r="Z145" s="1285"/>
      <c r="AA145" s="1285"/>
      <c r="AB145" s="1285"/>
      <c r="AC145" s="1285"/>
      <c r="AD145" s="1285"/>
      <c r="AE145" s="1285"/>
      <c r="AF145" s="1285"/>
      <c r="AG145" s="1285"/>
      <c r="AH145" s="431"/>
    </row>
    <row r="146" spans="2:34" s="1184" customFormat="1" ht="16.5" customHeight="1" x14ac:dyDescent="0.2">
      <c r="B146" s="1808"/>
      <c r="C146" s="1285"/>
      <c r="D146" s="1809"/>
      <c r="E146" s="1285"/>
      <c r="F146" s="1285"/>
      <c r="G146" s="1285"/>
      <c r="H146" s="1285"/>
      <c r="I146" s="1285"/>
      <c r="J146" s="1285"/>
      <c r="K146" s="1285"/>
      <c r="L146" s="1285"/>
      <c r="M146" s="1285"/>
      <c r="N146" s="1285"/>
      <c r="O146" s="1285"/>
      <c r="P146" s="1285"/>
      <c r="Q146" s="1285"/>
      <c r="R146" s="1285"/>
      <c r="S146" s="1285"/>
      <c r="T146" s="1285"/>
      <c r="U146" s="1285"/>
      <c r="V146" s="1285"/>
      <c r="W146" s="1285"/>
      <c r="X146" s="1285"/>
      <c r="Y146" s="1285"/>
      <c r="Z146" s="1285"/>
      <c r="AA146" s="1285"/>
      <c r="AB146" s="1285"/>
      <c r="AC146" s="1285"/>
      <c r="AD146" s="1285"/>
      <c r="AE146" s="1285"/>
      <c r="AF146" s="1285"/>
      <c r="AG146" s="1285"/>
      <c r="AH146" s="431"/>
    </row>
    <row r="147" spans="2:34" s="1184" customFormat="1" ht="16.5" customHeight="1" x14ac:dyDescent="0.2">
      <c r="B147" s="1808"/>
      <c r="C147" s="1285"/>
      <c r="D147" s="1809"/>
      <c r="E147" s="1285"/>
      <c r="F147" s="1285"/>
      <c r="G147" s="1285"/>
      <c r="H147" s="1285"/>
      <c r="I147" s="1285"/>
      <c r="J147" s="1285"/>
      <c r="K147" s="1285"/>
      <c r="L147" s="1285"/>
      <c r="M147" s="1285"/>
      <c r="N147" s="1285"/>
      <c r="O147" s="1285"/>
      <c r="P147" s="1285"/>
      <c r="Q147" s="1285"/>
      <c r="R147" s="1285"/>
      <c r="S147" s="1285"/>
      <c r="T147" s="1285"/>
      <c r="U147" s="1285"/>
      <c r="V147" s="1285"/>
      <c r="W147" s="1285"/>
      <c r="X147" s="1285"/>
      <c r="Y147" s="1285"/>
      <c r="Z147" s="1285"/>
      <c r="AA147" s="1285"/>
      <c r="AB147" s="1285"/>
      <c r="AC147" s="1285"/>
      <c r="AD147" s="1285"/>
      <c r="AE147" s="1285"/>
      <c r="AF147" s="1285"/>
      <c r="AG147" s="1285"/>
      <c r="AH147" s="431"/>
    </row>
    <row r="148" spans="2:34" s="1184" customFormat="1" ht="16.5" customHeight="1" x14ac:dyDescent="0.2">
      <c r="B148" s="1808"/>
      <c r="C148" s="1285"/>
      <c r="D148" s="1809"/>
      <c r="E148" s="1285"/>
      <c r="F148" s="1285"/>
      <c r="G148" s="1285"/>
      <c r="H148" s="1285"/>
      <c r="I148" s="1285"/>
      <c r="J148" s="1285"/>
      <c r="K148" s="1285"/>
      <c r="L148" s="1285"/>
      <c r="M148" s="1285"/>
      <c r="N148" s="1285"/>
      <c r="O148" s="1285"/>
      <c r="P148" s="1285"/>
      <c r="Q148" s="1285"/>
      <c r="R148" s="1285"/>
      <c r="S148" s="1285"/>
      <c r="T148" s="1285"/>
      <c r="U148" s="1285"/>
      <c r="V148" s="1285"/>
      <c r="W148" s="1285"/>
      <c r="X148" s="1285"/>
      <c r="Y148" s="1285"/>
      <c r="Z148" s="1285"/>
      <c r="AA148" s="1285"/>
      <c r="AB148" s="1285"/>
      <c r="AC148" s="1285"/>
      <c r="AD148" s="1285"/>
      <c r="AE148" s="1285"/>
      <c r="AF148" s="1285"/>
      <c r="AG148" s="1285"/>
      <c r="AH148" s="431"/>
    </row>
    <row r="149" spans="2:34" s="1184" customFormat="1" ht="16.5" customHeight="1" x14ac:dyDescent="0.2">
      <c r="B149" s="1808"/>
      <c r="C149" s="1285"/>
      <c r="D149" s="1809"/>
      <c r="E149" s="1285"/>
      <c r="F149" s="1285"/>
      <c r="G149" s="1285"/>
      <c r="H149" s="1285"/>
      <c r="I149" s="1285"/>
      <c r="J149" s="1285"/>
      <c r="K149" s="1285"/>
      <c r="L149" s="1285"/>
      <c r="M149" s="1285"/>
      <c r="N149" s="1285"/>
      <c r="O149" s="1285"/>
      <c r="P149" s="1285"/>
      <c r="Q149" s="1285"/>
      <c r="R149" s="1285"/>
      <c r="S149" s="1285"/>
      <c r="T149" s="1285"/>
      <c r="U149" s="1285"/>
      <c r="V149" s="1285"/>
      <c r="W149" s="1285"/>
      <c r="X149" s="1285"/>
      <c r="Y149" s="1285"/>
      <c r="Z149" s="1285"/>
      <c r="AA149" s="1285"/>
      <c r="AB149" s="1285"/>
      <c r="AC149" s="1285"/>
      <c r="AD149" s="1285"/>
      <c r="AE149" s="1285"/>
      <c r="AF149" s="1285"/>
      <c r="AG149" s="1285"/>
      <c r="AH149" s="431"/>
    </row>
    <row r="150" spans="2:34" s="1184" customFormat="1" ht="16.5" customHeight="1" x14ac:dyDescent="0.2">
      <c r="B150" s="1808"/>
      <c r="C150" s="1285"/>
      <c r="D150" s="1809"/>
      <c r="E150" s="1285"/>
      <c r="F150" s="1285"/>
      <c r="G150" s="1285"/>
      <c r="H150" s="1285"/>
      <c r="I150" s="1285"/>
      <c r="J150" s="1285"/>
      <c r="K150" s="1285"/>
      <c r="L150" s="1285"/>
      <c r="M150" s="1285"/>
      <c r="N150" s="1285"/>
      <c r="O150" s="1285"/>
      <c r="P150" s="1285"/>
      <c r="Q150" s="1285"/>
      <c r="R150" s="1285"/>
      <c r="S150" s="1285"/>
      <c r="T150" s="1285"/>
      <c r="U150" s="1285"/>
      <c r="V150" s="1285"/>
      <c r="W150" s="1285"/>
      <c r="X150" s="1285"/>
      <c r="Y150" s="1285"/>
      <c r="Z150" s="1285"/>
      <c r="AA150" s="1285"/>
      <c r="AB150" s="1285"/>
      <c r="AC150" s="1285"/>
      <c r="AD150" s="1285"/>
      <c r="AE150" s="1285"/>
      <c r="AF150" s="1285"/>
      <c r="AG150" s="1285"/>
      <c r="AH150" s="431"/>
    </row>
    <row r="151" spans="2:34" s="1184" customFormat="1" ht="16.5" customHeight="1" x14ac:dyDescent="0.2">
      <c r="B151" s="1808"/>
      <c r="C151" s="1285"/>
      <c r="D151" s="1809"/>
      <c r="E151" s="1285"/>
      <c r="F151" s="1285"/>
      <c r="G151" s="1285"/>
      <c r="H151" s="1285"/>
      <c r="I151" s="1285"/>
      <c r="J151" s="1285"/>
      <c r="K151" s="1285"/>
      <c r="L151" s="1285"/>
      <c r="M151" s="1285"/>
      <c r="N151" s="1285"/>
      <c r="O151" s="1285"/>
      <c r="P151" s="1285"/>
      <c r="Q151" s="1285"/>
      <c r="R151" s="1285"/>
      <c r="S151" s="1285"/>
      <c r="T151" s="1285"/>
      <c r="U151" s="1285"/>
      <c r="V151" s="1285"/>
      <c r="W151" s="1285"/>
      <c r="X151" s="1285"/>
      <c r="Y151" s="1285"/>
      <c r="Z151" s="1285"/>
      <c r="AA151" s="1285"/>
      <c r="AB151" s="1285"/>
      <c r="AC151" s="1285"/>
      <c r="AD151" s="1285"/>
      <c r="AE151" s="1285"/>
      <c r="AF151" s="1285"/>
      <c r="AG151" s="1285"/>
      <c r="AH151" s="431"/>
    </row>
    <row r="152" spans="2:34" s="1184" customFormat="1" ht="16.5" customHeight="1" x14ac:dyDescent="0.2">
      <c r="B152" s="1808"/>
      <c r="C152" s="1285"/>
      <c r="D152" s="1809"/>
      <c r="E152" s="1285"/>
      <c r="F152" s="1285"/>
      <c r="G152" s="1285"/>
      <c r="H152" s="1285"/>
      <c r="I152" s="1285"/>
      <c r="J152" s="1285"/>
      <c r="K152" s="1285"/>
      <c r="L152" s="1285"/>
      <c r="M152" s="1285"/>
      <c r="N152" s="1285"/>
      <c r="O152" s="1285"/>
      <c r="P152" s="1285"/>
      <c r="Q152" s="1285"/>
      <c r="R152" s="1285"/>
      <c r="S152" s="1285"/>
      <c r="T152" s="1285"/>
      <c r="U152" s="1285"/>
      <c r="V152" s="1285"/>
      <c r="W152" s="1285"/>
      <c r="X152" s="1285"/>
      <c r="Y152" s="1285"/>
      <c r="Z152" s="1285"/>
      <c r="AA152" s="1285"/>
      <c r="AB152" s="1285"/>
      <c r="AC152" s="1285"/>
      <c r="AD152" s="1285"/>
      <c r="AE152" s="1285"/>
      <c r="AF152" s="1285"/>
      <c r="AG152" s="1285"/>
      <c r="AH152" s="431"/>
    </row>
    <row r="153" spans="2:34" s="1184" customFormat="1" ht="16.5" customHeight="1" x14ac:dyDescent="0.2">
      <c r="B153" s="1808"/>
      <c r="C153" s="1285"/>
      <c r="D153" s="1809"/>
      <c r="E153" s="1285"/>
      <c r="F153" s="1285"/>
      <c r="G153" s="1285"/>
      <c r="H153" s="1285"/>
      <c r="I153" s="1285"/>
      <c r="J153" s="1285"/>
      <c r="K153" s="1285"/>
      <c r="L153" s="1285"/>
      <c r="M153" s="1285"/>
      <c r="N153" s="1285"/>
      <c r="O153" s="1285"/>
      <c r="P153" s="1285"/>
      <c r="Q153" s="1285"/>
      <c r="R153" s="1285"/>
      <c r="S153" s="1285"/>
      <c r="T153" s="1285"/>
      <c r="U153" s="1285"/>
      <c r="V153" s="1285"/>
      <c r="W153" s="1285"/>
      <c r="X153" s="1285"/>
      <c r="Y153" s="1285"/>
      <c r="Z153" s="1285"/>
      <c r="AA153" s="1285"/>
      <c r="AB153" s="1285"/>
      <c r="AC153" s="1285"/>
      <c r="AD153" s="1285"/>
      <c r="AE153" s="1285"/>
      <c r="AF153" s="1285"/>
      <c r="AG153" s="1285"/>
      <c r="AH153" s="431"/>
    </row>
    <row r="154" spans="2:34" s="1184" customFormat="1" ht="16.5" customHeight="1" x14ac:dyDescent="0.2">
      <c r="B154" s="1808"/>
      <c r="C154" s="1285"/>
      <c r="D154" s="1809"/>
      <c r="E154" s="1285"/>
      <c r="F154" s="1285"/>
      <c r="G154" s="1285"/>
      <c r="H154" s="1285"/>
      <c r="I154" s="1285"/>
      <c r="J154" s="1285"/>
      <c r="K154" s="1285"/>
      <c r="L154" s="1285"/>
      <c r="M154" s="1285"/>
      <c r="N154" s="1285"/>
      <c r="O154" s="1285"/>
      <c r="P154" s="1285"/>
      <c r="Q154" s="1285"/>
      <c r="R154" s="1285"/>
      <c r="S154" s="1285"/>
      <c r="T154" s="1285"/>
      <c r="U154" s="1285"/>
      <c r="V154" s="1285"/>
      <c r="W154" s="1285"/>
      <c r="X154" s="1285"/>
      <c r="Y154" s="1285"/>
      <c r="Z154" s="1285"/>
      <c r="AA154" s="1285"/>
      <c r="AB154" s="1285"/>
      <c r="AC154" s="1285"/>
      <c r="AD154" s="1285"/>
      <c r="AE154" s="1285"/>
      <c r="AF154" s="1285"/>
      <c r="AG154" s="1285"/>
      <c r="AH154" s="431"/>
    </row>
    <row r="155" spans="2:34" s="1184" customFormat="1" ht="16.5" customHeight="1" x14ac:dyDescent="0.2">
      <c r="B155" s="1808"/>
      <c r="C155" s="1285"/>
      <c r="D155" s="1809"/>
      <c r="E155" s="1285"/>
      <c r="F155" s="1285"/>
      <c r="G155" s="1285"/>
      <c r="H155" s="1285"/>
      <c r="I155" s="1285"/>
      <c r="J155" s="1285"/>
      <c r="K155" s="1285"/>
      <c r="L155" s="1285"/>
      <c r="M155" s="1285"/>
      <c r="N155" s="1285"/>
      <c r="O155" s="1285"/>
      <c r="P155" s="1285"/>
      <c r="Q155" s="1285"/>
      <c r="R155" s="1285"/>
      <c r="S155" s="1285"/>
      <c r="T155" s="1285"/>
      <c r="U155" s="1285"/>
      <c r="V155" s="1285"/>
      <c r="W155" s="1285"/>
      <c r="X155" s="1285"/>
      <c r="Y155" s="1285"/>
      <c r="Z155" s="1285"/>
      <c r="AA155" s="1285"/>
      <c r="AB155" s="1285"/>
      <c r="AC155" s="1285"/>
      <c r="AD155" s="1285"/>
      <c r="AE155" s="1285"/>
      <c r="AF155" s="1285"/>
      <c r="AG155" s="1285"/>
      <c r="AH155" s="431"/>
    </row>
    <row r="156" spans="2:34" s="1184" customFormat="1" ht="16.5" customHeight="1" x14ac:dyDescent="0.2">
      <c r="B156" s="1808"/>
      <c r="C156" s="1285"/>
      <c r="D156" s="1809"/>
      <c r="E156" s="1285"/>
      <c r="F156" s="1285"/>
      <c r="G156" s="1285"/>
      <c r="H156" s="1285"/>
      <c r="I156" s="1285"/>
      <c r="J156" s="1285"/>
      <c r="K156" s="1285"/>
      <c r="L156" s="1285"/>
      <c r="M156" s="1285"/>
      <c r="N156" s="1285"/>
      <c r="O156" s="1285"/>
      <c r="P156" s="1285"/>
      <c r="Q156" s="1285"/>
      <c r="R156" s="1285"/>
      <c r="S156" s="1285"/>
      <c r="T156" s="1285"/>
      <c r="U156" s="1285"/>
      <c r="V156" s="1285"/>
      <c r="W156" s="1285"/>
      <c r="X156" s="1285"/>
      <c r="Y156" s="1285"/>
      <c r="Z156" s="1285"/>
      <c r="AA156" s="1285"/>
      <c r="AB156" s="1285"/>
      <c r="AC156" s="1285"/>
      <c r="AD156" s="1285"/>
      <c r="AE156" s="1285"/>
      <c r="AF156" s="1285"/>
      <c r="AG156" s="1285"/>
      <c r="AH156" s="431"/>
    </row>
    <row r="157" spans="2:34" s="1184" customFormat="1" ht="16.5" customHeight="1" x14ac:dyDescent="0.2">
      <c r="B157" s="1808"/>
      <c r="C157" s="1285"/>
      <c r="D157" s="1809"/>
      <c r="E157" s="1285"/>
      <c r="F157" s="1285"/>
      <c r="G157" s="1285"/>
      <c r="H157" s="1285"/>
      <c r="I157" s="1285"/>
      <c r="J157" s="1285"/>
      <c r="K157" s="1285"/>
      <c r="L157" s="1285"/>
      <c r="M157" s="1285"/>
      <c r="N157" s="1285"/>
      <c r="O157" s="1285"/>
      <c r="P157" s="1285"/>
      <c r="Q157" s="1285"/>
      <c r="R157" s="1285"/>
      <c r="S157" s="1285"/>
      <c r="T157" s="1285"/>
      <c r="U157" s="1285"/>
      <c r="V157" s="1285"/>
      <c r="W157" s="1285"/>
      <c r="X157" s="1285"/>
      <c r="Y157" s="1285"/>
      <c r="Z157" s="1285"/>
      <c r="AA157" s="1285"/>
      <c r="AB157" s="1285"/>
      <c r="AC157" s="1285"/>
      <c r="AD157" s="1285"/>
      <c r="AE157" s="1285"/>
      <c r="AF157" s="1285"/>
      <c r="AG157" s="1285"/>
      <c r="AH157" s="431"/>
    </row>
    <row r="158" spans="2:34" s="1184" customFormat="1" ht="16.5" customHeight="1" x14ac:dyDescent="0.2">
      <c r="B158" s="1808"/>
      <c r="C158" s="1285"/>
      <c r="D158" s="1809"/>
      <c r="E158" s="1285"/>
      <c r="F158" s="1285"/>
      <c r="G158" s="1285"/>
      <c r="H158" s="1285"/>
      <c r="I158" s="1285"/>
      <c r="J158" s="1285"/>
      <c r="K158" s="1285"/>
      <c r="L158" s="1285"/>
      <c r="M158" s="1285"/>
      <c r="N158" s="1285"/>
      <c r="O158" s="1285"/>
      <c r="P158" s="1285"/>
      <c r="Q158" s="1285"/>
      <c r="R158" s="1285"/>
      <c r="S158" s="1285"/>
      <c r="T158" s="1285"/>
      <c r="U158" s="1285"/>
      <c r="V158" s="1285"/>
      <c r="W158" s="1285"/>
      <c r="X158" s="1285"/>
      <c r="Y158" s="1285"/>
      <c r="Z158" s="1285"/>
      <c r="AA158" s="1285"/>
      <c r="AB158" s="1285"/>
      <c r="AC158" s="1285"/>
      <c r="AD158" s="1285"/>
      <c r="AE158" s="1285"/>
      <c r="AF158" s="1285"/>
      <c r="AG158" s="1285"/>
      <c r="AH158" s="431"/>
    </row>
    <row r="159" spans="2:34" s="1184" customFormat="1" ht="16.5" customHeight="1" x14ac:dyDescent="0.2">
      <c r="B159" s="1808"/>
      <c r="C159" s="1285"/>
      <c r="D159" s="1809"/>
      <c r="E159" s="1285"/>
      <c r="F159" s="1285"/>
      <c r="G159" s="1285"/>
      <c r="H159" s="1285"/>
      <c r="I159" s="1285"/>
      <c r="J159" s="1285"/>
      <c r="K159" s="1285"/>
      <c r="L159" s="1285"/>
      <c r="M159" s="1285"/>
      <c r="N159" s="1285"/>
      <c r="O159" s="1285"/>
      <c r="P159" s="1285"/>
      <c r="Q159" s="1285"/>
      <c r="R159" s="1285"/>
      <c r="S159" s="1285"/>
      <c r="T159" s="1285"/>
      <c r="U159" s="1285"/>
      <c r="V159" s="1285"/>
      <c r="W159" s="1285"/>
      <c r="X159" s="1285"/>
      <c r="Y159" s="1285"/>
      <c r="Z159" s="1285"/>
      <c r="AA159" s="1285"/>
      <c r="AB159" s="1285"/>
      <c r="AC159" s="1285"/>
      <c r="AD159" s="1285"/>
      <c r="AE159" s="1285"/>
      <c r="AF159" s="1285"/>
      <c r="AG159" s="1285"/>
      <c r="AH159" s="431"/>
    </row>
    <row r="160" spans="2:34" s="1184" customFormat="1" ht="16.5" customHeight="1" x14ac:dyDescent="0.2">
      <c r="B160" s="1808"/>
      <c r="C160" s="1285"/>
      <c r="D160" s="1809"/>
      <c r="E160" s="1285"/>
      <c r="F160" s="1285"/>
      <c r="G160" s="1285"/>
      <c r="H160" s="1285"/>
      <c r="I160" s="1285"/>
      <c r="J160" s="1285"/>
      <c r="K160" s="1285"/>
      <c r="L160" s="1285"/>
      <c r="M160" s="1285"/>
      <c r="N160" s="1285"/>
      <c r="O160" s="1285"/>
      <c r="P160" s="1285"/>
      <c r="Q160" s="1285"/>
      <c r="R160" s="1285"/>
      <c r="S160" s="1285"/>
      <c r="T160" s="1285"/>
      <c r="U160" s="1285"/>
      <c r="V160" s="1285"/>
      <c r="W160" s="1285"/>
      <c r="X160" s="1285"/>
      <c r="Y160" s="1285"/>
      <c r="Z160" s="1285"/>
      <c r="AA160" s="1285"/>
      <c r="AB160" s="1285"/>
      <c r="AC160" s="1285"/>
      <c r="AD160" s="1285"/>
      <c r="AE160" s="1285"/>
      <c r="AF160" s="1285"/>
      <c r="AG160" s="1285"/>
      <c r="AH160" s="431"/>
    </row>
    <row r="161" spans="2:34" s="1184" customFormat="1" ht="16.5" customHeight="1" x14ac:dyDescent="0.2">
      <c r="B161" s="1808"/>
      <c r="C161" s="1285"/>
      <c r="D161" s="1809"/>
      <c r="E161" s="1285"/>
      <c r="F161" s="1285"/>
      <c r="G161" s="1285"/>
      <c r="H161" s="1285"/>
      <c r="I161" s="1285"/>
      <c r="J161" s="1285"/>
      <c r="K161" s="1285"/>
      <c r="L161" s="1285"/>
      <c r="M161" s="1285"/>
      <c r="N161" s="1285"/>
      <c r="O161" s="1285"/>
      <c r="P161" s="1285"/>
      <c r="Q161" s="1285"/>
      <c r="R161" s="1285"/>
      <c r="S161" s="1285"/>
      <c r="T161" s="1285"/>
      <c r="U161" s="1285"/>
      <c r="V161" s="1285"/>
      <c r="W161" s="1285"/>
      <c r="X161" s="1285"/>
      <c r="Y161" s="1285"/>
      <c r="Z161" s="1285"/>
      <c r="AA161" s="1285"/>
      <c r="AB161" s="1285"/>
      <c r="AC161" s="1285"/>
      <c r="AD161" s="1285"/>
      <c r="AE161" s="1285"/>
      <c r="AF161" s="1285"/>
      <c r="AG161" s="1285"/>
      <c r="AH161" s="431"/>
    </row>
    <row r="162" spans="2:34" s="1184" customFormat="1" ht="16.5" customHeight="1" x14ac:dyDescent="0.2">
      <c r="B162" s="1808"/>
      <c r="C162" s="1285"/>
      <c r="D162" s="1809"/>
      <c r="E162" s="1285"/>
      <c r="F162" s="1285"/>
      <c r="G162" s="1285"/>
      <c r="H162" s="1285"/>
      <c r="I162" s="1285"/>
      <c r="J162" s="1285"/>
      <c r="K162" s="1285"/>
      <c r="L162" s="1285"/>
      <c r="M162" s="1285"/>
      <c r="N162" s="1285"/>
      <c r="O162" s="1285"/>
      <c r="P162" s="1285"/>
      <c r="Q162" s="1285"/>
      <c r="R162" s="1285"/>
      <c r="S162" s="1285"/>
      <c r="T162" s="1285"/>
      <c r="U162" s="1285"/>
      <c r="V162" s="1285"/>
      <c r="W162" s="1285"/>
      <c r="X162" s="1285"/>
      <c r="Y162" s="1285"/>
      <c r="Z162" s="1285"/>
      <c r="AA162" s="1285"/>
      <c r="AB162" s="1285"/>
      <c r="AC162" s="1285"/>
      <c r="AD162" s="1285"/>
      <c r="AE162" s="1285"/>
      <c r="AF162" s="1285"/>
      <c r="AG162" s="1285"/>
      <c r="AH162" s="431"/>
    </row>
    <row r="163" spans="2:34" s="1184" customFormat="1" ht="16.5" customHeight="1" x14ac:dyDescent="0.2">
      <c r="B163" s="1808"/>
      <c r="C163" s="1285"/>
      <c r="D163" s="1809"/>
      <c r="E163" s="1285"/>
      <c r="F163" s="1285"/>
      <c r="G163" s="1285"/>
      <c r="H163" s="1285"/>
      <c r="I163" s="1285"/>
      <c r="J163" s="1285"/>
      <c r="K163" s="1285"/>
      <c r="L163" s="1285"/>
      <c r="M163" s="1285"/>
      <c r="N163" s="1285"/>
      <c r="O163" s="1285"/>
      <c r="P163" s="1285"/>
      <c r="Q163" s="1285"/>
      <c r="R163" s="1285"/>
      <c r="S163" s="1285"/>
      <c r="T163" s="1285"/>
      <c r="U163" s="1285"/>
      <c r="V163" s="1285"/>
      <c r="W163" s="1285"/>
      <c r="X163" s="1285"/>
      <c r="Y163" s="1285"/>
      <c r="Z163" s="1285"/>
      <c r="AA163" s="1285"/>
      <c r="AB163" s="1285"/>
      <c r="AC163" s="1285"/>
      <c r="AD163" s="1285"/>
      <c r="AE163" s="1285"/>
      <c r="AF163" s="1285"/>
      <c r="AG163" s="1285"/>
      <c r="AH163" s="431"/>
    </row>
    <row r="164" spans="2:34" s="1184" customFormat="1" ht="16.5" customHeight="1" x14ac:dyDescent="0.2">
      <c r="B164" s="1808"/>
      <c r="C164" s="1285"/>
      <c r="D164" s="1809"/>
      <c r="E164" s="1285"/>
      <c r="F164" s="1285"/>
      <c r="G164" s="1285"/>
      <c r="H164" s="1285"/>
      <c r="I164" s="1285"/>
      <c r="J164" s="1285"/>
      <c r="K164" s="1285"/>
      <c r="L164" s="1285"/>
      <c r="M164" s="1285"/>
      <c r="N164" s="1285"/>
      <c r="O164" s="1285"/>
      <c r="P164" s="1285"/>
      <c r="Q164" s="1285"/>
      <c r="R164" s="1285"/>
      <c r="S164" s="1285"/>
      <c r="T164" s="1285"/>
      <c r="U164" s="1285"/>
      <c r="V164" s="1285"/>
      <c r="W164" s="1285"/>
      <c r="X164" s="1285"/>
      <c r="Y164" s="1285"/>
      <c r="Z164" s="1285"/>
      <c r="AA164" s="1285"/>
      <c r="AB164" s="1285"/>
      <c r="AC164" s="1285"/>
      <c r="AD164" s="1285"/>
      <c r="AE164" s="1285"/>
      <c r="AF164" s="1285"/>
      <c r="AG164" s="1285"/>
      <c r="AH164" s="431"/>
    </row>
    <row r="165" spans="2:34" s="1184" customFormat="1" ht="16.5" customHeight="1" x14ac:dyDescent="0.2">
      <c r="B165" s="1808"/>
      <c r="C165" s="1285"/>
      <c r="D165" s="1809"/>
      <c r="E165" s="1285"/>
      <c r="F165" s="1285"/>
      <c r="G165" s="1285"/>
      <c r="H165" s="1285"/>
      <c r="I165" s="1285"/>
      <c r="J165" s="1285"/>
      <c r="K165" s="1285"/>
      <c r="L165" s="1285"/>
      <c r="M165" s="1285"/>
      <c r="N165" s="1285"/>
      <c r="O165" s="1285"/>
      <c r="P165" s="1285"/>
      <c r="Q165" s="1285"/>
      <c r="R165" s="1285"/>
      <c r="S165" s="1285"/>
      <c r="T165" s="1285"/>
      <c r="U165" s="1285"/>
      <c r="V165" s="1285"/>
      <c r="W165" s="1285"/>
      <c r="X165" s="1285"/>
      <c r="Y165" s="1285"/>
      <c r="Z165" s="1285"/>
      <c r="AA165" s="1285"/>
      <c r="AB165" s="1285"/>
      <c r="AC165" s="1285"/>
      <c r="AD165" s="1285"/>
      <c r="AE165" s="1285"/>
      <c r="AF165" s="1285"/>
      <c r="AG165" s="1285"/>
      <c r="AH165" s="431"/>
    </row>
    <row r="166" spans="2:34" s="1184" customFormat="1" ht="16.5" customHeight="1" x14ac:dyDescent="0.2">
      <c r="B166" s="1808"/>
      <c r="C166" s="1285"/>
      <c r="D166" s="1809"/>
      <c r="E166" s="1285"/>
      <c r="F166" s="1285"/>
      <c r="G166" s="1285"/>
      <c r="H166" s="1285"/>
      <c r="I166" s="1285"/>
      <c r="J166" s="1285"/>
      <c r="K166" s="1285"/>
      <c r="L166" s="1285"/>
      <c r="M166" s="1285"/>
      <c r="N166" s="1285"/>
      <c r="O166" s="1285"/>
      <c r="P166" s="1285"/>
      <c r="Q166" s="1285"/>
      <c r="R166" s="1285"/>
      <c r="S166" s="1285"/>
      <c r="T166" s="1285"/>
      <c r="U166" s="1285"/>
      <c r="V166" s="1285"/>
      <c r="W166" s="1285"/>
      <c r="X166" s="1285"/>
      <c r="Y166" s="1285"/>
      <c r="Z166" s="1285"/>
      <c r="AA166" s="1285"/>
      <c r="AB166" s="1285"/>
      <c r="AC166" s="1285"/>
      <c r="AD166" s="1285"/>
      <c r="AE166" s="1285"/>
      <c r="AF166" s="1285"/>
      <c r="AG166" s="1285"/>
      <c r="AH166" s="431"/>
    </row>
    <row r="167" spans="2:34" s="1184" customFormat="1" ht="16.5" customHeight="1" x14ac:dyDescent="0.2">
      <c r="B167" s="1808"/>
      <c r="C167" s="1285"/>
      <c r="D167" s="1809"/>
      <c r="E167" s="1285"/>
      <c r="F167" s="1285"/>
      <c r="G167" s="1285"/>
      <c r="H167" s="1285"/>
      <c r="I167" s="1285"/>
      <c r="J167" s="1285"/>
      <c r="K167" s="1285"/>
      <c r="L167" s="1285"/>
      <c r="M167" s="1285"/>
      <c r="N167" s="1285"/>
      <c r="O167" s="1285"/>
      <c r="P167" s="1285"/>
      <c r="Q167" s="1285"/>
      <c r="R167" s="1285"/>
      <c r="S167" s="1285"/>
      <c r="T167" s="1285"/>
      <c r="U167" s="1285"/>
      <c r="V167" s="1285"/>
      <c r="W167" s="1285"/>
      <c r="X167" s="1285"/>
      <c r="Y167" s="1285"/>
      <c r="Z167" s="1285"/>
      <c r="AA167" s="1285"/>
      <c r="AB167" s="1285"/>
      <c r="AC167" s="1285"/>
      <c r="AD167" s="1285"/>
      <c r="AE167" s="1285"/>
      <c r="AF167" s="1285"/>
      <c r="AG167" s="1285"/>
      <c r="AH167" s="431"/>
    </row>
    <row r="168" spans="2:34" s="1184" customFormat="1" ht="16.5" customHeight="1" x14ac:dyDescent="0.2">
      <c r="B168" s="1808"/>
      <c r="C168" s="1285"/>
      <c r="D168" s="1809"/>
      <c r="E168" s="1285"/>
      <c r="F168" s="1285"/>
      <c r="G168" s="1285"/>
      <c r="H168" s="1285"/>
      <c r="I168" s="1285"/>
      <c r="J168" s="1285"/>
      <c r="K168" s="1285"/>
      <c r="L168" s="1285"/>
      <c r="M168" s="1285"/>
      <c r="N168" s="1285"/>
      <c r="O168" s="1285"/>
      <c r="P168" s="1285"/>
      <c r="Q168" s="1285"/>
      <c r="R168" s="1285"/>
      <c r="S168" s="1285"/>
      <c r="T168" s="1285"/>
      <c r="U168" s="1285"/>
      <c r="V168" s="1285"/>
      <c r="W168" s="1285"/>
      <c r="X168" s="1285"/>
      <c r="Y168" s="1285"/>
      <c r="Z168" s="1285"/>
      <c r="AA168" s="1285"/>
      <c r="AB168" s="1285"/>
      <c r="AC168" s="1285"/>
      <c r="AD168" s="1285"/>
      <c r="AE168" s="1285"/>
      <c r="AF168" s="1285"/>
      <c r="AG168" s="1285"/>
      <c r="AH168" s="431"/>
    </row>
    <row r="169" spans="2:34" s="1184" customFormat="1" ht="16.5" customHeight="1" x14ac:dyDescent="0.2">
      <c r="B169" s="1808"/>
      <c r="C169" s="1285"/>
      <c r="D169" s="1809"/>
      <c r="E169" s="1285"/>
      <c r="F169" s="1285"/>
      <c r="G169" s="1285"/>
      <c r="H169" s="1285"/>
      <c r="I169" s="1285"/>
      <c r="J169" s="1285"/>
      <c r="K169" s="1285"/>
      <c r="L169" s="1285"/>
      <c r="M169" s="1285"/>
      <c r="N169" s="1285"/>
      <c r="O169" s="1285"/>
      <c r="P169" s="1285"/>
      <c r="Q169" s="1285"/>
      <c r="R169" s="1285"/>
      <c r="S169" s="1285"/>
      <c r="T169" s="1285"/>
      <c r="U169" s="1285"/>
      <c r="V169" s="1285"/>
      <c r="W169" s="1285"/>
      <c r="X169" s="1285"/>
      <c r="Y169" s="1285"/>
      <c r="Z169" s="1285"/>
      <c r="AA169" s="1285"/>
      <c r="AB169" s="1285"/>
      <c r="AC169" s="1285"/>
      <c r="AD169" s="1285"/>
      <c r="AE169" s="1285"/>
      <c r="AF169" s="1285"/>
      <c r="AG169" s="1285"/>
      <c r="AH169" s="431"/>
    </row>
    <row r="170" spans="2:34" s="1184" customFormat="1" ht="16.5" customHeight="1" x14ac:dyDescent="0.2">
      <c r="B170" s="1808"/>
      <c r="C170" s="1285"/>
      <c r="D170" s="1809"/>
      <c r="E170" s="1285"/>
      <c r="F170" s="1285"/>
      <c r="G170" s="1285"/>
      <c r="H170" s="1285"/>
      <c r="I170" s="1285"/>
      <c r="J170" s="1285"/>
      <c r="K170" s="1285"/>
      <c r="L170" s="1285"/>
      <c r="M170" s="1285"/>
      <c r="N170" s="1285"/>
      <c r="O170" s="1285"/>
      <c r="P170" s="1285"/>
      <c r="Q170" s="1285"/>
      <c r="R170" s="1285"/>
      <c r="S170" s="1285"/>
      <c r="T170" s="1285"/>
      <c r="U170" s="1285"/>
      <c r="V170" s="1285"/>
      <c r="W170" s="1285"/>
      <c r="X170" s="1285"/>
      <c r="Y170" s="1285"/>
      <c r="Z170" s="1285"/>
      <c r="AA170" s="1285"/>
      <c r="AB170" s="1285"/>
      <c r="AC170" s="1285"/>
      <c r="AD170" s="1285"/>
      <c r="AE170" s="1285"/>
      <c r="AF170" s="1285"/>
      <c r="AG170" s="1285"/>
      <c r="AH170" s="431"/>
    </row>
    <row r="171" spans="2:34" s="1184" customFormat="1" ht="16.5" customHeight="1" x14ac:dyDescent="0.2">
      <c r="B171" s="1808"/>
      <c r="C171" s="1285"/>
      <c r="D171" s="1809"/>
      <c r="E171" s="1285"/>
      <c r="F171" s="1285"/>
      <c r="G171" s="1285"/>
      <c r="H171" s="1285"/>
      <c r="I171" s="1285"/>
      <c r="J171" s="1285"/>
      <c r="K171" s="1285"/>
      <c r="L171" s="1285"/>
      <c r="M171" s="1285"/>
      <c r="N171" s="1285"/>
      <c r="O171" s="1285"/>
      <c r="P171" s="1285"/>
      <c r="Q171" s="1285"/>
      <c r="R171" s="1285"/>
      <c r="S171" s="1285"/>
      <c r="T171" s="1285"/>
      <c r="U171" s="1285"/>
      <c r="V171" s="1285"/>
      <c r="W171" s="1285"/>
      <c r="X171" s="1285"/>
      <c r="Y171" s="1285"/>
      <c r="Z171" s="1285"/>
      <c r="AA171" s="1285"/>
      <c r="AB171" s="1285"/>
      <c r="AC171" s="1285"/>
      <c r="AD171" s="1285"/>
      <c r="AE171" s="1285"/>
      <c r="AF171" s="1285"/>
      <c r="AG171" s="1285"/>
      <c r="AH171" s="431"/>
    </row>
    <row r="172" spans="2:34" s="1184" customFormat="1" ht="16.5" customHeight="1" x14ac:dyDescent="0.2">
      <c r="B172" s="1808"/>
      <c r="C172" s="1285"/>
      <c r="D172" s="1809"/>
      <c r="E172" s="1285"/>
      <c r="F172" s="1285"/>
      <c r="G172" s="1285"/>
      <c r="H172" s="1285"/>
      <c r="I172" s="1285"/>
      <c r="J172" s="1285"/>
      <c r="K172" s="1285"/>
      <c r="L172" s="1285"/>
      <c r="M172" s="1285"/>
      <c r="N172" s="1285"/>
      <c r="O172" s="1285"/>
      <c r="P172" s="1285"/>
      <c r="Q172" s="1285"/>
      <c r="R172" s="1285"/>
      <c r="S172" s="1285"/>
      <c r="T172" s="1285"/>
      <c r="U172" s="1285"/>
      <c r="V172" s="1285"/>
      <c r="W172" s="1285"/>
      <c r="X172" s="1285"/>
      <c r="Y172" s="1285"/>
      <c r="Z172" s="1285"/>
      <c r="AA172" s="1285"/>
      <c r="AB172" s="1285"/>
      <c r="AC172" s="1285"/>
      <c r="AD172" s="1285"/>
      <c r="AE172" s="1285"/>
      <c r="AF172" s="1285"/>
      <c r="AG172" s="1285"/>
      <c r="AH172" s="431"/>
    </row>
    <row r="173" spans="2:34" s="1184" customFormat="1" ht="16.5" customHeight="1" x14ac:dyDescent="0.2">
      <c r="B173" s="1808"/>
      <c r="C173" s="1285"/>
      <c r="D173" s="1809"/>
      <c r="E173" s="1285"/>
      <c r="F173" s="1285"/>
      <c r="G173" s="1285"/>
      <c r="H173" s="1285"/>
      <c r="I173" s="1285"/>
      <c r="J173" s="1285"/>
      <c r="K173" s="1285"/>
      <c r="L173" s="1285"/>
      <c r="M173" s="1285"/>
      <c r="N173" s="1285"/>
      <c r="O173" s="1285"/>
      <c r="P173" s="1285"/>
      <c r="Q173" s="1285"/>
      <c r="R173" s="1285"/>
      <c r="S173" s="1285"/>
      <c r="T173" s="1285"/>
      <c r="U173" s="1285"/>
      <c r="V173" s="1285"/>
      <c r="W173" s="1285"/>
      <c r="X173" s="1285"/>
      <c r="Y173" s="1285"/>
      <c r="Z173" s="1285"/>
      <c r="AA173" s="1285"/>
      <c r="AB173" s="1285"/>
      <c r="AC173" s="1285"/>
      <c r="AD173" s="1285"/>
      <c r="AE173" s="1285"/>
      <c r="AF173" s="1285"/>
      <c r="AG173" s="1285"/>
      <c r="AH173" s="431"/>
    </row>
    <row r="174" spans="2:34" s="1184" customFormat="1" ht="16.5" customHeight="1" x14ac:dyDescent="0.2">
      <c r="B174" s="1808"/>
      <c r="C174" s="1285"/>
      <c r="D174" s="1809"/>
      <c r="E174" s="1285"/>
      <c r="F174" s="1285"/>
      <c r="G174" s="1285"/>
      <c r="H174" s="1285"/>
      <c r="I174" s="1285"/>
      <c r="J174" s="1285"/>
      <c r="K174" s="1285"/>
      <c r="L174" s="1285"/>
      <c r="M174" s="1285"/>
      <c r="N174" s="1285"/>
      <c r="O174" s="1285"/>
      <c r="P174" s="1285"/>
      <c r="Q174" s="1285"/>
      <c r="R174" s="1285"/>
      <c r="S174" s="1285"/>
      <c r="T174" s="1285"/>
      <c r="U174" s="1285"/>
      <c r="V174" s="1285"/>
      <c r="W174" s="1285"/>
      <c r="X174" s="1285"/>
      <c r="Y174" s="1285"/>
      <c r="Z174" s="1285"/>
      <c r="AA174" s="1285"/>
      <c r="AB174" s="1285"/>
      <c r="AC174" s="1285"/>
      <c r="AD174" s="1285"/>
      <c r="AE174" s="1285"/>
      <c r="AF174" s="1285"/>
      <c r="AG174" s="1285"/>
      <c r="AH174" s="431"/>
    </row>
    <row r="175" spans="2:34" s="1184" customFormat="1" ht="16.5" customHeight="1" x14ac:dyDescent="0.2">
      <c r="B175" s="1808"/>
      <c r="C175" s="1285"/>
      <c r="D175" s="1809"/>
      <c r="E175" s="1285"/>
      <c r="F175" s="1285"/>
      <c r="G175" s="1285"/>
      <c r="H175" s="1285"/>
      <c r="I175" s="1285"/>
      <c r="J175" s="1285"/>
      <c r="K175" s="1285"/>
      <c r="L175" s="1285"/>
      <c r="M175" s="1285"/>
      <c r="N175" s="1285"/>
      <c r="O175" s="1285"/>
      <c r="P175" s="1285"/>
      <c r="Q175" s="1285"/>
      <c r="R175" s="1285"/>
      <c r="S175" s="1285"/>
      <c r="T175" s="1285"/>
      <c r="U175" s="1285"/>
      <c r="V175" s="1285"/>
      <c r="W175" s="1285"/>
      <c r="X175" s="1285"/>
      <c r="Y175" s="1285"/>
      <c r="Z175" s="1285"/>
      <c r="AA175" s="1285"/>
      <c r="AB175" s="1285"/>
      <c r="AC175" s="1285"/>
      <c r="AD175" s="1285"/>
      <c r="AE175" s="1285"/>
      <c r="AF175" s="1285"/>
      <c r="AG175" s="1285"/>
      <c r="AH175" s="431"/>
    </row>
    <row r="176" spans="2:34" s="1184" customFormat="1" ht="16.5" customHeight="1" x14ac:dyDescent="0.2">
      <c r="B176" s="1808"/>
      <c r="C176" s="1285"/>
      <c r="D176" s="1809"/>
      <c r="E176" s="1285"/>
      <c r="F176" s="1285"/>
      <c r="G176" s="1285"/>
      <c r="H176" s="1285"/>
      <c r="I176" s="1285"/>
      <c r="J176" s="1285"/>
      <c r="K176" s="1285"/>
      <c r="L176" s="1285"/>
      <c r="M176" s="1285"/>
      <c r="N176" s="1285"/>
      <c r="O176" s="1285"/>
      <c r="P176" s="1285"/>
      <c r="Q176" s="1285"/>
      <c r="R176" s="1285"/>
      <c r="S176" s="1285"/>
      <c r="T176" s="1285"/>
      <c r="U176" s="1285"/>
      <c r="V176" s="1285"/>
      <c r="W176" s="1285"/>
      <c r="X176" s="1285"/>
      <c r="Y176" s="1285"/>
      <c r="Z176" s="1285"/>
      <c r="AA176" s="1285"/>
      <c r="AB176" s="1285"/>
      <c r="AC176" s="1285"/>
      <c r="AD176" s="1285"/>
      <c r="AE176" s="1285"/>
      <c r="AF176" s="1285"/>
      <c r="AG176" s="1285"/>
      <c r="AH176" s="431"/>
    </row>
    <row r="177" spans="2:34" s="1184" customFormat="1" ht="16.5" customHeight="1" x14ac:dyDescent="0.2">
      <c r="B177" s="1808"/>
      <c r="C177" s="1285"/>
      <c r="D177" s="1809"/>
      <c r="E177" s="1285"/>
      <c r="F177" s="1285"/>
      <c r="G177" s="1285"/>
      <c r="H177" s="1285"/>
      <c r="I177" s="1285"/>
      <c r="J177" s="1285"/>
      <c r="K177" s="1285"/>
      <c r="L177" s="1285"/>
      <c r="M177" s="1285"/>
      <c r="N177" s="1285"/>
      <c r="O177" s="1285"/>
      <c r="P177" s="1285"/>
      <c r="Q177" s="1285"/>
      <c r="R177" s="1285"/>
      <c r="S177" s="1285"/>
      <c r="T177" s="1285"/>
      <c r="U177" s="1285"/>
      <c r="V177" s="1285"/>
      <c r="W177" s="1285"/>
      <c r="X177" s="1285"/>
      <c r="Y177" s="1285"/>
      <c r="Z177" s="1285"/>
      <c r="AA177" s="1285"/>
      <c r="AB177" s="1285"/>
      <c r="AC177" s="1285"/>
      <c r="AD177" s="1285"/>
      <c r="AE177" s="1285"/>
      <c r="AF177" s="1285"/>
      <c r="AG177" s="1285"/>
      <c r="AH177" s="431"/>
    </row>
    <row r="178" spans="2:34" s="1184" customFormat="1" ht="16.5" customHeight="1" x14ac:dyDescent="0.2">
      <c r="B178" s="1808"/>
      <c r="C178" s="1285"/>
      <c r="D178" s="1809"/>
      <c r="E178" s="1285"/>
      <c r="F178" s="1285"/>
      <c r="G178" s="1285"/>
      <c r="H178" s="1285"/>
      <c r="I178" s="1285"/>
      <c r="J178" s="1285"/>
      <c r="K178" s="1285"/>
      <c r="L178" s="1285"/>
      <c r="M178" s="1285"/>
      <c r="N178" s="1285"/>
      <c r="O178" s="1285"/>
      <c r="P178" s="1285"/>
      <c r="Q178" s="1285"/>
      <c r="R178" s="1285"/>
      <c r="S178" s="1285"/>
      <c r="T178" s="1285"/>
      <c r="U178" s="1285"/>
      <c r="V178" s="1285"/>
      <c r="W178" s="1285"/>
      <c r="X178" s="1285"/>
      <c r="Y178" s="1285"/>
      <c r="Z178" s="1285"/>
      <c r="AA178" s="1285"/>
      <c r="AB178" s="1285"/>
      <c r="AC178" s="1285"/>
      <c r="AD178" s="1285"/>
      <c r="AE178" s="1285"/>
      <c r="AF178" s="1285"/>
      <c r="AG178" s="1285"/>
      <c r="AH178" s="431"/>
    </row>
    <row r="179" spans="2:34" s="1184" customFormat="1" ht="16.5" customHeight="1" x14ac:dyDescent="0.2">
      <c r="B179" s="1808"/>
      <c r="C179" s="1285"/>
      <c r="D179" s="1809"/>
      <c r="E179" s="1285"/>
      <c r="F179" s="1285"/>
      <c r="G179" s="1285"/>
      <c r="H179" s="1285"/>
      <c r="I179" s="1285"/>
      <c r="J179" s="1285"/>
      <c r="K179" s="1285"/>
      <c r="L179" s="1285"/>
      <c r="M179" s="1285"/>
      <c r="N179" s="1285"/>
      <c r="O179" s="1285"/>
      <c r="P179" s="1285"/>
      <c r="Q179" s="1285"/>
      <c r="R179" s="1285"/>
      <c r="S179" s="1285"/>
      <c r="T179" s="1285"/>
      <c r="U179" s="1285"/>
      <c r="V179" s="1285"/>
      <c r="W179" s="1285"/>
      <c r="X179" s="1285"/>
      <c r="Y179" s="1285"/>
      <c r="Z179" s="1285"/>
      <c r="AA179" s="1285"/>
      <c r="AB179" s="1285"/>
      <c r="AC179" s="1285"/>
      <c r="AD179" s="1285"/>
      <c r="AE179" s="1285"/>
      <c r="AF179" s="1285"/>
      <c r="AG179" s="1285"/>
      <c r="AH179" s="431"/>
    </row>
    <row r="180" spans="2:34" s="1184" customFormat="1" ht="16.5" customHeight="1" thickBot="1" x14ac:dyDescent="0.25">
      <c r="B180" s="1810" t="s">
        <v>3581</v>
      </c>
      <c r="C180" s="1811"/>
      <c r="D180" s="1812"/>
      <c r="E180" s="1285"/>
      <c r="F180" s="1285"/>
      <c r="G180" s="1285"/>
      <c r="H180" s="1285"/>
      <c r="I180" s="1285"/>
      <c r="J180" s="1285"/>
      <c r="K180" s="1285"/>
      <c r="L180" s="1285"/>
      <c r="M180" s="1285"/>
      <c r="N180" s="1285"/>
      <c r="O180" s="1285"/>
      <c r="P180" s="1285"/>
      <c r="Q180" s="1285"/>
      <c r="R180" s="1285"/>
      <c r="S180" s="1285"/>
      <c r="T180" s="1285"/>
      <c r="U180" s="1285"/>
      <c r="V180" s="1285"/>
      <c r="W180" s="1285"/>
      <c r="X180" s="1285"/>
      <c r="Y180" s="1285"/>
      <c r="Z180" s="1285"/>
      <c r="AA180" s="1285"/>
      <c r="AB180" s="1285"/>
      <c r="AC180" s="1285"/>
      <c r="AD180" s="1285"/>
      <c r="AE180" s="1285"/>
      <c r="AF180" s="1285"/>
      <c r="AG180" s="1285"/>
      <c r="AH180" s="431"/>
    </row>
    <row r="181" spans="2:34" s="1184" customFormat="1" ht="16.5" customHeight="1" thickTop="1" thickBot="1" x14ac:dyDescent="0.25">
      <c r="G181" s="1185"/>
      <c r="H181" s="1185"/>
      <c r="I181" s="1185"/>
      <c r="J181" s="1185"/>
      <c r="K181" s="1185"/>
      <c r="L181" s="1185"/>
      <c r="M181" s="1185"/>
      <c r="N181" s="1185"/>
      <c r="O181" s="1185"/>
      <c r="P181" s="1185"/>
      <c r="Q181" s="1185"/>
      <c r="R181" s="1185"/>
      <c r="S181" s="1185"/>
      <c r="T181" s="1185"/>
      <c r="U181" s="1185"/>
    </row>
    <row r="182" spans="2:34" s="1184" customFormat="1" ht="16.5" customHeight="1" x14ac:dyDescent="0.2">
      <c r="B182" s="2274" t="s">
        <v>2783</v>
      </c>
      <c r="C182" s="2275"/>
      <c r="D182" s="2275"/>
      <c r="E182" s="2275"/>
      <c r="F182" s="2275"/>
      <c r="G182" s="2275"/>
      <c r="H182" s="2275"/>
      <c r="I182" s="2275"/>
      <c r="J182" s="2275"/>
      <c r="K182" s="2275"/>
      <c r="L182" s="2275"/>
      <c r="M182" s="2275"/>
      <c r="N182" s="2275"/>
      <c r="O182" s="2275"/>
      <c r="P182" s="2275"/>
      <c r="Q182" s="2275"/>
      <c r="R182" s="2275"/>
      <c r="S182" s="2275"/>
      <c r="T182" s="2275"/>
      <c r="U182" s="2275"/>
      <c r="V182" s="2275"/>
      <c r="W182" s="2275"/>
      <c r="X182" s="2275"/>
      <c r="Y182" s="2275"/>
      <c r="Z182" s="2275"/>
      <c r="AA182" s="2275"/>
      <c r="AB182" s="2275"/>
      <c r="AC182" s="2275"/>
      <c r="AD182" s="2275"/>
      <c r="AE182" s="2275"/>
      <c r="AF182" s="2275"/>
      <c r="AG182" s="2275"/>
      <c r="AH182" s="2276"/>
    </row>
    <row r="183" spans="2:34" s="1184" customFormat="1" ht="16.5" customHeight="1" x14ac:dyDescent="0.2">
      <c r="B183" s="1131"/>
      <c r="C183" s="1132"/>
      <c r="D183" s="1133"/>
      <c r="E183" s="1133"/>
      <c r="F183" s="431"/>
      <c r="G183" s="431"/>
      <c r="H183" s="431"/>
      <c r="I183" s="431"/>
      <c r="J183" s="431"/>
      <c r="K183" s="431"/>
      <c r="L183" s="431"/>
      <c r="M183" s="431"/>
      <c r="N183" s="431"/>
      <c r="O183" s="431"/>
      <c r="P183" s="431"/>
      <c r="Q183" s="431"/>
      <c r="R183" s="431"/>
      <c r="S183" s="431"/>
      <c r="T183" s="431"/>
      <c r="U183" s="431"/>
      <c r="V183" s="431"/>
      <c r="W183" s="431"/>
      <c r="X183" s="431"/>
      <c r="Y183" s="431"/>
      <c r="Z183" s="431"/>
      <c r="AA183" s="431"/>
      <c r="AB183" s="431"/>
      <c r="AC183" s="431"/>
      <c r="AD183" s="431"/>
      <c r="AE183" s="431"/>
      <c r="AF183" s="431"/>
      <c r="AG183" s="431"/>
      <c r="AH183" s="1039"/>
    </row>
    <row r="184" spans="2:34" s="1184" customFormat="1" ht="16.5" customHeight="1" x14ac:dyDescent="0.2">
      <c r="B184" s="1134" t="s">
        <v>2784</v>
      </c>
      <c r="C184" s="1135" t="s">
        <v>213</v>
      </c>
      <c r="D184" s="1135"/>
      <c r="E184" s="431"/>
      <c r="F184" s="431"/>
      <c r="G184" s="431"/>
      <c r="H184" s="431"/>
      <c r="I184" s="1136"/>
      <c r="J184" s="431"/>
      <c r="K184" s="431"/>
      <c r="L184" s="431"/>
      <c r="M184" s="431"/>
      <c r="N184" s="431"/>
      <c r="O184" s="431"/>
      <c r="P184" s="431"/>
      <c r="Q184" s="431"/>
      <c r="R184" s="431"/>
      <c r="S184" s="431"/>
      <c r="T184" s="431"/>
      <c r="U184" s="431"/>
      <c r="V184" s="431"/>
      <c r="W184" s="431"/>
      <c r="X184" s="431"/>
      <c r="Y184" s="431"/>
      <c r="Z184" s="431"/>
      <c r="AA184" s="431"/>
      <c r="AB184" s="431"/>
      <c r="AC184" s="431"/>
      <c r="AD184" s="431"/>
      <c r="AE184" s="431"/>
      <c r="AF184" s="431"/>
      <c r="AG184" s="431"/>
      <c r="AH184" s="1039"/>
    </row>
    <row r="185" spans="2:34" s="1184" customFormat="1" ht="16.5" customHeight="1" thickBot="1" x14ac:dyDescent="0.25">
      <c r="B185" s="1134" t="s">
        <v>2786</v>
      </c>
      <c r="C185" s="2281">
        <v>41534</v>
      </c>
      <c r="D185" s="1904"/>
      <c r="E185" s="1904"/>
      <c r="F185" s="431"/>
      <c r="G185" s="431"/>
      <c r="H185" s="431"/>
      <c r="I185" s="1136"/>
      <c r="J185" s="431"/>
      <c r="K185" s="431"/>
      <c r="L185" s="431"/>
      <c r="M185" s="431"/>
      <c r="N185" s="431"/>
      <c r="O185" s="431"/>
      <c r="P185" s="431"/>
      <c r="Q185" s="431"/>
      <c r="R185" s="431"/>
      <c r="S185" s="431"/>
      <c r="T185" s="431"/>
      <c r="U185" s="431"/>
      <c r="V185" s="431"/>
      <c r="W185" s="431"/>
      <c r="X185" s="431"/>
      <c r="Y185" s="431"/>
      <c r="Z185" s="431"/>
      <c r="AA185" s="431"/>
      <c r="AB185" s="431"/>
      <c r="AC185" s="431"/>
      <c r="AD185" s="431"/>
      <c r="AE185" s="431"/>
      <c r="AF185" s="431"/>
      <c r="AG185" s="431"/>
      <c r="AH185" s="1039"/>
    </row>
    <row r="186" spans="2:34" s="1184" customFormat="1" ht="27" customHeight="1" thickBot="1" x14ac:dyDescent="0.25">
      <c r="B186" s="1134" t="s">
        <v>2787</v>
      </c>
      <c r="C186" s="2277" t="s">
        <v>3038</v>
      </c>
      <c r="D186" s="2278"/>
      <c r="E186" s="2278"/>
      <c r="F186" s="2278"/>
      <c r="G186" s="2278"/>
      <c r="H186" s="2278"/>
      <c r="I186" s="2278"/>
      <c r="J186" s="2278"/>
      <c r="K186" s="2278"/>
      <c r="L186" s="2278"/>
      <c r="M186" s="2278"/>
      <c r="N186" s="2278"/>
      <c r="O186" s="2278"/>
      <c r="P186" s="2278"/>
      <c r="Q186" s="2278"/>
      <c r="R186" s="2278"/>
      <c r="S186" s="2278"/>
      <c r="T186" s="2278"/>
      <c r="U186" s="2278"/>
      <c r="V186" s="2278"/>
      <c r="W186" s="2278"/>
      <c r="X186" s="2278"/>
      <c r="Y186" s="2278"/>
      <c r="Z186" s="2278"/>
      <c r="AA186" s="2278"/>
      <c r="AB186" s="2278"/>
      <c r="AC186" s="2278"/>
      <c r="AD186" s="2278"/>
      <c r="AE186" s="2278"/>
      <c r="AF186" s="2278"/>
      <c r="AG186" s="2279"/>
      <c r="AH186" s="1039"/>
    </row>
    <row r="187" spans="2:34" s="1184" customFormat="1" ht="16.5" customHeight="1" thickBot="1" x14ac:dyDescent="0.25">
      <c r="B187" s="1131"/>
      <c r="C187" s="2280"/>
      <c r="D187" s="2280"/>
      <c r="E187" s="2280"/>
      <c r="F187" s="2280"/>
      <c r="G187" s="2280"/>
      <c r="H187" s="2280"/>
      <c r="I187" s="2280"/>
      <c r="J187" s="2280"/>
      <c r="K187" s="2280"/>
      <c r="L187" s="2280"/>
      <c r="M187" s="2280"/>
      <c r="N187" s="2280"/>
      <c r="O187" s="2280"/>
      <c r="P187" s="2280"/>
      <c r="Q187" s="2280"/>
      <c r="R187" s="2280"/>
      <c r="S187" s="2280"/>
      <c r="T187" s="2280"/>
      <c r="U187" s="2280"/>
      <c r="V187" s="2280"/>
      <c r="W187" s="2280"/>
      <c r="X187" s="431"/>
      <c r="Y187" s="431"/>
      <c r="Z187" s="431"/>
      <c r="AA187" s="431"/>
      <c r="AB187" s="431"/>
      <c r="AC187" s="431"/>
      <c r="AD187" s="431"/>
      <c r="AE187" s="431"/>
      <c r="AF187" s="431"/>
      <c r="AG187" s="431"/>
      <c r="AH187" s="1039"/>
    </row>
    <row r="188" spans="2:34" s="1184" customFormat="1" ht="18.75" customHeight="1" thickBot="1" x14ac:dyDescent="0.25">
      <c r="B188" s="1908" t="s">
        <v>2788</v>
      </c>
      <c r="C188" s="1928" t="s">
        <v>2789</v>
      </c>
      <c r="D188" s="1908" t="s">
        <v>2790</v>
      </c>
      <c r="E188" s="1910" t="s">
        <v>2791</v>
      </c>
      <c r="F188" s="1911"/>
      <c r="G188" s="1911"/>
      <c r="H188" s="1911"/>
      <c r="I188" s="1911"/>
      <c r="J188" s="1911"/>
      <c r="K188" s="1911"/>
      <c r="L188" s="1911"/>
      <c r="M188" s="1911"/>
      <c r="N188" s="1911"/>
      <c r="O188" s="1911"/>
      <c r="P188" s="1911"/>
      <c r="Q188" s="1911"/>
      <c r="R188" s="1912"/>
      <c r="S188" s="2270" t="s">
        <v>2792</v>
      </c>
      <c r="T188" s="2269"/>
      <c r="U188" s="2269"/>
      <c r="V188" s="2269"/>
      <c r="W188" s="2269"/>
      <c r="X188" s="2269"/>
      <c r="Y188" s="2269"/>
      <c r="Z188" s="2271"/>
      <c r="AA188" s="1910" t="s">
        <v>2793</v>
      </c>
      <c r="AB188" s="1911"/>
      <c r="AC188" s="1911"/>
      <c r="AD188" s="1912"/>
      <c r="AE188" s="1916" t="s">
        <v>2794</v>
      </c>
      <c r="AF188" s="1917"/>
      <c r="AG188" s="1918"/>
      <c r="AH188" s="1039"/>
    </row>
    <row r="189" spans="2:34" s="1184" customFormat="1" ht="30.75" customHeight="1" thickBot="1" x14ac:dyDescent="0.25">
      <c r="B189" s="1909"/>
      <c r="C189" s="1929"/>
      <c r="D189" s="1909"/>
      <c r="E189" s="1908" t="s">
        <v>2795</v>
      </c>
      <c r="F189" s="2267" t="s">
        <v>2796</v>
      </c>
      <c r="G189" s="2267" t="s">
        <v>2797</v>
      </c>
      <c r="H189" s="2270" t="s">
        <v>2798</v>
      </c>
      <c r="I189" s="2271"/>
      <c r="J189" s="2270" t="s">
        <v>2799</v>
      </c>
      <c r="K189" s="2271"/>
      <c r="L189" s="2270" t="s">
        <v>2800</v>
      </c>
      <c r="M189" s="2271"/>
      <c r="N189" s="2272" t="s">
        <v>2801</v>
      </c>
      <c r="O189" s="2273"/>
      <c r="P189" s="2269" t="s">
        <v>2802</v>
      </c>
      <c r="Q189" s="2269"/>
      <c r="R189" s="2271"/>
      <c r="S189" s="2267" t="s">
        <v>2798</v>
      </c>
      <c r="T189" s="2267" t="s">
        <v>2799</v>
      </c>
      <c r="U189" s="2267" t="s">
        <v>2800</v>
      </c>
      <c r="V189" s="2269" t="s">
        <v>2801</v>
      </c>
      <c r="W189" s="2269"/>
      <c r="X189" s="2270" t="s">
        <v>2802</v>
      </c>
      <c r="Y189" s="2269"/>
      <c r="Z189" s="2271"/>
      <c r="AA189" s="1908" t="s">
        <v>2795</v>
      </c>
      <c r="AB189" s="1908" t="s">
        <v>2803</v>
      </c>
      <c r="AC189" s="1908" t="s">
        <v>2804</v>
      </c>
      <c r="AD189" s="1908" t="s">
        <v>2805</v>
      </c>
      <c r="AE189" s="1919"/>
      <c r="AF189" s="1920"/>
      <c r="AG189" s="1921"/>
      <c r="AH189" s="1039"/>
    </row>
    <row r="190" spans="2:34" s="1184" customFormat="1" ht="21" customHeight="1" thickBot="1" x14ac:dyDescent="0.25">
      <c r="B190" s="1909"/>
      <c r="C190" s="1929"/>
      <c r="D190" s="1909"/>
      <c r="E190" s="1909"/>
      <c r="F190" s="2268"/>
      <c r="G190" s="2268"/>
      <c r="H190" s="1224" t="s">
        <v>2806</v>
      </c>
      <c r="I190" s="1224" t="s">
        <v>2807</v>
      </c>
      <c r="J190" s="1224" t="s">
        <v>2806</v>
      </c>
      <c r="K190" s="1224" t="s">
        <v>2807</v>
      </c>
      <c r="L190" s="1224" t="s">
        <v>2806</v>
      </c>
      <c r="M190" s="1224" t="s">
        <v>2807</v>
      </c>
      <c r="N190" s="1222" t="s">
        <v>295</v>
      </c>
      <c r="O190" s="1152" t="s">
        <v>2808</v>
      </c>
      <c r="P190" s="1154" t="s">
        <v>2809</v>
      </c>
      <c r="Q190" s="1152" t="s">
        <v>2810</v>
      </c>
      <c r="R190" s="1152" t="s">
        <v>2811</v>
      </c>
      <c r="S190" s="2268"/>
      <c r="T190" s="2268"/>
      <c r="U190" s="2268"/>
      <c r="V190" s="1223" t="s">
        <v>295</v>
      </c>
      <c r="W190" s="1157" t="s">
        <v>2808</v>
      </c>
      <c r="X190" s="1152" t="s">
        <v>2809</v>
      </c>
      <c r="Y190" s="1153" t="s">
        <v>2810</v>
      </c>
      <c r="Z190" s="1152" t="s">
        <v>2811</v>
      </c>
      <c r="AA190" s="1909"/>
      <c r="AB190" s="1909"/>
      <c r="AC190" s="1909"/>
      <c r="AD190" s="1909"/>
      <c r="AE190" s="1216" t="s">
        <v>296</v>
      </c>
      <c r="AF190" s="1216" t="s">
        <v>2812</v>
      </c>
      <c r="AG190" s="1216" t="s">
        <v>2813</v>
      </c>
      <c r="AH190" s="1039"/>
    </row>
    <row r="191" spans="2:34" s="1184" customFormat="1" ht="16.5" customHeight="1" x14ac:dyDescent="0.2">
      <c r="B191" s="1231" t="s">
        <v>213</v>
      </c>
      <c r="C191" s="1232"/>
      <c r="D191" s="1233"/>
      <c r="E191" s="1233"/>
      <c r="F191" s="1234"/>
      <c r="G191" s="1234"/>
      <c r="H191" s="1234"/>
      <c r="I191" s="1234"/>
      <c r="J191" s="1234"/>
      <c r="K191" s="1234"/>
      <c r="L191" s="1234"/>
      <c r="M191" s="1234"/>
      <c r="N191" s="1235" t="s">
        <v>3039</v>
      </c>
      <c r="O191" s="1236">
        <v>0.5</v>
      </c>
      <c r="P191" s="1237"/>
      <c r="Q191" s="1237"/>
      <c r="R191" s="1237"/>
      <c r="S191" s="1234"/>
      <c r="T191" s="1234"/>
      <c r="U191" s="1234"/>
      <c r="V191" s="1235" t="s">
        <v>3039</v>
      </c>
      <c r="W191" s="1236">
        <v>0.5</v>
      </c>
      <c r="X191" s="1237"/>
      <c r="Y191" s="1237"/>
      <c r="Z191" s="1237"/>
      <c r="AA191" s="1233"/>
      <c r="AB191" s="1233"/>
      <c r="AC191" s="1233"/>
      <c r="AD191" s="1233"/>
      <c r="AE191" s="1233"/>
      <c r="AF191" s="1233"/>
      <c r="AG191" s="1238"/>
      <c r="AH191" s="1039"/>
    </row>
    <row r="192" spans="2:34" s="1184" customFormat="1" ht="16.5" customHeight="1" x14ac:dyDescent="0.2">
      <c r="B192" s="1239" t="s">
        <v>213</v>
      </c>
      <c r="C192" s="1240"/>
      <c r="D192" s="1241"/>
      <c r="E192" s="1241"/>
      <c r="F192" s="1242"/>
      <c r="G192" s="1242"/>
      <c r="H192" s="1242"/>
      <c r="I192" s="1242"/>
      <c r="J192" s="1242"/>
      <c r="K192" s="1242"/>
      <c r="L192" s="1242"/>
      <c r="M192" s="1242"/>
      <c r="N192" s="1243" t="s">
        <v>3040</v>
      </c>
      <c r="O192" s="1244">
        <v>0.7</v>
      </c>
      <c r="P192" s="1245"/>
      <c r="Q192" s="1245"/>
      <c r="R192" s="1245"/>
      <c r="S192" s="1242"/>
      <c r="T192" s="1242"/>
      <c r="U192" s="1242"/>
      <c r="V192" s="1243" t="s">
        <v>3040</v>
      </c>
      <c r="W192" s="1244">
        <v>0.7</v>
      </c>
      <c r="X192" s="1245"/>
      <c r="Y192" s="1245"/>
      <c r="Z192" s="1245"/>
      <c r="AA192" s="1241"/>
      <c r="AB192" s="1241"/>
      <c r="AC192" s="1241"/>
      <c r="AD192" s="1241"/>
      <c r="AE192" s="1241"/>
      <c r="AF192" s="1241"/>
      <c r="AG192" s="1246"/>
      <c r="AH192" s="1039"/>
    </row>
    <row r="193" spans="2:34" s="1184" customFormat="1" ht="16.5" customHeight="1" x14ac:dyDescent="0.2">
      <c r="B193" s="1239" t="s">
        <v>213</v>
      </c>
      <c r="C193" s="1240"/>
      <c r="D193" s="1241"/>
      <c r="E193" s="1241"/>
      <c r="F193" s="1242"/>
      <c r="G193" s="1242"/>
      <c r="H193" s="1242"/>
      <c r="I193" s="1242"/>
      <c r="J193" s="1242"/>
      <c r="K193" s="1242"/>
      <c r="L193" s="1242"/>
      <c r="M193" s="1242"/>
      <c r="N193" s="1243" t="s">
        <v>3041</v>
      </c>
      <c r="O193" s="1244">
        <v>0.5</v>
      </c>
      <c r="P193" s="1245"/>
      <c r="Q193" s="1245"/>
      <c r="R193" s="1245"/>
      <c r="S193" s="1242"/>
      <c r="T193" s="1242"/>
      <c r="U193" s="1242"/>
      <c r="V193" s="1243" t="s">
        <v>3041</v>
      </c>
      <c r="W193" s="1244">
        <v>0.5</v>
      </c>
      <c r="X193" s="1245"/>
      <c r="Y193" s="1245"/>
      <c r="Z193" s="1245"/>
      <c r="AA193" s="1241"/>
      <c r="AB193" s="1241"/>
      <c r="AC193" s="1241"/>
      <c r="AD193" s="1241"/>
      <c r="AE193" s="1241"/>
      <c r="AF193" s="1241"/>
      <c r="AG193" s="1246"/>
      <c r="AH193" s="1039"/>
    </row>
    <row r="194" spans="2:34" s="1184" customFormat="1" ht="16.5" customHeight="1" x14ac:dyDescent="0.2">
      <c r="B194" s="1239" t="s">
        <v>213</v>
      </c>
      <c r="C194" s="1240"/>
      <c r="D194" s="1241"/>
      <c r="E194" s="1241"/>
      <c r="F194" s="1242"/>
      <c r="G194" s="1242"/>
      <c r="H194" s="1242"/>
      <c r="I194" s="1242"/>
      <c r="J194" s="1242"/>
      <c r="K194" s="1242"/>
      <c r="L194" s="1242"/>
      <c r="M194" s="1242"/>
      <c r="N194" s="1243" t="s">
        <v>3042</v>
      </c>
      <c r="O194" s="1244">
        <v>1.8</v>
      </c>
      <c r="P194" s="1245"/>
      <c r="Q194" s="1245"/>
      <c r="R194" s="1245"/>
      <c r="S194" s="1242"/>
      <c r="T194" s="1242"/>
      <c r="U194" s="1242"/>
      <c r="V194" s="1243" t="s">
        <v>3042</v>
      </c>
      <c r="W194" s="1244">
        <v>1.8</v>
      </c>
      <c r="X194" s="1245"/>
      <c r="Y194" s="1245"/>
      <c r="Z194" s="1245"/>
      <c r="AA194" s="1241"/>
      <c r="AB194" s="1241"/>
      <c r="AC194" s="1241"/>
      <c r="AD194" s="1241"/>
      <c r="AE194" s="1241"/>
      <c r="AF194" s="1241"/>
      <c r="AG194" s="1246"/>
      <c r="AH194" s="1039"/>
    </row>
    <row r="195" spans="2:34" s="1184" customFormat="1" ht="16.5" customHeight="1" x14ac:dyDescent="0.2">
      <c r="B195" s="1239" t="s">
        <v>213</v>
      </c>
      <c r="C195" s="1240"/>
      <c r="D195" s="1241"/>
      <c r="E195" s="1241"/>
      <c r="F195" s="1242"/>
      <c r="G195" s="1242"/>
      <c r="H195" s="1242"/>
      <c r="I195" s="1242"/>
      <c r="J195" s="1242"/>
      <c r="K195" s="1242"/>
      <c r="L195" s="1242"/>
      <c r="M195" s="1242"/>
      <c r="N195" s="1243" t="s">
        <v>305</v>
      </c>
      <c r="O195" s="1244">
        <v>0.4</v>
      </c>
      <c r="P195" s="1245"/>
      <c r="Q195" s="1245"/>
      <c r="R195" s="1245"/>
      <c r="S195" s="1242"/>
      <c r="T195" s="1242"/>
      <c r="U195" s="1242"/>
      <c r="V195" s="1243" t="s">
        <v>305</v>
      </c>
      <c r="W195" s="1244">
        <v>0.4</v>
      </c>
      <c r="X195" s="1245"/>
      <c r="Y195" s="1245"/>
      <c r="Z195" s="1245"/>
      <c r="AA195" s="1241"/>
      <c r="AB195" s="1241"/>
      <c r="AC195" s="1241"/>
      <c r="AD195" s="1241"/>
      <c r="AE195" s="1241"/>
      <c r="AF195" s="1241"/>
      <c r="AG195" s="1246"/>
      <c r="AH195" s="1039"/>
    </row>
    <row r="196" spans="2:34" s="1184" customFormat="1" ht="16.5" customHeight="1" x14ac:dyDescent="0.2">
      <c r="B196" s="1239" t="s">
        <v>213</v>
      </c>
      <c r="C196" s="1240"/>
      <c r="D196" s="1241"/>
      <c r="E196" s="1241"/>
      <c r="F196" s="1242"/>
      <c r="G196" s="1242"/>
      <c r="H196" s="1242"/>
      <c r="I196" s="1242"/>
      <c r="J196" s="1242"/>
      <c r="K196" s="1242"/>
      <c r="L196" s="1242"/>
      <c r="M196" s="1242"/>
      <c r="N196" s="1243" t="s">
        <v>3043</v>
      </c>
      <c r="O196" s="1244">
        <v>0.7</v>
      </c>
      <c r="P196" s="1245"/>
      <c r="Q196" s="1245"/>
      <c r="R196" s="1245"/>
      <c r="S196" s="1242"/>
      <c r="T196" s="1242"/>
      <c r="U196" s="1242"/>
      <c r="V196" s="1243" t="s">
        <v>3043</v>
      </c>
      <c r="W196" s="1244">
        <v>0.7</v>
      </c>
      <c r="X196" s="1245"/>
      <c r="Y196" s="1245"/>
      <c r="Z196" s="1245"/>
      <c r="AA196" s="1241"/>
      <c r="AB196" s="1241"/>
      <c r="AC196" s="1241"/>
      <c r="AD196" s="1241"/>
      <c r="AE196" s="1241"/>
      <c r="AF196" s="1241"/>
      <c r="AG196" s="1246"/>
      <c r="AH196" s="1039"/>
    </row>
    <row r="197" spans="2:34" s="1184" customFormat="1" ht="16.5" customHeight="1" x14ac:dyDescent="0.2">
      <c r="B197" s="1239" t="s">
        <v>213</v>
      </c>
      <c r="C197" s="1240"/>
      <c r="D197" s="1241"/>
      <c r="E197" s="1241"/>
      <c r="F197" s="1242"/>
      <c r="G197" s="1242"/>
      <c r="H197" s="1242"/>
      <c r="I197" s="1242"/>
      <c r="J197" s="1242"/>
      <c r="K197" s="1242"/>
      <c r="L197" s="1242"/>
      <c r="M197" s="1242"/>
      <c r="N197" s="1243" t="s">
        <v>3044</v>
      </c>
      <c r="O197" s="1244">
        <v>18</v>
      </c>
      <c r="P197" s="1245"/>
      <c r="Q197" s="1245"/>
      <c r="R197" s="1245"/>
      <c r="S197" s="1242"/>
      <c r="T197" s="1242"/>
      <c r="U197" s="1242"/>
      <c r="V197" s="1243" t="s">
        <v>3044</v>
      </c>
      <c r="W197" s="1244">
        <v>18</v>
      </c>
      <c r="X197" s="1245"/>
      <c r="Y197" s="1245"/>
      <c r="Z197" s="1245"/>
      <c r="AA197" s="1241"/>
      <c r="AB197" s="1241"/>
      <c r="AC197" s="1241"/>
      <c r="AD197" s="1241"/>
      <c r="AE197" s="1241"/>
      <c r="AF197" s="1241"/>
      <c r="AG197" s="1246"/>
      <c r="AH197" s="1039"/>
    </row>
    <row r="198" spans="2:34" s="1184" customFormat="1" ht="16.5" customHeight="1" x14ac:dyDescent="0.2">
      <c r="B198" s="1239" t="s">
        <v>213</v>
      </c>
      <c r="C198" s="1240"/>
      <c r="D198" s="1241"/>
      <c r="E198" s="1241"/>
      <c r="F198" s="1242"/>
      <c r="G198" s="1242"/>
      <c r="H198" s="1242"/>
      <c r="I198" s="1242"/>
      <c r="J198" s="1242"/>
      <c r="K198" s="1242"/>
      <c r="L198" s="1242"/>
      <c r="M198" s="1242"/>
      <c r="N198" s="1243" t="s">
        <v>3045</v>
      </c>
      <c r="O198" s="1244">
        <v>1.8</v>
      </c>
      <c r="P198" s="1245"/>
      <c r="Q198" s="1245"/>
      <c r="R198" s="1245"/>
      <c r="S198" s="1242"/>
      <c r="T198" s="1242"/>
      <c r="U198" s="1242"/>
      <c r="V198" s="1243" t="s">
        <v>3045</v>
      </c>
      <c r="W198" s="1244">
        <v>1.8</v>
      </c>
      <c r="X198" s="1245"/>
      <c r="Y198" s="1245"/>
      <c r="Z198" s="1245"/>
      <c r="AA198" s="1241"/>
      <c r="AB198" s="1241"/>
      <c r="AC198" s="1241"/>
      <c r="AD198" s="1241"/>
      <c r="AE198" s="1241"/>
      <c r="AF198" s="1241"/>
      <c r="AG198" s="1246"/>
      <c r="AH198" s="1039"/>
    </row>
    <row r="199" spans="2:34" s="1184" customFormat="1" ht="16.5" customHeight="1" x14ac:dyDescent="0.2">
      <c r="B199" s="1239" t="s">
        <v>213</v>
      </c>
      <c r="C199" s="1240"/>
      <c r="D199" s="1241"/>
      <c r="E199" s="1241"/>
      <c r="F199" s="1242"/>
      <c r="G199" s="1242"/>
      <c r="H199" s="1242"/>
      <c r="I199" s="1242"/>
      <c r="J199" s="1242"/>
      <c r="K199" s="1242"/>
      <c r="L199" s="1242"/>
      <c r="M199" s="1242"/>
      <c r="N199" s="1112" t="s">
        <v>691</v>
      </c>
      <c r="O199" s="1092">
        <v>0.3</v>
      </c>
      <c r="P199" s="1245"/>
      <c r="Q199" s="1245"/>
      <c r="R199" s="1245"/>
      <c r="S199" s="1242"/>
      <c r="T199" s="1242"/>
      <c r="U199" s="1242"/>
      <c r="V199" s="1112" t="s">
        <v>691</v>
      </c>
      <c r="W199" s="1092">
        <v>0.3</v>
      </c>
      <c r="X199" s="1245"/>
      <c r="Y199" s="1245"/>
      <c r="Z199" s="1245"/>
      <c r="AA199" s="1241"/>
      <c r="AB199" s="1241"/>
      <c r="AC199" s="1241"/>
      <c r="AD199" s="1241"/>
      <c r="AE199" s="1241"/>
      <c r="AF199" s="1241"/>
      <c r="AG199" s="1246"/>
      <c r="AH199" s="1039"/>
    </row>
    <row r="200" spans="2:34" s="1184" customFormat="1" ht="16.5" customHeight="1" x14ac:dyDescent="0.2">
      <c r="B200" s="1239" t="s">
        <v>213</v>
      </c>
      <c r="C200" s="1240"/>
      <c r="D200" s="1241"/>
      <c r="E200" s="1241"/>
      <c r="F200" s="1242"/>
      <c r="G200" s="1242"/>
      <c r="H200" s="1242"/>
      <c r="I200" s="1242"/>
      <c r="J200" s="1242"/>
      <c r="K200" s="1242"/>
      <c r="L200" s="1242"/>
      <c r="M200" s="1242"/>
      <c r="N200" s="1112" t="s">
        <v>692</v>
      </c>
      <c r="O200" s="1092">
        <v>0.5</v>
      </c>
      <c r="P200" s="1245"/>
      <c r="Q200" s="1245"/>
      <c r="R200" s="1245"/>
      <c r="S200" s="1242"/>
      <c r="T200" s="1242"/>
      <c r="U200" s="1242"/>
      <c r="V200" s="1112" t="s">
        <v>692</v>
      </c>
      <c r="W200" s="1092">
        <v>0.5</v>
      </c>
      <c r="X200" s="1245"/>
      <c r="Y200" s="1245"/>
      <c r="Z200" s="1245"/>
      <c r="AA200" s="1241"/>
      <c r="AB200" s="1241"/>
      <c r="AC200" s="1241"/>
      <c r="AD200" s="1241"/>
      <c r="AE200" s="1241"/>
      <c r="AF200" s="1241"/>
      <c r="AG200" s="1246"/>
      <c r="AH200" s="1039"/>
    </row>
    <row r="201" spans="2:34" s="1184" customFormat="1" ht="16.5" customHeight="1" x14ac:dyDescent="0.2">
      <c r="B201" s="1239" t="s">
        <v>213</v>
      </c>
      <c r="C201" s="1240"/>
      <c r="D201" s="1241"/>
      <c r="E201" s="1241"/>
      <c r="F201" s="1242"/>
      <c r="G201" s="1242"/>
      <c r="H201" s="1242"/>
      <c r="I201" s="1242"/>
      <c r="J201" s="1242"/>
      <c r="K201" s="1242"/>
      <c r="L201" s="1242"/>
      <c r="M201" s="1242"/>
      <c r="N201" s="1112" t="s">
        <v>693</v>
      </c>
      <c r="O201" s="1092">
        <v>0.3</v>
      </c>
      <c r="P201" s="1245"/>
      <c r="Q201" s="1245"/>
      <c r="R201" s="1245"/>
      <c r="S201" s="1242"/>
      <c r="T201" s="1242"/>
      <c r="U201" s="1242"/>
      <c r="V201" s="1112" t="s">
        <v>693</v>
      </c>
      <c r="W201" s="1092">
        <v>0.3</v>
      </c>
      <c r="X201" s="1245"/>
      <c r="Y201" s="1245"/>
      <c r="Z201" s="1245"/>
      <c r="AA201" s="1241"/>
      <c r="AB201" s="1241"/>
      <c r="AC201" s="1241"/>
      <c r="AD201" s="1241"/>
      <c r="AE201" s="1241"/>
      <c r="AF201" s="1241"/>
      <c r="AG201" s="1246"/>
      <c r="AH201" s="1039"/>
    </row>
    <row r="202" spans="2:34" s="1184" customFormat="1" ht="16.5" customHeight="1" x14ac:dyDescent="0.2">
      <c r="B202" s="1239" t="s">
        <v>213</v>
      </c>
      <c r="C202" s="1240"/>
      <c r="D202" s="1241"/>
      <c r="E202" s="1241"/>
      <c r="F202" s="1242"/>
      <c r="G202" s="1242"/>
      <c r="H202" s="1242"/>
      <c r="I202" s="1242"/>
      <c r="J202" s="1242"/>
      <c r="K202" s="1242"/>
      <c r="L202" s="1242"/>
      <c r="M202" s="1242"/>
      <c r="N202" s="1112" t="s">
        <v>678</v>
      </c>
      <c r="O202" s="1092">
        <v>0.3</v>
      </c>
      <c r="P202" s="1245"/>
      <c r="Q202" s="1245"/>
      <c r="R202" s="1245"/>
      <c r="S202" s="1242"/>
      <c r="T202" s="1242"/>
      <c r="U202" s="1242"/>
      <c r="V202" s="1112" t="s">
        <v>678</v>
      </c>
      <c r="W202" s="1092">
        <v>0.3</v>
      </c>
      <c r="X202" s="1245"/>
      <c r="Y202" s="1245"/>
      <c r="Z202" s="1245"/>
      <c r="AA202" s="1241"/>
      <c r="AB202" s="1241"/>
      <c r="AC202" s="1241"/>
      <c r="AD202" s="1241"/>
      <c r="AE202" s="1241"/>
      <c r="AF202" s="1241"/>
      <c r="AG202" s="1246"/>
      <c r="AH202" s="1039"/>
    </row>
    <row r="203" spans="2:34" s="1184" customFormat="1" ht="16.5" customHeight="1" x14ac:dyDescent="0.2">
      <c r="B203" s="1239" t="s">
        <v>213</v>
      </c>
      <c r="C203" s="1240"/>
      <c r="D203" s="1241"/>
      <c r="E203" s="1241"/>
      <c r="F203" s="1242"/>
      <c r="G203" s="1242"/>
      <c r="H203" s="1242"/>
      <c r="I203" s="1242"/>
      <c r="J203" s="1242"/>
      <c r="K203" s="1242"/>
      <c r="L203" s="1242"/>
      <c r="M203" s="1242"/>
      <c r="N203" s="1112" t="s">
        <v>3048</v>
      </c>
      <c r="O203" s="1092">
        <v>0.25</v>
      </c>
      <c r="P203" s="1245"/>
      <c r="Q203" s="1245"/>
      <c r="R203" s="1245"/>
      <c r="S203" s="1242"/>
      <c r="T203" s="1242"/>
      <c r="U203" s="1242"/>
      <c r="V203" s="1112" t="s">
        <v>3048</v>
      </c>
      <c r="W203" s="1092">
        <v>0.25</v>
      </c>
      <c r="X203" s="1245"/>
      <c r="Y203" s="1245"/>
      <c r="Z203" s="1245"/>
      <c r="AA203" s="1241"/>
      <c r="AB203" s="1241"/>
      <c r="AC203" s="1241"/>
      <c r="AD203" s="1241"/>
      <c r="AE203" s="1241"/>
      <c r="AF203" s="1241"/>
      <c r="AG203" s="1246"/>
      <c r="AH203" s="1039"/>
    </row>
    <row r="204" spans="2:34" s="1184" customFormat="1" ht="16.5" customHeight="1" x14ac:dyDescent="0.2">
      <c r="B204" s="1239" t="s">
        <v>213</v>
      </c>
      <c r="C204" s="1240"/>
      <c r="D204" s="1241"/>
      <c r="E204" s="1241"/>
      <c r="F204" s="1242"/>
      <c r="G204" s="1242"/>
      <c r="H204" s="1242"/>
      <c r="I204" s="1242"/>
      <c r="J204" s="1242"/>
      <c r="K204" s="1242"/>
      <c r="L204" s="1242"/>
      <c r="M204" s="1242"/>
      <c r="N204" s="1112" t="s">
        <v>680</v>
      </c>
      <c r="O204" s="1092">
        <v>0.35</v>
      </c>
      <c r="P204" s="1245"/>
      <c r="Q204" s="1245"/>
      <c r="R204" s="1245"/>
      <c r="S204" s="1242"/>
      <c r="T204" s="1242"/>
      <c r="U204" s="1242"/>
      <c r="V204" s="1112" t="s">
        <v>680</v>
      </c>
      <c r="W204" s="1092">
        <v>0.35</v>
      </c>
      <c r="X204" s="1245"/>
      <c r="Y204" s="1245"/>
      <c r="Z204" s="1245"/>
      <c r="AA204" s="1241"/>
      <c r="AB204" s="1241"/>
      <c r="AC204" s="1241"/>
      <c r="AD204" s="1241"/>
      <c r="AE204" s="1241"/>
      <c r="AF204" s="1241"/>
      <c r="AG204" s="1246"/>
      <c r="AH204" s="1039"/>
    </row>
    <row r="205" spans="2:34" s="1184" customFormat="1" ht="16.5" customHeight="1" x14ac:dyDescent="0.2">
      <c r="B205" s="1239" t="s">
        <v>213</v>
      </c>
      <c r="C205" s="1240"/>
      <c r="D205" s="1241"/>
      <c r="E205" s="1241"/>
      <c r="F205" s="1242"/>
      <c r="G205" s="1242"/>
      <c r="H205" s="1242"/>
      <c r="I205" s="1242"/>
      <c r="J205" s="1242"/>
      <c r="K205" s="1242"/>
      <c r="L205" s="1242"/>
      <c r="M205" s="1242"/>
      <c r="N205" s="1112" t="s">
        <v>3049</v>
      </c>
      <c r="O205" s="1092">
        <v>0.25</v>
      </c>
      <c r="P205" s="1245"/>
      <c r="Q205" s="1245"/>
      <c r="R205" s="1245"/>
      <c r="S205" s="1242"/>
      <c r="T205" s="1242"/>
      <c r="U205" s="1242"/>
      <c r="V205" s="1112" t="s">
        <v>3049</v>
      </c>
      <c r="W205" s="1092">
        <v>0.25</v>
      </c>
      <c r="X205" s="1245"/>
      <c r="Y205" s="1245"/>
      <c r="Z205" s="1245"/>
      <c r="AA205" s="1241"/>
      <c r="AB205" s="1241"/>
      <c r="AC205" s="1241"/>
      <c r="AD205" s="1241"/>
      <c r="AE205" s="1241"/>
      <c r="AF205" s="1241"/>
      <c r="AG205" s="1246"/>
      <c r="AH205" s="1039"/>
    </row>
    <row r="206" spans="2:34" s="1184" customFormat="1" ht="16.5" customHeight="1" x14ac:dyDescent="0.2">
      <c r="B206" s="1239" t="s">
        <v>213</v>
      </c>
      <c r="C206" s="1240"/>
      <c r="D206" s="1241"/>
      <c r="E206" s="1241"/>
      <c r="F206" s="1242"/>
      <c r="G206" s="1242"/>
      <c r="H206" s="1242"/>
      <c r="I206" s="1242"/>
      <c r="J206" s="1242"/>
      <c r="K206" s="1242"/>
      <c r="L206" s="1242"/>
      <c r="M206" s="1242"/>
      <c r="N206" s="1112" t="s">
        <v>682</v>
      </c>
      <c r="O206" s="1092">
        <v>0.25</v>
      </c>
      <c r="P206" s="1245"/>
      <c r="Q206" s="1245"/>
      <c r="R206" s="1245"/>
      <c r="S206" s="1242"/>
      <c r="T206" s="1242"/>
      <c r="U206" s="1242"/>
      <c r="V206" s="1112" t="s">
        <v>682</v>
      </c>
      <c r="W206" s="1092">
        <v>0.25</v>
      </c>
      <c r="X206" s="1245"/>
      <c r="Y206" s="1245"/>
      <c r="Z206" s="1245"/>
      <c r="AA206" s="1241"/>
      <c r="AB206" s="1241"/>
      <c r="AC206" s="1241"/>
      <c r="AD206" s="1241"/>
      <c r="AE206" s="1241"/>
      <c r="AF206" s="1241"/>
      <c r="AG206" s="1246"/>
      <c r="AH206" s="1039"/>
    </row>
    <row r="207" spans="2:34" s="1184" customFormat="1" ht="16.5" customHeight="1" x14ac:dyDescent="0.2">
      <c r="B207" s="1239" t="s">
        <v>213</v>
      </c>
      <c r="C207" s="1240"/>
      <c r="D207" s="1241"/>
      <c r="E207" s="1241"/>
      <c r="F207" s="1242"/>
      <c r="G207" s="1242"/>
      <c r="H207" s="1242"/>
      <c r="I207" s="1242"/>
      <c r="J207" s="1242"/>
      <c r="K207" s="1242"/>
      <c r="L207" s="1242"/>
      <c r="M207" s="1242"/>
      <c r="N207" s="1112" t="s">
        <v>683</v>
      </c>
      <c r="O207" s="1092">
        <v>0.5</v>
      </c>
      <c r="P207" s="1245"/>
      <c r="Q207" s="1245"/>
      <c r="R207" s="1245"/>
      <c r="S207" s="1242"/>
      <c r="T207" s="1242"/>
      <c r="U207" s="1242"/>
      <c r="V207" s="1112" t="s">
        <v>683</v>
      </c>
      <c r="W207" s="1092">
        <v>0.5</v>
      </c>
      <c r="X207" s="1245"/>
      <c r="Y207" s="1245"/>
      <c r="Z207" s="1245"/>
      <c r="AA207" s="1241"/>
      <c r="AB207" s="1241"/>
      <c r="AC207" s="1241"/>
      <c r="AD207" s="1241"/>
      <c r="AE207" s="1241"/>
      <c r="AF207" s="1241"/>
      <c r="AG207" s="1246"/>
      <c r="AH207" s="1039"/>
    </row>
    <row r="208" spans="2:34" s="1184" customFormat="1" ht="16.5" customHeight="1" x14ac:dyDescent="0.2">
      <c r="B208" s="1239" t="s">
        <v>213</v>
      </c>
      <c r="C208" s="1240"/>
      <c r="D208" s="1241"/>
      <c r="E208" s="1241"/>
      <c r="F208" s="1242"/>
      <c r="G208" s="1242"/>
      <c r="H208" s="1242"/>
      <c r="I208" s="1242"/>
      <c r="J208" s="1242"/>
      <c r="K208" s="1242"/>
      <c r="L208" s="1242"/>
      <c r="M208" s="1242"/>
      <c r="N208" s="1112" t="s">
        <v>3050</v>
      </c>
      <c r="O208" s="1092">
        <v>0.3</v>
      </c>
      <c r="P208" s="1245"/>
      <c r="Q208" s="1245"/>
      <c r="R208" s="1245"/>
      <c r="S208" s="1242"/>
      <c r="T208" s="1242"/>
      <c r="U208" s="1242"/>
      <c r="V208" s="1112" t="s">
        <v>3050</v>
      </c>
      <c r="W208" s="1092">
        <v>0.3</v>
      </c>
      <c r="X208" s="1245"/>
      <c r="Y208" s="1245"/>
      <c r="Z208" s="1245"/>
      <c r="AA208" s="1241"/>
      <c r="AB208" s="1241"/>
      <c r="AC208" s="1241"/>
      <c r="AD208" s="1241"/>
      <c r="AE208" s="1241"/>
      <c r="AF208" s="1241"/>
      <c r="AG208" s="1246"/>
      <c r="AH208" s="1039"/>
    </row>
    <row r="209" spans="2:34" s="1184" customFormat="1" ht="16.5" customHeight="1" x14ac:dyDescent="0.2">
      <c r="B209" s="1239" t="s">
        <v>213</v>
      </c>
      <c r="C209" s="1240"/>
      <c r="D209" s="1241"/>
      <c r="E209" s="1241"/>
      <c r="F209" s="1242"/>
      <c r="G209" s="1242"/>
      <c r="H209" s="1242"/>
      <c r="I209" s="1242"/>
      <c r="J209" s="1242"/>
      <c r="K209" s="1242"/>
      <c r="L209" s="1242"/>
      <c r="M209" s="1242"/>
      <c r="N209" s="1112" t="s">
        <v>3051</v>
      </c>
      <c r="O209" s="1092">
        <v>0.5</v>
      </c>
      <c r="P209" s="1245"/>
      <c r="Q209" s="1245"/>
      <c r="R209" s="1245"/>
      <c r="S209" s="1242"/>
      <c r="T209" s="1242"/>
      <c r="U209" s="1242"/>
      <c r="V209" s="1112" t="s">
        <v>3051</v>
      </c>
      <c r="W209" s="1092">
        <v>0.5</v>
      </c>
      <c r="X209" s="1245"/>
      <c r="Y209" s="1245"/>
      <c r="Z209" s="1245"/>
      <c r="AA209" s="1241"/>
      <c r="AB209" s="1241"/>
      <c r="AC209" s="1241"/>
      <c r="AD209" s="1241"/>
      <c r="AE209" s="1241"/>
      <c r="AF209" s="1241"/>
      <c r="AG209" s="1246"/>
      <c r="AH209" s="1039"/>
    </row>
    <row r="210" spans="2:34" s="1184" customFormat="1" ht="16.5" customHeight="1" x14ac:dyDescent="0.2">
      <c r="B210" s="1239" t="s">
        <v>213</v>
      </c>
      <c r="C210" s="1240"/>
      <c r="D210" s="1241"/>
      <c r="E210" s="1241"/>
      <c r="F210" s="1242"/>
      <c r="G210" s="1242"/>
      <c r="H210" s="1242"/>
      <c r="I210" s="1242"/>
      <c r="J210" s="1242"/>
      <c r="K210" s="1242"/>
      <c r="L210" s="1242"/>
      <c r="M210" s="1242"/>
      <c r="N210" s="1112" t="s">
        <v>684</v>
      </c>
      <c r="O210" s="1092">
        <v>0.3</v>
      </c>
      <c r="P210" s="1245"/>
      <c r="Q210" s="1245"/>
      <c r="R210" s="1245"/>
      <c r="S210" s="1242"/>
      <c r="T210" s="1242"/>
      <c r="U210" s="1242"/>
      <c r="V210" s="1112" t="s">
        <v>684</v>
      </c>
      <c r="W210" s="1092">
        <v>0.3</v>
      </c>
      <c r="X210" s="1245"/>
      <c r="Y210" s="1245"/>
      <c r="Z210" s="1245"/>
      <c r="AA210" s="1241"/>
      <c r="AB210" s="1241"/>
      <c r="AC210" s="1241"/>
      <c r="AD210" s="1241"/>
      <c r="AE210" s="1241"/>
      <c r="AF210" s="1241"/>
      <c r="AG210" s="1246"/>
      <c r="AH210" s="1039"/>
    </row>
    <row r="211" spans="2:34" s="1184" customFormat="1" ht="16.5" customHeight="1" x14ac:dyDescent="0.2">
      <c r="B211" s="1239" t="s">
        <v>213</v>
      </c>
      <c r="C211" s="1240"/>
      <c r="D211" s="1241"/>
      <c r="E211" s="1241"/>
      <c r="F211" s="1242"/>
      <c r="G211" s="1242"/>
      <c r="H211" s="1242"/>
      <c r="I211" s="1242"/>
      <c r="J211" s="1242"/>
      <c r="K211" s="1242"/>
      <c r="L211" s="1242"/>
      <c r="M211" s="1242"/>
      <c r="N211" s="1112" t="s">
        <v>301</v>
      </c>
      <c r="O211" s="1092">
        <v>0.3</v>
      </c>
      <c r="P211" s="1245"/>
      <c r="Q211" s="1245"/>
      <c r="R211" s="1245"/>
      <c r="S211" s="1242"/>
      <c r="T211" s="1242"/>
      <c r="U211" s="1242"/>
      <c r="V211" s="1112" t="s">
        <v>301</v>
      </c>
      <c r="W211" s="1092">
        <v>0.3</v>
      </c>
      <c r="X211" s="1245"/>
      <c r="Y211" s="1245"/>
      <c r="Z211" s="1245"/>
      <c r="AA211" s="1241"/>
      <c r="AB211" s="1241"/>
      <c r="AC211" s="1241"/>
      <c r="AD211" s="1241"/>
      <c r="AE211" s="1241"/>
      <c r="AF211" s="1241"/>
      <c r="AG211" s="1246"/>
      <c r="AH211" s="1039"/>
    </row>
    <row r="212" spans="2:34" s="1184" customFormat="1" ht="16.5" customHeight="1" x14ac:dyDescent="0.2">
      <c r="B212" s="1239" t="s">
        <v>213</v>
      </c>
      <c r="C212" s="1240"/>
      <c r="D212" s="1241"/>
      <c r="E212" s="1241"/>
      <c r="F212" s="1242"/>
      <c r="G212" s="1242"/>
      <c r="H212" s="1242"/>
      <c r="I212" s="1242"/>
      <c r="J212" s="1242"/>
      <c r="K212" s="1242"/>
      <c r="L212" s="1242"/>
      <c r="M212" s="1242"/>
      <c r="N212" s="1112" t="s">
        <v>3052</v>
      </c>
      <c r="O212" s="1092">
        <v>0.35</v>
      </c>
      <c r="P212" s="1245"/>
      <c r="Q212" s="1245"/>
      <c r="R212" s="1245"/>
      <c r="S212" s="1242"/>
      <c r="T212" s="1242"/>
      <c r="U212" s="1242"/>
      <c r="V212" s="1112" t="s">
        <v>3052</v>
      </c>
      <c r="W212" s="1092">
        <v>0.35</v>
      </c>
      <c r="X212" s="1245"/>
      <c r="Y212" s="1245"/>
      <c r="Z212" s="1245"/>
      <c r="AA212" s="1241"/>
      <c r="AB212" s="1241"/>
      <c r="AC212" s="1241"/>
      <c r="AD212" s="1241"/>
      <c r="AE212" s="1241"/>
      <c r="AF212" s="1241"/>
      <c r="AG212" s="1246"/>
      <c r="AH212" s="1039"/>
    </row>
    <row r="213" spans="2:34" s="1184" customFormat="1" ht="16.5" customHeight="1" x14ac:dyDescent="0.2">
      <c r="B213" s="1239" t="s">
        <v>213</v>
      </c>
      <c r="C213" s="1240"/>
      <c r="D213" s="1241"/>
      <c r="E213" s="1241"/>
      <c r="F213" s="1242"/>
      <c r="G213" s="1242"/>
      <c r="H213" s="1242"/>
      <c r="I213" s="1242"/>
      <c r="J213" s="1242"/>
      <c r="K213" s="1242"/>
      <c r="L213" s="1242"/>
      <c r="M213" s="1242"/>
      <c r="N213" s="1112" t="s">
        <v>3053</v>
      </c>
      <c r="O213" s="1092">
        <v>0.5</v>
      </c>
      <c r="P213" s="1245"/>
      <c r="Q213" s="1245"/>
      <c r="R213" s="1245"/>
      <c r="S213" s="1242"/>
      <c r="T213" s="1242"/>
      <c r="U213" s="1242"/>
      <c r="V213" s="1112" t="s">
        <v>3053</v>
      </c>
      <c r="W213" s="1092">
        <v>0.5</v>
      </c>
      <c r="X213" s="1245"/>
      <c r="Y213" s="1245"/>
      <c r="Z213" s="1245"/>
      <c r="AA213" s="1241"/>
      <c r="AB213" s="1241"/>
      <c r="AC213" s="1241"/>
      <c r="AD213" s="1241"/>
      <c r="AE213" s="1241"/>
      <c r="AF213" s="1241"/>
      <c r="AG213" s="1246"/>
      <c r="AH213" s="1039"/>
    </row>
    <row r="214" spans="2:34" s="1184" customFormat="1" ht="16.5" customHeight="1" x14ac:dyDescent="0.2">
      <c r="B214" s="1239" t="s">
        <v>213</v>
      </c>
      <c r="C214" s="1240"/>
      <c r="D214" s="1241"/>
      <c r="E214" s="1241"/>
      <c r="F214" s="1242"/>
      <c r="G214" s="1242"/>
      <c r="H214" s="1242"/>
      <c r="I214" s="1242"/>
      <c r="J214" s="1242"/>
      <c r="K214" s="1242"/>
      <c r="L214" s="1242"/>
      <c r="M214" s="1242"/>
      <c r="N214" s="1253" t="s">
        <v>3054</v>
      </c>
      <c r="O214" s="1092">
        <v>0.3</v>
      </c>
      <c r="P214" s="1245"/>
      <c r="Q214" s="1245"/>
      <c r="R214" s="1245"/>
      <c r="S214" s="1242"/>
      <c r="T214" s="1242"/>
      <c r="U214" s="1242"/>
      <c r="V214" s="1253" t="s">
        <v>3054</v>
      </c>
      <c r="W214" s="1092">
        <v>0.3</v>
      </c>
      <c r="X214" s="1245"/>
      <c r="Y214" s="1245"/>
      <c r="Z214" s="1245"/>
      <c r="AA214" s="1241"/>
      <c r="AB214" s="1241"/>
      <c r="AC214" s="1241"/>
      <c r="AD214" s="1241"/>
      <c r="AE214" s="1241"/>
      <c r="AF214" s="1241"/>
      <c r="AG214" s="1246"/>
      <c r="AH214" s="1039"/>
    </row>
    <row r="215" spans="2:34" s="1184" customFormat="1" ht="16.5" customHeight="1" x14ac:dyDescent="0.2">
      <c r="B215" s="1239" t="s">
        <v>213</v>
      </c>
      <c r="C215" s="1240"/>
      <c r="D215" s="1241"/>
      <c r="E215" s="1241"/>
      <c r="F215" s="1242"/>
      <c r="G215" s="1242"/>
      <c r="H215" s="1242"/>
      <c r="I215" s="1242"/>
      <c r="J215" s="1242"/>
      <c r="K215" s="1242"/>
      <c r="L215" s="1242"/>
      <c r="M215" s="1242"/>
      <c r="N215" s="1253" t="s">
        <v>3055</v>
      </c>
      <c r="O215" s="1092">
        <v>0.3</v>
      </c>
      <c r="P215" s="1245"/>
      <c r="Q215" s="1245"/>
      <c r="R215" s="1245"/>
      <c r="S215" s="1242"/>
      <c r="T215" s="1242"/>
      <c r="U215" s="1242"/>
      <c r="V215" s="1253" t="s">
        <v>3055</v>
      </c>
      <c r="W215" s="1092">
        <v>0.3</v>
      </c>
      <c r="X215" s="1245"/>
      <c r="Y215" s="1245"/>
      <c r="Z215" s="1245"/>
      <c r="AA215" s="1241"/>
      <c r="AB215" s="1241"/>
      <c r="AC215" s="1241"/>
      <c r="AD215" s="1241"/>
      <c r="AE215" s="1241"/>
      <c r="AF215" s="1241"/>
      <c r="AG215" s="1246"/>
      <c r="AH215" s="1039"/>
    </row>
    <row r="216" spans="2:34" s="1184" customFormat="1" ht="16.5" customHeight="1" x14ac:dyDescent="0.2">
      <c r="B216" s="1239" t="s">
        <v>213</v>
      </c>
      <c r="C216" s="1240"/>
      <c r="D216" s="1241"/>
      <c r="E216" s="1241"/>
      <c r="F216" s="1242"/>
      <c r="G216" s="1242"/>
      <c r="H216" s="1242"/>
      <c r="I216" s="1242"/>
      <c r="J216" s="1242"/>
      <c r="K216" s="1242"/>
      <c r="L216" s="1242"/>
      <c r="M216" s="1242"/>
      <c r="N216" s="1253" t="s">
        <v>3056</v>
      </c>
      <c r="O216" s="1092">
        <v>0.3</v>
      </c>
      <c r="P216" s="1245"/>
      <c r="Q216" s="1245"/>
      <c r="R216" s="1245"/>
      <c r="S216" s="1242"/>
      <c r="T216" s="1242"/>
      <c r="U216" s="1242"/>
      <c r="V216" s="1253" t="s">
        <v>3056</v>
      </c>
      <c r="W216" s="1092">
        <v>0.3</v>
      </c>
      <c r="X216" s="1245"/>
      <c r="Y216" s="1245"/>
      <c r="Z216" s="1245"/>
      <c r="AA216" s="1241"/>
      <c r="AB216" s="1241"/>
      <c r="AC216" s="1241"/>
      <c r="AD216" s="1241"/>
      <c r="AE216" s="1241"/>
      <c r="AF216" s="1241"/>
      <c r="AG216" s="1246"/>
      <c r="AH216" s="1039"/>
    </row>
    <row r="217" spans="2:34" s="1184" customFormat="1" ht="16.5" customHeight="1" x14ac:dyDescent="0.2">
      <c r="B217" s="1239" t="s">
        <v>213</v>
      </c>
      <c r="C217" s="1240"/>
      <c r="D217" s="1241"/>
      <c r="E217" s="1241"/>
      <c r="F217" s="1242"/>
      <c r="G217" s="1242"/>
      <c r="H217" s="1242"/>
      <c r="I217" s="1242"/>
      <c r="J217" s="1242"/>
      <c r="K217" s="1242"/>
      <c r="L217" s="1242"/>
      <c r="M217" s="1242"/>
      <c r="N217" s="1253" t="s">
        <v>3057</v>
      </c>
      <c r="O217" s="1092">
        <v>0.3</v>
      </c>
      <c r="P217" s="1245"/>
      <c r="Q217" s="1245"/>
      <c r="R217" s="1245"/>
      <c r="S217" s="1242"/>
      <c r="T217" s="1242"/>
      <c r="U217" s="1242"/>
      <c r="V217" s="1253" t="s">
        <v>3057</v>
      </c>
      <c r="W217" s="1092">
        <v>0.3</v>
      </c>
      <c r="X217" s="1245"/>
      <c r="Y217" s="1245"/>
      <c r="Z217" s="1245"/>
      <c r="AA217" s="1241"/>
      <c r="AB217" s="1241"/>
      <c r="AC217" s="1241"/>
      <c r="AD217" s="1241"/>
      <c r="AE217" s="1241"/>
      <c r="AF217" s="1241"/>
      <c r="AG217" s="1246"/>
      <c r="AH217" s="1039"/>
    </row>
    <row r="218" spans="2:34" s="1184" customFormat="1" ht="16.5" customHeight="1" x14ac:dyDescent="0.2">
      <c r="B218" s="1239" t="s">
        <v>213</v>
      </c>
      <c r="C218" s="1240"/>
      <c r="D218" s="1241"/>
      <c r="E218" s="1241"/>
      <c r="F218" s="1242"/>
      <c r="G218" s="1242"/>
      <c r="H218" s="1242"/>
      <c r="I218" s="1242"/>
      <c r="J218" s="1242"/>
      <c r="K218" s="1242"/>
      <c r="L218" s="1242"/>
      <c r="M218" s="1242"/>
      <c r="N218" s="1253" t="s">
        <v>2890</v>
      </c>
      <c r="O218" s="1092">
        <v>0.7</v>
      </c>
      <c r="P218" s="1245"/>
      <c r="Q218" s="1245"/>
      <c r="R218" s="1245"/>
      <c r="S218" s="1242"/>
      <c r="T218" s="1242"/>
      <c r="U218" s="1242"/>
      <c r="V218" s="1253" t="s">
        <v>2890</v>
      </c>
      <c r="W218" s="1092">
        <v>0.7</v>
      </c>
      <c r="X218" s="1245"/>
      <c r="Y218" s="1245"/>
      <c r="Z218" s="1245"/>
      <c r="AA218" s="1241"/>
      <c r="AB218" s="1241"/>
      <c r="AC218" s="1241"/>
      <c r="AD218" s="1241"/>
      <c r="AE218" s="1241"/>
      <c r="AF218" s="1241"/>
      <c r="AG218" s="1246"/>
      <c r="AH218" s="1039"/>
    </row>
    <row r="219" spans="2:34" s="1184" customFormat="1" ht="16.5" customHeight="1" x14ac:dyDescent="0.2">
      <c r="B219" s="1239" t="s">
        <v>213</v>
      </c>
      <c r="C219" s="1240"/>
      <c r="D219" s="1241"/>
      <c r="E219" s="1241"/>
      <c r="F219" s="1242"/>
      <c r="G219" s="1242"/>
      <c r="H219" s="1242"/>
      <c r="I219" s="1242"/>
      <c r="J219" s="1242"/>
      <c r="K219" s="1242"/>
      <c r="L219" s="1242"/>
      <c r="M219" s="1242"/>
      <c r="N219" s="1253" t="s">
        <v>3058</v>
      </c>
      <c r="O219" s="1092">
        <v>0.7</v>
      </c>
      <c r="P219" s="1245"/>
      <c r="Q219" s="1245"/>
      <c r="R219" s="1245"/>
      <c r="S219" s="1242"/>
      <c r="T219" s="1242"/>
      <c r="U219" s="1242"/>
      <c r="V219" s="1253" t="s">
        <v>3058</v>
      </c>
      <c r="W219" s="1092">
        <v>0.7</v>
      </c>
      <c r="X219" s="1245"/>
      <c r="Y219" s="1245"/>
      <c r="Z219" s="1245"/>
      <c r="AA219" s="1241"/>
      <c r="AB219" s="1241"/>
      <c r="AC219" s="1241"/>
      <c r="AD219" s="1241"/>
      <c r="AE219" s="1241"/>
      <c r="AF219" s="1241"/>
      <c r="AG219" s="1246"/>
      <c r="AH219" s="1039"/>
    </row>
    <row r="220" spans="2:34" s="1184" customFormat="1" ht="16.5" customHeight="1" x14ac:dyDescent="0.2">
      <c r="B220" s="1239" t="s">
        <v>213</v>
      </c>
      <c r="C220" s="1240"/>
      <c r="D220" s="1241"/>
      <c r="E220" s="1241"/>
      <c r="F220" s="1242"/>
      <c r="G220" s="1242"/>
      <c r="H220" s="1242"/>
      <c r="I220" s="1242"/>
      <c r="J220" s="1242"/>
      <c r="K220" s="1242"/>
      <c r="L220" s="1242"/>
      <c r="M220" s="1242"/>
      <c r="N220" s="1253" t="s">
        <v>3059</v>
      </c>
      <c r="O220" s="1092">
        <v>0.33</v>
      </c>
      <c r="P220" s="1245"/>
      <c r="Q220" s="1245"/>
      <c r="R220" s="1245"/>
      <c r="S220" s="1242"/>
      <c r="T220" s="1242"/>
      <c r="U220" s="1242"/>
      <c r="V220" s="1253" t="s">
        <v>3059</v>
      </c>
      <c r="W220" s="1092">
        <v>0.33</v>
      </c>
      <c r="X220" s="1245"/>
      <c r="Y220" s="1245"/>
      <c r="Z220" s="1245"/>
      <c r="AA220" s="1241"/>
      <c r="AB220" s="1241"/>
      <c r="AC220" s="1241"/>
      <c r="AD220" s="1241"/>
      <c r="AE220" s="1241"/>
      <c r="AF220" s="1241"/>
      <c r="AG220" s="1246"/>
      <c r="AH220" s="1039"/>
    </row>
    <row r="221" spans="2:34" s="1184" customFormat="1" ht="16.5" customHeight="1" x14ac:dyDescent="0.2">
      <c r="B221" s="1239" t="s">
        <v>213</v>
      </c>
      <c r="C221" s="1240"/>
      <c r="D221" s="1241"/>
      <c r="E221" s="1241"/>
      <c r="F221" s="1242"/>
      <c r="G221" s="1242"/>
      <c r="H221" s="1242"/>
      <c r="I221" s="1242"/>
      <c r="J221" s="1242"/>
      <c r="K221" s="1242"/>
      <c r="L221" s="1242"/>
      <c r="M221" s="1242"/>
      <c r="N221" s="1253" t="s">
        <v>3060</v>
      </c>
      <c r="O221" s="1092">
        <v>0.5</v>
      </c>
      <c r="P221" s="1245"/>
      <c r="Q221" s="1245"/>
      <c r="R221" s="1245"/>
      <c r="S221" s="1242"/>
      <c r="T221" s="1242"/>
      <c r="U221" s="1242"/>
      <c r="V221" s="1253" t="s">
        <v>3060</v>
      </c>
      <c r="W221" s="1092">
        <v>0.5</v>
      </c>
      <c r="X221" s="1245"/>
      <c r="Y221" s="1245"/>
      <c r="Z221" s="1245"/>
      <c r="AA221" s="1241"/>
      <c r="AB221" s="1241"/>
      <c r="AC221" s="1241"/>
      <c r="AD221" s="1241"/>
      <c r="AE221" s="1241"/>
      <c r="AF221" s="1241"/>
      <c r="AG221" s="1246"/>
      <c r="AH221" s="1039"/>
    </row>
    <row r="222" spans="2:34" s="1184" customFormat="1" ht="16.5" customHeight="1" x14ac:dyDescent="0.2">
      <c r="B222" s="1239" t="s">
        <v>213</v>
      </c>
      <c r="C222" s="1240"/>
      <c r="D222" s="1241"/>
      <c r="E222" s="1241"/>
      <c r="F222" s="1242"/>
      <c r="G222" s="1242"/>
      <c r="H222" s="1242"/>
      <c r="I222" s="1242"/>
      <c r="J222" s="1242"/>
      <c r="K222" s="1242"/>
      <c r="L222" s="1242"/>
      <c r="M222" s="1242"/>
      <c r="N222" s="1253" t="s">
        <v>3061</v>
      </c>
      <c r="O222" s="1092">
        <v>0.5</v>
      </c>
      <c r="P222" s="1245"/>
      <c r="Q222" s="1245"/>
      <c r="R222" s="1245"/>
      <c r="S222" s="1242"/>
      <c r="T222" s="1242"/>
      <c r="U222" s="1242"/>
      <c r="V222" s="1253" t="s">
        <v>3061</v>
      </c>
      <c r="W222" s="1092">
        <v>0.5</v>
      </c>
      <c r="X222" s="1245"/>
      <c r="Y222" s="1245"/>
      <c r="Z222" s="1245"/>
      <c r="AA222" s="1241"/>
      <c r="AB222" s="1241"/>
      <c r="AC222" s="1241"/>
      <c r="AD222" s="1241"/>
      <c r="AE222" s="1241"/>
      <c r="AF222" s="1241"/>
      <c r="AG222" s="1246"/>
      <c r="AH222" s="1039"/>
    </row>
    <row r="223" spans="2:34" s="1184" customFormat="1" ht="16.5" customHeight="1" x14ac:dyDescent="0.2">
      <c r="B223" s="1239" t="s">
        <v>213</v>
      </c>
      <c r="C223" s="1240"/>
      <c r="D223" s="1241"/>
      <c r="E223" s="1241"/>
      <c r="F223" s="1242"/>
      <c r="G223" s="1242"/>
      <c r="H223" s="1242"/>
      <c r="I223" s="1242"/>
      <c r="J223" s="1242"/>
      <c r="K223" s="1242"/>
      <c r="L223" s="1242"/>
      <c r="M223" s="1242"/>
      <c r="N223" s="1253" t="s">
        <v>3062</v>
      </c>
      <c r="O223" s="1092">
        <v>0.7</v>
      </c>
      <c r="P223" s="1245"/>
      <c r="Q223" s="1245"/>
      <c r="R223" s="1245"/>
      <c r="S223" s="1242"/>
      <c r="T223" s="1242"/>
      <c r="U223" s="1242"/>
      <c r="V223" s="1253" t="s">
        <v>3062</v>
      </c>
      <c r="W223" s="1092">
        <v>0.7</v>
      </c>
      <c r="X223" s="1245"/>
      <c r="Y223" s="1245"/>
      <c r="Z223" s="1245"/>
      <c r="AA223" s="1241"/>
      <c r="AB223" s="1241"/>
      <c r="AC223" s="1241"/>
      <c r="AD223" s="1241"/>
      <c r="AE223" s="1241"/>
      <c r="AF223" s="1241"/>
      <c r="AG223" s="1246"/>
      <c r="AH223" s="1039"/>
    </row>
    <row r="224" spans="2:34" s="1184" customFormat="1" ht="16.5" customHeight="1" x14ac:dyDescent="0.2">
      <c r="B224" s="1239" t="s">
        <v>213</v>
      </c>
      <c r="C224" s="1240"/>
      <c r="D224" s="1241"/>
      <c r="E224" s="1241"/>
      <c r="F224" s="1242"/>
      <c r="G224" s="1242"/>
      <c r="H224" s="1242"/>
      <c r="I224" s="1242"/>
      <c r="J224" s="1242"/>
      <c r="K224" s="1242"/>
      <c r="L224" s="1242"/>
      <c r="M224" s="1242"/>
      <c r="N224" s="1253" t="s">
        <v>3063</v>
      </c>
      <c r="O224" s="1092">
        <v>0.7</v>
      </c>
      <c r="P224" s="1245"/>
      <c r="Q224" s="1245"/>
      <c r="R224" s="1245"/>
      <c r="S224" s="1242"/>
      <c r="T224" s="1242"/>
      <c r="U224" s="1242"/>
      <c r="V224" s="1253" t="s">
        <v>3063</v>
      </c>
      <c r="W224" s="1092">
        <v>0.7</v>
      </c>
      <c r="X224" s="1245"/>
      <c r="Y224" s="1245"/>
      <c r="Z224" s="1245"/>
      <c r="AA224" s="1241"/>
      <c r="AB224" s="1241"/>
      <c r="AC224" s="1241"/>
      <c r="AD224" s="1241"/>
      <c r="AE224" s="1241"/>
      <c r="AF224" s="1241"/>
      <c r="AG224" s="1246"/>
      <c r="AH224" s="1039"/>
    </row>
    <row r="225" spans="2:34" s="1184" customFormat="1" ht="16.5" customHeight="1" x14ac:dyDescent="0.2">
      <c r="B225" s="1239" t="s">
        <v>213</v>
      </c>
      <c r="C225" s="1240"/>
      <c r="D225" s="1241"/>
      <c r="E225" s="1241"/>
      <c r="F225" s="1242"/>
      <c r="G225" s="1242"/>
      <c r="H225" s="1242"/>
      <c r="I225" s="1242"/>
      <c r="J225" s="1242"/>
      <c r="K225" s="1242"/>
      <c r="L225" s="1242"/>
      <c r="M225" s="1242"/>
      <c r="N225" s="1253" t="s">
        <v>3064</v>
      </c>
      <c r="O225" s="1092">
        <v>0.5</v>
      </c>
      <c r="P225" s="1245"/>
      <c r="Q225" s="1245"/>
      <c r="R225" s="1245"/>
      <c r="S225" s="1242"/>
      <c r="T225" s="1242"/>
      <c r="U225" s="1242"/>
      <c r="V225" s="1253" t="s">
        <v>3064</v>
      </c>
      <c r="W225" s="1092">
        <v>0.5</v>
      </c>
      <c r="X225" s="1245"/>
      <c r="Y225" s="1245"/>
      <c r="Z225" s="1245"/>
      <c r="AA225" s="1241"/>
      <c r="AB225" s="1241"/>
      <c r="AC225" s="1241"/>
      <c r="AD225" s="1241"/>
      <c r="AE225" s="1241"/>
      <c r="AF225" s="1241"/>
      <c r="AG225" s="1246"/>
      <c r="AH225" s="1039"/>
    </row>
    <row r="226" spans="2:34" s="1184" customFormat="1" ht="16.5" customHeight="1" x14ac:dyDescent="0.2">
      <c r="B226" s="1239" t="s">
        <v>213</v>
      </c>
      <c r="C226" s="1240"/>
      <c r="D226" s="1241"/>
      <c r="E226" s="1241"/>
      <c r="F226" s="1242"/>
      <c r="G226" s="1242"/>
      <c r="H226" s="1242"/>
      <c r="I226" s="1242"/>
      <c r="J226" s="1242"/>
      <c r="K226" s="1242"/>
      <c r="L226" s="1242"/>
      <c r="M226" s="1242"/>
      <c r="N226" s="1253" t="s">
        <v>3065</v>
      </c>
      <c r="O226" s="1092">
        <v>0.5</v>
      </c>
      <c r="P226" s="1245"/>
      <c r="Q226" s="1245"/>
      <c r="R226" s="1245"/>
      <c r="S226" s="1242"/>
      <c r="T226" s="1242"/>
      <c r="U226" s="1242"/>
      <c r="V226" s="1253" t="s">
        <v>3065</v>
      </c>
      <c r="W226" s="1092">
        <v>0.5</v>
      </c>
      <c r="X226" s="1245"/>
      <c r="Y226" s="1245"/>
      <c r="Z226" s="1245"/>
      <c r="AA226" s="1241"/>
      <c r="AB226" s="1241"/>
      <c r="AC226" s="1241"/>
      <c r="AD226" s="1241"/>
      <c r="AE226" s="1241"/>
      <c r="AF226" s="1241"/>
      <c r="AG226" s="1246"/>
      <c r="AH226" s="1039"/>
    </row>
    <row r="227" spans="2:34" s="1184" customFormat="1" ht="16.5" customHeight="1" x14ac:dyDescent="0.2">
      <c r="B227" s="1239" t="s">
        <v>213</v>
      </c>
      <c r="C227" s="1240"/>
      <c r="D227" s="1241"/>
      <c r="E227" s="1241"/>
      <c r="F227" s="1242"/>
      <c r="G227" s="1242"/>
      <c r="H227" s="1242"/>
      <c r="I227" s="1242"/>
      <c r="J227" s="1242"/>
      <c r="K227" s="1242"/>
      <c r="L227" s="1242"/>
      <c r="M227" s="1242"/>
      <c r="N227" s="1253" t="s">
        <v>3066</v>
      </c>
      <c r="O227" s="1092">
        <v>0.5</v>
      </c>
      <c r="P227" s="1245"/>
      <c r="Q227" s="1245"/>
      <c r="R227" s="1245"/>
      <c r="S227" s="1242"/>
      <c r="T227" s="1242"/>
      <c r="U227" s="1242"/>
      <c r="V227" s="1253" t="s">
        <v>3066</v>
      </c>
      <c r="W227" s="1092">
        <v>0.5</v>
      </c>
      <c r="X227" s="1245"/>
      <c r="Y227" s="1245"/>
      <c r="Z227" s="1245"/>
      <c r="AA227" s="1241"/>
      <c r="AB227" s="1241"/>
      <c r="AC227" s="1241"/>
      <c r="AD227" s="1241"/>
      <c r="AE227" s="1241"/>
      <c r="AF227" s="1241"/>
      <c r="AG227" s="1246"/>
      <c r="AH227" s="1039"/>
    </row>
    <row r="228" spans="2:34" s="1184" customFormat="1" ht="24" customHeight="1" thickBot="1" x14ac:dyDescent="0.25">
      <c r="B228" s="1247" t="s">
        <v>213</v>
      </c>
      <c r="C228" s="1248"/>
      <c r="D228" s="1249"/>
      <c r="E228" s="1249"/>
      <c r="F228" s="1250"/>
      <c r="G228" s="1250"/>
      <c r="H228" s="1250"/>
      <c r="I228" s="1250"/>
      <c r="J228" s="1250"/>
      <c r="K228" s="1250"/>
      <c r="L228" s="1250"/>
      <c r="M228" s="1250"/>
      <c r="N228" s="1254" t="s">
        <v>3067</v>
      </c>
      <c r="O228" s="1107">
        <v>0.5</v>
      </c>
      <c r="P228" s="1251"/>
      <c r="Q228" s="1251"/>
      <c r="R228" s="1251"/>
      <c r="S228" s="1250"/>
      <c r="T228" s="1250"/>
      <c r="U228" s="1250"/>
      <c r="V228" s="1254" t="s">
        <v>3067</v>
      </c>
      <c r="W228" s="1107">
        <v>0.5</v>
      </c>
      <c r="X228" s="1251"/>
      <c r="Y228" s="1251"/>
      <c r="Z228" s="1251"/>
      <c r="AA228" s="1249"/>
      <c r="AB228" s="1249"/>
      <c r="AC228" s="1249"/>
      <c r="AD228" s="1249"/>
      <c r="AE228" s="1249"/>
      <c r="AF228" s="1249"/>
      <c r="AG228" s="1252"/>
      <c r="AH228" s="1039"/>
    </row>
    <row r="229" spans="2:34" s="1184" customFormat="1" ht="16.5" customHeight="1" x14ac:dyDescent="0.2">
      <c r="B229" s="1144"/>
      <c r="C229" s="1145"/>
      <c r="D229" s="1145">
        <v>1.0000000000000001E-33</v>
      </c>
      <c r="E229" s="1145"/>
      <c r="F229" s="1145"/>
      <c r="G229" s="1145"/>
      <c r="H229" s="1145"/>
      <c r="I229" s="1145"/>
      <c r="J229" s="1145"/>
      <c r="K229" s="1145"/>
      <c r="L229" s="1145"/>
      <c r="M229" s="1145"/>
      <c r="N229" s="1145">
        <v>1.0000000000000001E-33</v>
      </c>
      <c r="O229" s="1145"/>
      <c r="P229" s="1145"/>
      <c r="Q229" s="1145"/>
      <c r="R229" s="1145"/>
      <c r="S229" s="1145"/>
      <c r="T229" s="1145"/>
      <c r="U229" s="1145"/>
      <c r="V229" s="1145">
        <v>1.0000000000000001E-33</v>
      </c>
      <c r="W229" s="1145"/>
      <c r="X229" s="1145"/>
      <c r="Y229" s="1145"/>
      <c r="Z229" s="1145"/>
      <c r="AA229" s="1145"/>
      <c r="AB229" s="1145"/>
      <c r="AC229" s="1145"/>
      <c r="AD229" s="1145"/>
      <c r="AE229" s="1145"/>
      <c r="AF229" s="1145"/>
      <c r="AG229" s="1145"/>
      <c r="AH229" s="1039"/>
    </row>
    <row r="230" spans="2:34" s="1184" customFormat="1" ht="16.5" customHeight="1" x14ac:dyDescent="0.2">
      <c r="B230" s="1146" t="s">
        <v>2816</v>
      </c>
      <c r="C230" s="2266" t="s">
        <v>3046</v>
      </c>
      <c r="D230" s="2266"/>
      <c r="E230" s="2266"/>
      <c r="F230" s="2266"/>
      <c r="G230" s="2266"/>
      <c r="H230" s="2266"/>
      <c r="I230" s="2266"/>
      <c r="J230" s="2266"/>
      <c r="K230" s="2266"/>
      <c r="L230" s="2266"/>
      <c r="M230" s="2266"/>
      <c r="N230" s="2266"/>
      <c r="O230" s="2266"/>
      <c r="P230" s="2266"/>
      <c r="Q230" s="2266"/>
      <c r="R230" s="2266"/>
      <c r="S230" s="2266"/>
      <c r="T230" s="2266"/>
      <c r="U230" s="2266"/>
      <c r="V230" s="2266"/>
      <c r="W230" s="2266"/>
      <c r="X230" s="2266"/>
      <c r="Y230" s="2266"/>
      <c r="Z230" s="2266"/>
      <c r="AA230" s="2266"/>
      <c r="AB230" s="2266"/>
      <c r="AC230" s="2266"/>
      <c r="AD230" s="2266"/>
      <c r="AE230" s="2266"/>
      <c r="AF230" s="2266"/>
      <c r="AG230" s="2266"/>
      <c r="AH230" s="1039"/>
    </row>
    <row r="231" spans="2:34" s="1184" customFormat="1" ht="16.5" customHeight="1" x14ac:dyDescent="0.2">
      <c r="B231" s="1146" t="s">
        <v>2818</v>
      </c>
      <c r="C231" s="1149" t="s">
        <v>3047</v>
      </c>
      <c r="D231" s="1149"/>
      <c r="E231" s="1149"/>
      <c r="F231" s="1149"/>
      <c r="G231" s="1149"/>
      <c r="H231" s="1149"/>
      <c r="I231" s="1149"/>
      <c r="J231" s="1149"/>
      <c r="K231" s="1149"/>
      <c r="L231" s="1149"/>
      <c r="M231" s="1149"/>
      <c r="N231" s="1149"/>
      <c r="O231" s="1149"/>
      <c r="P231" s="1149"/>
      <c r="Q231" s="1149"/>
      <c r="R231" s="1149"/>
      <c r="S231" s="1149"/>
      <c r="T231" s="1149"/>
      <c r="U231" s="1149"/>
      <c r="V231" s="1149"/>
      <c r="W231" s="1149"/>
      <c r="X231" s="1149"/>
      <c r="Y231" s="1149"/>
      <c r="Z231" s="1149"/>
      <c r="AA231" s="1149"/>
      <c r="AB231" s="1149"/>
      <c r="AC231" s="1149"/>
      <c r="AD231" s="1149"/>
      <c r="AE231" s="1149"/>
      <c r="AF231" s="1149"/>
      <c r="AG231" s="1149"/>
      <c r="AH231" s="1039"/>
    </row>
    <row r="232" spans="2:34" s="1184" customFormat="1" ht="16.5" customHeight="1" thickBot="1" x14ac:dyDescent="0.25">
      <c r="B232" s="1147"/>
      <c r="C232" s="2284"/>
      <c r="D232" s="2284"/>
      <c r="E232" s="2284"/>
      <c r="F232" s="2284"/>
      <c r="G232" s="2284"/>
      <c r="H232" s="2284"/>
      <c r="I232" s="2284"/>
      <c r="J232" s="2284"/>
      <c r="K232" s="2284"/>
      <c r="L232" s="2284"/>
      <c r="M232" s="2284"/>
      <c r="N232" s="2284"/>
      <c r="O232" s="2284"/>
      <c r="P232" s="2284"/>
      <c r="Q232" s="2284"/>
      <c r="R232" s="2284"/>
      <c r="S232" s="2284"/>
      <c r="T232" s="2284"/>
      <c r="U232" s="2284"/>
      <c r="V232" s="2284"/>
      <c r="W232" s="2284"/>
      <c r="X232" s="2284"/>
      <c r="Y232" s="2284"/>
      <c r="Z232" s="2284"/>
      <c r="AA232" s="2284"/>
      <c r="AB232" s="2284"/>
      <c r="AC232" s="2284"/>
      <c r="AD232" s="2284"/>
      <c r="AE232" s="2284"/>
      <c r="AF232" s="2284"/>
      <c r="AG232" s="2284"/>
      <c r="AH232" s="1044"/>
    </row>
    <row r="233" spans="2:34" s="1184" customFormat="1" ht="16.5" customHeight="1" thickBot="1" x14ac:dyDescent="0.25">
      <c r="G233" s="1185"/>
      <c r="H233" s="1185"/>
      <c r="I233" s="1185"/>
      <c r="J233" s="1185"/>
      <c r="K233" s="1185"/>
      <c r="L233" s="1185"/>
      <c r="M233" s="1185"/>
      <c r="N233" s="1185"/>
      <c r="O233" s="1185"/>
      <c r="P233" s="1185"/>
      <c r="Q233" s="1185"/>
      <c r="R233" s="1185"/>
      <c r="S233" s="1185"/>
      <c r="T233" s="1185"/>
      <c r="U233" s="1185"/>
    </row>
    <row r="234" spans="2:34" ht="16.5" thickTop="1" x14ac:dyDescent="0.25">
      <c r="B234" s="2292" t="s">
        <v>1107</v>
      </c>
      <c r="C234" s="2293"/>
      <c r="D234" s="2293"/>
      <c r="E234" s="2293"/>
      <c r="F234" s="2293"/>
      <c r="G234" s="2294"/>
    </row>
    <row r="235" spans="2:34" ht="15.75" customHeight="1" x14ac:dyDescent="0.2">
      <c r="B235" s="2297" t="s">
        <v>1108</v>
      </c>
      <c r="C235" s="2140"/>
      <c r="D235" s="2140"/>
      <c r="E235" s="2140"/>
      <c r="F235" s="2140"/>
      <c r="G235" s="2298"/>
    </row>
    <row r="236" spans="2:34" ht="16.5" thickBot="1" x14ac:dyDescent="0.3">
      <c r="B236" s="767"/>
      <c r="C236" s="379"/>
      <c r="D236" s="379"/>
      <c r="E236" s="379"/>
      <c r="F236" s="379"/>
      <c r="G236" s="768"/>
    </row>
    <row r="237" spans="2:34" ht="12.75" x14ac:dyDescent="0.2">
      <c r="B237" s="769" t="s">
        <v>1109</v>
      </c>
      <c r="C237" s="770" t="s">
        <v>1110</v>
      </c>
      <c r="D237" s="770" t="s">
        <v>1111</v>
      </c>
      <c r="E237" s="770" t="s">
        <v>1112</v>
      </c>
      <c r="F237" s="771" t="s">
        <v>1113</v>
      </c>
      <c r="G237" s="772"/>
    </row>
    <row r="238" spans="2:34" ht="12.75" x14ac:dyDescent="0.2">
      <c r="B238" s="773" t="s">
        <v>1114</v>
      </c>
      <c r="C238" s="396" t="s">
        <v>1115</v>
      </c>
      <c r="D238" s="396" t="s">
        <v>1116</v>
      </c>
      <c r="E238" s="396" t="s">
        <v>1117</v>
      </c>
      <c r="F238" s="774" t="s">
        <v>1118</v>
      </c>
      <c r="G238" s="772"/>
    </row>
    <row r="239" spans="2:34" ht="12.75" x14ac:dyDescent="0.2">
      <c r="B239" s="773" t="s">
        <v>1119</v>
      </c>
      <c r="C239" s="775" t="s">
        <v>1120</v>
      </c>
      <c r="D239" s="775" t="s">
        <v>1120</v>
      </c>
      <c r="E239" s="775" t="s">
        <v>1120</v>
      </c>
      <c r="F239" s="776" t="s">
        <v>1120</v>
      </c>
      <c r="G239" s="772"/>
    </row>
    <row r="240" spans="2:34" ht="12.75" x14ac:dyDescent="0.2">
      <c r="B240" s="773" t="s">
        <v>1121</v>
      </c>
      <c r="C240" s="396">
        <v>19.989999999999998</v>
      </c>
      <c r="D240" s="396">
        <v>29.99</v>
      </c>
      <c r="E240" s="396">
        <v>49</v>
      </c>
      <c r="F240" s="774">
        <v>80</v>
      </c>
      <c r="G240" s="772"/>
    </row>
    <row r="241" spans="2:7" ht="12.75" x14ac:dyDescent="0.2">
      <c r="B241" s="773" t="s">
        <v>1122</v>
      </c>
      <c r="C241" s="396">
        <v>40</v>
      </c>
      <c r="D241" s="396">
        <v>40</v>
      </c>
      <c r="E241" s="396">
        <v>40</v>
      </c>
      <c r="F241" s="774">
        <v>40</v>
      </c>
      <c r="G241" s="772"/>
    </row>
    <row r="242" spans="2:7" ht="57" customHeight="1" x14ac:dyDescent="0.2">
      <c r="B242" s="773" t="s">
        <v>1123</v>
      </c>
      <c r="C242" s="401" t="s">
        <v>1124</v>
      </c>
      <c r="D242" s="401" t="s">
        <v>1124</v>
      </c>
      <c r="E242" s="401" t="s">
        <v>1124</v>
      </c>
      <c r="F242" s="777" t="s">
        <v>1124</v>
      </c>
      <c r="G242" s="772"/>
    </row>
    <row r="243" spans="2:7" ht="58.5" customHeight="1" x14ac:dyDescent="0.2">
      <c r="B243" s="773" t="s">
        <v>1125</v>
      </c>
      <c r="C243" s="401" t="s">
        <v>1124</v>
      </c>
      <c r="D243" s="401" t="s">
        <v>1124</v>
      </c>
      <c r="E243" s="401" t="s">
        <v>1124</v>
      </c>
      <c r="F243" s="777" t="s">
        <v>1124</v>
      </c>
      <c r="G243" s="772"/>
    </row>
    <row r="244" spans="2:7" ht="12.75" x14ac:dyDescent="0.2">
      <c r="B244" s="773" t="s">
        <v>1126</v>
      </c>
      <c r="C244" s="396">
        <v>25</v>
      </c>
      <c r="D244" s="396">
        <v>25</v>
      </c>
      <c r="E244" s="396">
        <v>25</v>
      </c>
      <c r="F244" s="774">
        <v>25</v>
      </c>
      <c r="G244" s="772"/>
    </row>
    <row r="245" spans="2:7" ht="12.75" x14ac:dyDescent="0.2">
      <c r="B245" s="773" t="s">
        <v>1127</v>
      </c>
      <c r="C245" s="396" t="s">
        <v>1128</v>
      </c>
      <c r="D245" s="396" t="s">
        <v>1128</v>
      </c>
      <c r="E245" s="396" t="s">
        <v>1128</v>
      </c>
      <c r="F245" s="774" t="s">
        <v>1128</v>
      </c>
      <c r="G245" s="772"/>
    </row>
    <row r="246" spans="2:7" ht="306" x14ac:dyDescent="0.2">
      <c r="B246" s="773" t="s">
        <v>1129</v>
      </c>
      <c r="C246" s="401" t="s">
        <v>1130</v>
      </c>
      <c r="D246" s="401" t="s">
        <v>1130</v>
      </c>
      <c r="E246" s="401" t="s">
        <v>1130</v>
      </c>
      <c r="F246" s="777" t="s">
        <v>1130</v>
      </c>
      <c r="G246" s="772"/>
    </row>
    <row r="247" spans="2:7" ht="112.5" customHeight="1" thickBot="1" x14ac:dyDescent="0.25">
      <c r="B247" s="778" t="s">
        <v>1131</v>
      </c>
      <c r="C247" s="779" t="s">
        <v>1132</v>
      </c>
      <c r="D247" s="779" t="s">
        <v>1132</v>
      </c>
      <c r="E247" s="779" t="s">
        <v>1132</v>
      </c>
      <c r="F247" s="780" t="s">
        <v>1132</v>
      </c>
      <c r="G247" s="772"/>
    </row>
    <row r="248" spans="2:7" ht="12.75" x14ac:dyDescent="0.2">
      <c r="B248" s="781"/>
      <c r="C248" s="353"/>
      <c r="D248" s="353"/>
      <c r="E248" s="353"/>
      <c r="F248" s="353"/>
      <c r="G248" s="772"/>
    </row>
    <row r="249" spans="2:7" ht="12.75" x14ac:dyDescent="0.2">
      <c r="B249" s="2295" t="s">
        <v>408</v>
      </c>
      <c r="C249" s="2296"/>
      <c r="D249" s="2296"/>
      <c r="E249" s="2296"/>
      <c r="F249" s="2296"/>
      <c r="G249" s="772"/>
    </row>
    <row r="250" spans="2:7" ht="13.5" thickBot="1" x14ac:dyDescent="0.25">
      <c r="B250" s="781"/>
      <c r="C250" s="353"/>
      <c r="D250" s="353"/>
      <c r="E250" s="353"/>
      <c r="F250" s="353"/>
      <c r="G250" s="772"/>
    </row>
    <row r="251" spans="2:7" ht="12.75" x14ac:dyDescent="0.2">
      <c r="B251" s="769" t="s">
        <v>1109</v>
      </c>
      <c r="C251" s="770" t="s">
        <v>409</v>
      </c>
      <c r="D251" s="770" t="s">
        <v>1110</v>
      </c>
      <c r="E251" s="770" t="s">
        <v>1111</v>
      </c>
      <c r="F251" s="770" t="s">
        <v>1112</v>
      </c>
      <c r="G251" s="782" t="s">
        <v>1113</v>
      </c>
    </row>
    <row r="252" spans="2:7" ht="12.75" x14ac:dyDescent="0.2">
      <c r="B252" s="773" t="s">
        <v>1114</v>
      </c>
      <c r="C252" s="396" t="s">
        <v>410</v>
      </c>
      <c r="D252" s="396" t="s">
        <v>1115</v>
      </c>
      <c r="E252" s="396" t="s">
        <v>1116</v>
      </c>
      <c r="F252" s="396" t="s">
        <v>1117</v>
      </c>
      <c r="G252" s="783" t="s">
        <v>1118</v>
      </c>
    </row>
    <row r="253" spans="2:7" ht="12.75" x14ac:dyDescent="0.2">
      <c r="B253" s="773" t="s">
        <v>1119</v>
      </c>
      <c r="C253" s="775" t="s">
        <v>411</v>
      </c>
      <c r="D253" s="775" t="s">
        <v>411</v>
      </c>
      <c r="E253" s="775" t="s">
        <v>411</v>
      </c>
      <c r="F253" s="775" t="s">
        <v>411</v>
      </c>
      <c r="G253" s="784" t="s">
        <v>411</v>
      </c>
    </row>
    <row r="254" spans="2:7" ht="12.75" x14ac:dyDescent="0.2">
      <c r="B254" s="773" t="s">
        <v>1121</v>
      </c>
      <c r="C254" s="396">
        <v>134</v>
      </c>
      <c r="D254" s="396">
        <v>189</v>
      </c>
      <c r="E254" s="396">
        <v>255</v>
      </c>
      <c r="F254" s="396">
        <v>458</v>
      </c>
      <c r="G254" s="783">
        <v>819</v>
      </c>
    </row>
    <row r="255" spans="2:7" ht="13.5" thickBot="1" x14ac:dyDescent="0.25">
      <c r="B255" s="781"/>
      <c r="C255" s="353"/>
      <c r="D255" s="353"/>
      <c r="E255" s="353"/>
      <c r="F255" s="353"/>
      <c r="G255" s="772"/>
    </row>
    <row r="256" spans="2:7" ht="12.75" x14ac:dyDescent="0.2">
      <c r="B256" s="769" t="s">
        <v>1109</v>
      </c>
      <c r="C256" s="770" t="s">
        <v>409</v>
      </c>
      <c r="D256" s="770" t="s">
        <v>1110</v>
      </c>
      <c r="E256" s="770" t="s">
        <v>1111</v>
      </c>
      <c r="F256" s="770" t="s">
        <v>1112</v>
      </c>
      <c r="G256" s="782" t="s">
        <v>1113</v>
      </c>
    </row>
    <row r="257" spans="2:7" ht="12.75" x14ac:dyDescent="0.2">
      <c r="B257" s="773" t="s">
        <v>1114</v>
      </c>
      <c r="C257" s="396" t="s">
        <v>410</v>
      </c>
      <c r="D257" s="396" t="s">
        <v>1115</v>
      </c>
      <c r="E257" s="396" t="s">
        <v>1116</v>
      </c>
      <c r="F257" s="396" t="s">
        <v>1117</v>
      </c>
      <c r="G257" s="783" t="s">
        <v>1118</v>
      </c>
    </row>
    <row r="258" spans="2:7" ht="12.75" x14ac:dyDescent="0.2">
      <c r="B258" s="773" t="s">
        <v>1119</v>
      </c>
      <c r="C258" s="775" t="s">
        <v>412</v>
      </c>
      <c r="D258" s="775" t="s">
        <v>412</v>
      </c>
      <c r="E258" s="775" t="s">
        <v>412</v>
      </c>
      <c r="F258" s="775" t="s">
        <v>412</v>
      </c>
      <c r="G258" s="784" t="s">
        <v>412</v>
      </c>
    </row>
    <row r="259" spans="2:7" ht="12.75" x14ac:dyDescent="0.2">
      <c r="B259" s="773" t="s">
        <v>1121</v>
      </c>
      <c r="C259" s="396">
        <v>78</v>
      </c>
      <c r="D259" s="396">
        <v>114</v>
      </c>
      <c r="E259" s="396">
        <v>142</v>
      </c>
      <c r="F259" s="396">
        <v>256</v>
      </c>
      <c r="G259" s="783">
        <v>464</v>
      </c>
    </row>
    <row r="260" spans="2:7" ht="13.5" thickBot="1" x14ac:dyDescent="0.25">
      <c r="B260" s="781"/>
      <c r="C260" s="353"/>
      <c r="D260" s="353"/>
      <c r="E260" s="353"/>
      <c r="F260" s="353"/>
      <c r="G260" s="772"/>
    </row>
    <row r="261" spans="2:7" ht="12.75" x14ac:dyDescent="0.2">
      <c r="B261" s="769" t="s">
        <v>1109</v>
      </c>
      <c r="C261" s="770" t="s">
        <v>409</v>
      </c>
      <c r="D261" s="770" t="s">
        <v>1110</v>
      </c>
      <c r="E261" s="770" t="s">
        <v>1111</v>
      </c>
      <c r="F261" s="770" t="s">
        <v>1112</v>
      </c>
      <c r="G261" s="772"/>
    </row>
    <row r="262" spans="2:7" ht="12.75" x14ac:dyDescent="0.2">
      <c r="B262" s="773" t="s">
        <v>1114</v>
      </c>
      <c r="C262" s="396" t="s">
        <v>410</v>
      </c>
      <c r="D262" s="396" t="s">
        <v>1115</v>
      </c>
      <c r="E262" s="396" t="s">
        <v>1116</v>
      </c>
      <c r="F262" s="396" t="s">
        <v>1117</v>
      </c>
      <c r="G262" s="772"/>
    </row>
    <row r="263" spans="2:7" ht="12.75" x14ac:dyDescent="0.2">
      <c r="B263" s="773" t="s">
        <v>1119</v>
      </c>
      <c r="C263" s="775" t="s">
        <v>413</v>
      </c>
      <c r="D263" s="775" t="s">
        <v>413</v>
      </c>
      <c r="E263" s="775" t="s">
        <v>413</v>
      </c>
      <c r="F263" s="775" t="s">
        <v>413</v>
      </c>
      <c r="G263" s="772"/>
    </row>
    <row r="264" spans="2:7" ht="12.75" x14ac:dyDescent="0.2">
      <c r="B264" s="773" t="s">
        <v>1121</v>
      </c>
      <c r="C264" s="396">
        <v>51.2</v>
      </c>
      <c r="D264" s="396">
        <v>72.19</v>
      </c>
      <c r="E264" s="396">
        <v>100</v>
      </c>
      <c r="F264" s="396">
        <v>190</v>
      </c>
      <c r="G264" s="772"/>
    </row>
    <row r="265" spans="2:7" ht="13.5" thickBot="1" x14ac:dyDescent="0.25">
      <c r="B265" s="785"/>
      <c r="C265" s="786"/>
      <c r="D265" s="786"/>
      <c r="E265" s="786"/>
      <c r="F265" s="786"/>
      <c r="G265" s="787"/>
    </row>
    <row r="266" spans="2:7" ht="13.5" thickTop="1" thickBot="1" x14ac:dyDescent="0.25"/>
    <row r="267" spans="2:7" s="4" customFormat="1" ht="13.5" thickTop="1" x14ac:dyDescent="0.2">
      <c r="B267" s="2288" t="s">
        <v>869</v>
      </c>
      <c r="C267" s="2289"/>
      <c r="D267" s="2290"/>
    </row>
    <row r="268" spans="2:7" s="4" customFormat="1" ht="12.75" x14ac:dyDescent="0.2">
      <c r="B268" s="727" t="s">
        <v>847</v>
      </c>
      <c r="C268" s="76" t="s">
        <v>848</v>
      </c>
      <c r="D268" s="728" t="s">
        <v>359</v>
      </c>
    </row>
    <row r="269" spans="2:7" s="4" customFormat="1" ht="12.75" x14ac:dyDescent="0.2">
      <c r="B269" s="2291" t="s">
        <v>849</v>
      </c>
      <c r="C269" s="77" t="s">
        <v>850</v>
      </c>
      <c r="D269" s="729">
        <v>44</v>
      </c>
    </row>
    <row r="270" spans="2:7" s="4" customFormat="1" ht="12.75" x14ac:dyDescent="0.2">
      <c r="B270" s="2291"/>
      <c r="C270" s="77" t="s">
        <v>851</v>
      </c>
      <c r="D270" s="729">
        <v>6.9</v>
      </c>
    </row>
    <row r="271" spans="2:7" s="4" customFormat="1" ht="12.75" x14ac:dyDescent="0.2">
      <c r="B271" s="2291"/>
      <c r="C271" s="77" t="s">
        <v>852</v>
      </c>
      <c r="D271" s="729">
        <v>1.7000000000000001E-2</v>
      </c>
    </row>
    <row r="272" spans="2:7" s="4" customFormat="1" ht="12.75" x14ac:dyDescent="0.2">
      <c r="B272" s="2291"/>
      <c r="C272" s="77" t="s">
        <v>853</v>
      </c>
      <c r="D272" s="729">
        <v>0.02</v>
      </c>
    </row>
    <row r="273" spans="2:4" s="4" customFormat="1" ht="12.75" x14ac:dyDescent="0.2">
      <c r="B273" s="2291"/>
      <c r="C273" s="77" t="s">
        <v>854</v>
      </c>
      <c r="D273" s="729">
        <v>0.04</v>
      </c>
    </row>
    <row r="274" spans="2:4" s="4" customFormat="1" ht="12.75" x14ac:dyDescent="0.2">
      <c r="B274" s="2291" t="s">
        <v>855</v>
      </c>
      <c r="C274" s="77" t="s">
        <v>850</v>
      </c>
      <c r="D274" s="729">
        <v>88</v>
      </c>
    </row>
    <row r="275" spans="2:4" s="4" customFormat="1" ht="12.75" x14ac:dyDescent="0.2">
      <c r="B275" s="2291"/>
      <c r="C275" s="77" t="s">
        <v>851</v>
      </c>
      <c r="D275" s="729">
        <v>6.9</v>
      </c>
    </row>
    <row r="276" spans="2:4" s="4" customFormat="1" ht="12.75" x14ac:dyDescent="0.2">
      <c r="B276" s="2291"/>
      <c r="C276" s="77" t="s">
        <v>852</v>
      </c>
      <c r="D276" s="729">
        <v>1.7000000000000001E-2</v>
      </c>
    </row>
    <row r="277" spans="2:4" s="4" customFormat="1" ht="12.75" x14ac:dyDescent="0.2">
      <c r="B277" s="2291"/>
      <c r="C277" s="77" t="s">
        <v>853</v>
      </c>
      <c r="D277" s="729">
        <v>0.02</v>
      </c>
    </row>
    <row r="278" spans="2:4" s="4" customFormat="1" ht="12.75" x14ac:dyDescent="0.2">
      <c r="B278" s="2291"/>
      <c r="C278" s="77" t="s">
        <v>854</v>
      </c>
      <c r="D278" s="729">
        <v>0.04</v>
      </c>
    </row>
    <row r="279" spans="2:4" s="4" customFormat="1" ht="12.75" x14ac:dyDescent="0.2">
      <c r="B279" s="2291" t="s">
        <v>856</v>
      </c>
      <c r="C279" s="77" t="s">
        <v>850</v>
      </c>
      <c r="D279" s="729">
        <v>120</v>
      </c>
    </row>
    <row r="280" spans="2:4" s="4" customFormat="1" ht="12.75" x14ac:dyDescent="0.2">
      <c r="B280" s="2291"/>
      <c r="C280" s="77" t="s">
        <v>851</v>
      </c>
      <c r="D280" s="729">
        <v>12</v>
      </c>
    </row>
    <row r="281" spans="2:4" s="4" customFormat="1" ht="12.75" x14ac:dyDescent="0.2">
      <c r="B281" s="2291"/>
      <c r="C281" s="77" t="s">
        <v>852</v>
      </c>
      <c r="D281" s="729">
        <v>0.02</v>
      </c>
    </row>
    <row r="282" spans="2:4" s="4" customFormat="1" ht="12.75" x14ac:dyDescent="0.2">
      <c r="B282" s="2291"/>
      <c r="C282" s="77" t="s">
        <v>853</v>
      </c>
      <c r="D282" s="729">
        <v>0.04</v>
      </c>
    </row>
    <row r="283" spans="2:4" s="4" customFormat="1" ht="12.75" x14ac:dyDescent="0.2">
      <c r="B283" s="2291"/>
      <c r="C283" s="77" t="s">
        <v>854</v>
      </c>
      <c r="D283" s="729">
        <v>0.08</v>
      </c>
    </row>
    <row r="284" spans="2:4" s="4" customFormat="1" ht="12.75" x14ac:dyDescent="0.2">
      <c r="B284" s="2299" t="s">
        <v>857</v>
      </c>
      <c r="C284" s="2300"/>
      <c r="D284" s="2301"/>
    </row>
    <row r="285" spans="2:4" s="4" customFormat="1" ht="12.75" x14ac:dyDescent="0.2">
      <c r="B285" s="2282" t="s">
        <v>858</v>
      </c>
      <c r="C285" s="2283"/>
      <c r="D285" s="729">
        <v>0</v>
      </c>
    </row>
    <row r="286" spans="2:4" s="4" customFormat="1" ht="12.75" x14ac:dyDescent="0.2">
      <c r="B286" s="2282" t="s">
        <v>859</v>
      </c>
      <c r="C286" s="2283"/>
      <c r="D286" s="729">
        <v>0</v>
      </c>
    </row>
    <row r="287" spans="2:4" s="4" customFormat="1" ht="12.75" x14ac:dyDescent="0.2">
      <c r="B287" s="2282" t="s">
        <v>860</v>
      </c>
      <c r="C287" s="2283"/>
      <c r="D287" s="729">
        <v>0</v>
      </c>
    </row>
    <row r="288" spans="2:4" s="4" customFormat="1" ht="12.75" x14ac:dyDescent="0.2">
      <c r="B288" s="2282" t="s">
        <v>861</v>
      </c>
      <c r="C288" s="2283"/>
      <c r="D288" s="729">
        <v>0</v>
      </c>
    </row>
    <row r="289" spans="2:6" s="4" customFormat="1" ht="12.75" x14ac:dyDescent="0.2">
      <c r="B289" s="2282" t="s">
        <v>862</v>
      </c>
      <c r="C289" s="2283"/>
      <c r="D289" s="729">
        <v>0</v>
      </c>
    </row>
    <row r="290" spans="2:6" s="4" customFormat="1" ht="13.5" thickBot="1" x14ac:dyDescent="0.25">
      <c r="B290" s="730"/>
      <c r="C290" s="731"/>
      <c r="D290" s="732"/>
    </row>
    <row r="291" spans="2:6" s="4" customFormat="1" ht="14.25" thickTop="1" thickBot="1" x14ac:dyDescent="0.25"/>
    <row r="292" spans="2:6" s="4" customFormat="1" ht="13.5" thickTop="1" x14ac:dyDescent="0.2">
      <c r="B292" s="2288" t="s">
        <v>870</v>
      </c>
      <c r="C292" s="2289"/>
      <c r="D292" s="2289"/>
      <c r="E292" s="2289"/>
      <c r="F292" s="2290"/>
    </row>
    <row r="293" spans="2:6" s="4" customFormat="1" ht="25.5" x14ac:dyDescent="0.2">
      <c r="B293" s="727" t="s">
        <v>1153</v>
      </c>
      <c r="C293" s="2302" t="s">
        <v>27</v>
      </c>
      <c r="D293" s="2302"/>
      <c r="E293" s="2302"/>
      <c r="F293" s="728" t="s">
        <v>192</v>
      </c>
    </row>
    <row r="294" spans="2:6" s="4" customFormat="1" ht="12.75" x14ac:dyDescent="0.2">
      <c r="B294" s="733">
        <v>1</v>
      </c>
      <c r="C294" s="51" t="s">
        <v>1138</v>
      </c>
      <c r="D294" s="51"/>
      <c r="E294" s="51" t="s">
        <v>1138</v>
      </c>
      <c r="F294" s="734">
        <v>0.09</v>
      </c>
    </row>
    <row r="295" spans="2:6" s="4" customFormat="1" ht="12.75" x14ac:dyDescent="0.2">
      <c r="B295" s="2303">
        <v>2</v>
      </c>
      <c r="C295" s="2304" t="s">
        <v>28</v>
      </c>
      <c r="D295" s="2305" t="s">
        <v>298</v>
      </c>
      <c r="E295" s="51" t="s">
        <v>682</v>
      </c>
      <c r="F295" s="2306">
        <v>0.14000000000000001</v>
      </c>
    </row>
    <row r="296" spans="2:6" s="4" customFormat="1" ht="12.75" x14ac:dyDescent="0.2">
      <c r="B296" s="2303"/>
      <c r="C296" s="2305"/>
      <c r="D296" s="2305"/>
      <c r="E296" s="51" t="s">
        <v>679</v>
      </c>
      <c r="F296" s="2306"/>
    </row>
    <row r="297" spans="2:6" s="4" customFormat="1" ht="12.75" x14ac:dyDescent="0.2">
      <c r="B297" s="2303"/>
      <c r="C297" s="2305"/>
      <c r="D297" s="2305" t="s">
        <v>297</v>
      </c>
      <c r="E297" s="51" t="s">
        <v>682</v>
      </c>
      <c r="F297" s="2306">
        <v>0.35</v>
      </c>
    </row>
    <row r="298" spans="2:6" s="4" customFormat="1" ht="12.75" x14ac:dyDescent="0.2">
      <c r="B298" s="2303"/>
      <c r="C298" s="2305"/>
      <c r="D298" s="2305"/>
      <c r="E298" s="51" t="s">
        <v>679</v>
      </c>
      <c r="F298" s="2306"/>
    </row>
    <row r="299" spans="2:6" s="4" customFormat="1" ht="12.75" x14ac:dyDescent="0.2">
      <c r="B299" s="2303">
        <v>3</v>
      </c>
      <c r="C299" s="2304" t="s">
        <v>29</v>
      </c>
      <c r="D299" s="2307" t="s">
        <v>298</v>
      </c>
      <c r="E299" s="51" t="s">
        <v>30</v>
      </c>
      <c r="F299" s="2306">
        <v>0.14000000000000001</v>
      </c>
    </row>
    <row r="300" spans="2:6" s="4" customFormat="1" ht="12.75" x14ac:dyDescent="0.2">
      <c r="B300" s="2303"/>
      <c r="C300" s="2304"/>
      <c r="D300" s="2307"/>
      <c r="E300" s="51" t="s">
        <v>31</v>
      </c>
      <c r="F300" s="2306"/>
    </row>
    <row r="301" spans="2:6" s="4" customFormat="1" ht="12.75" x14ac:dyDescent="0.2">
      <c r="B301" s="2303"/>
      <c r="C301" s="2304"/>
      <c r="D301" s="2307"/>
      <c r="E301" s="51" t="s">
        <v>824</v>
      </c>
      <c r="F301" s="2306"/>
    </row>
    <row r="302" spans="2:6" s="4" customFormat="1" ht="12.75" x14ac:dyDescent="0.2">
      <c r="B302" s="2303"/>
      <c r="C302" s="2304"/>
      <c r="D302" s="2307"/>
      <c r="E302" s="51" t="s">
        <v>32</v>
      </c>
      <c r="F302" s="2306"/>
    </row>
    <row r="303" spans="2:6" s="4" customFormat="1" ht="12.75" x14ac:dyDescent="0.2">
      <c r="B303" s="2303"/>
      <c r="C303" s="2304"/>
      <c r="D303" s="2307"/>
      <c r="E303" s="51" t="s">
        <v>33</v>
      </c>
      <c r="F303" s="2306"/>
    </row>
    <row r="304" spans="2:6" s="4" customFormat="1" ht="12.75" x14ac:dyDescent="0.2">
      <c r="B304" s="2303"/>
      <c r="C304" s="2304"/>
      <c r="D304" s="2307" t="s">
        <v>297</v>
      </c>
      <c r="E304" s="51" t="s">
        <v>30</v>
      </c>
      <c r="F304" s="2306">
        <v>0.5</v>
      </c>
    </row>
    <row r="305" spans="2:6" s="4" customFormat="1" ht="12.75" x14ac:dyDescent="0.2">
      <c r="B305" s="2303"/>
      <c r="C305" s="2304"/>
      <c r="D305" s="2307"/>
      <c r="E305" s="51" t="s">
        <v>31</v>
      </c>
      <c r="F305" s="2306"/>
    </row>
    <row r="306" spans="2:6" s="4" customFormat="1" ht="12.75" x14ac:dyDescent="0.2">
      <c r="B306" s="2303"/>
      <c r="C306" s="2304"/>
      <c r="D306" s="2307"/>
      <c r="E306" s="51" t="s">
        <v>824</v>
      </c>
      <c r="F306" s="2306"/>
    </row>
    <row r="307" spans="2:6" s="4" customFormat="1" ht="12.75" x14ac:dyDescent="0.2">
      <c r="B307" s="2303"/>
      <c r="C307" s="2304"/>
      <c r="D307" s="2307"/>
      <c r="E307" s="51" t="s">
        <v>32</v>
      </c>
      <c r="F307" s="2306"/>
    </row>
    <row r="308" spans="2:6" s="4" customFormat="1" ht="12.75" x14ac:dyDescent="0.2">
      <c r="B308" s="2303"/>
      <c r="C308" s="2304"/>
      <c r="D308" s="2307"/>
      <c r="E308" s="51" t="s">
        <v>33</v>
      </c>
      <c r="F308" s="2306"/>
    </row>
    <row r="309" spans="2:6" s="4" customFormat="1" ht="12.75" x14ac:dyDescent="0.2">
      <c r="B309" s="2308">
        <v>4</v>
      </c>
      <c r="C309" s="2304" t="s">
        <v>34</v>
      </c>
      <c r="D309" s="2307" t="s">
        <v>298</v>
      </c>
      <c r="E309" s="51" t="s">
        <v>157</v>
      </c>
      <c r="F309" s="2306">
        <v>0.16</v>
      </c>
    </row>
    <row r="310" spans="2:6" s="4" customFormat="1" ht="12.75" x14ac:dyDescent="0.2">
      <c r="B310" s="2308"/>
      <c r="C310" s="2304"/>
      <c r="D310" s="2307"/>
      <c r="E310" s="51" t="s">
        <v>155</v>
      </c>
      <c r="F310" s="2306"/>
    </row>
    <row r="311" spans="2:6" s="4" customFormat="1" ht="12.75" x14ac:dyDescent="0.2">
      <c r="B311" s="2308"/>
      <c r="C311" s="2304"/>
      <c r="D311" s="2307"/>
      <c r="E311" s="51" t="s">
        <v>156</v>
      </c>
      <c r="F311" s="2306"/>
    </row>
    <row r="312" spans="2:6" s="4" customFormat="1" ht="12.75" x14ac:dyDescent="0.2">
      <c r="B312" s="2308"/>
      <c r="C312" s="2304"/>
      <c r="D312" s="2307"/>
      <c r="E312" s="51" t="s">
        <v>154</v>
      </c>
      <c r="F312" s="2306"/>
    </row>
    <row r="313" spans="2:6" s="4" customFormat="1" ht="12.75" x14ac:dyDescent="0.2">
      <c r="B313" s="2308"/>
      <c r="C313" s="2304"/>
      <c r="D313" s="2307" t="s">
        <v>297</v>
      </c>
      <c r="E313" s="51" t="s">
        <v>157</v>
      </c>
      <c r="F313" s="2306">
        <v>0.36</v>
      </c>
    </row>
    <row r="314" spans="2:6" s="4" customFormat="1" ht="12.75" x14ac:dyDescent="0.2">
      <c r="B314" s="2308"/>
      <c r="C314" s="2304"/>
      <c r="D314" s="2307"/>
      <c r="E314" s="51" t="s">
        <v>155</v>
      </c>
      <c r="F314" s="2306"/>
    </row>
    <row r="315" spans="2:6" s="4" customFormat="1" ht="12.75" x14ac:dyDescent="0.2">
      <c r="B315" s="2308"/>
      <c r="C315" s="2304"/>
      <c r="D315" s="2307"/>
      <c r="E315" s="51" t="s">
        <v>156</v>
      </c>
      <c r="F315" s="2306"/>
    </row>
    <row r="316" spans="2:6" s="4" customFormat="1" ht="12.75" x14ac:dyDescent="0.2">
      <c r="B316" s="2308"/>
      <c r="C316" s="2304"/>
      <c r="D316" s="2307"/>
      <c r="E316" s="51" t="s">
        <v>154</v>
      </c>
      <c r="F316" s="2306"/>
    </row>
    <row r="317" spans="2:6" s="4" customFormat="1" ht="12.75" x14ac:dyDescent="0.2">
      <c r="B317" s="2308">
        <v>5</v>
      </c>
      <c r="C317" s="2304" t="s">
        <v>162</v>
      </c>
      <c r="D317" s="2307" t="s">
        <v>298</v>
      </c>
      <c r="E317" s="51" t="s">
        <v>153</v>
      </c>
      <c r="F317" s="2306">
        <v>0.16</v>
      </c>
    </row>
    <row r="318" spans="2:6" s="4" customFormat="1" ht="12.75" x14ac:dyDescent="0.2">
      <c r="B318" s="2308"/>
      <c r="C318" s="2304"/>
      <c r="D318" s="2307"/>
      <c r="E318" s="51" t="s">
        <v>96</v>
      </c>
      <c r="F318" s="2306"/>
    </row>
    <row r="319" spans="2:6" s="4" customFormat="1" ht="12.75" x14ac:dyDescent="0.2">
      <c r="B319" s="2308"/>
      <c r="C319" s="2304"/>
      <c r="D319" s="2307"/>
      <c r="E319" s="51" t="s">
        <v>1018</v>
      </c>
      <c r="F319" s="2306"/>
    </row>
    <row r="320" spans="2:6" s="4" customFormat="1" ht="12.75" x14ac:dyDescent="0.2">
      <c r="B320" s="2308"/>
      <c r="C320" s="2304"/>
      <c r="D320" s="2307"/>
      <c r="E320" s="51" t="s">
        <v>35</v>
      </c>
      <c r="F320" s="2306"/>
    </row>
    <row r="321" spans="2:6" s="4" customFormat="1" ht="12.75" x14ac:dyDescent="0.2">
      <c r="B321" s="2308"/>
      <c r="C321" s="2304"/>
      <c r="D321" s="2307" t="s">
        <v>297</v>
      </c>
      <c r="E321" s="51" t="s">
        <v>153</v>
      </c>
      <c r="F321" s="2306">
        <v>0.36</v>
      </c>
    </row>
    <row r="322" spans="2:6" s="4" customFormat="1" ht="12.75" x14ac:dyDescent="0.2">
      <c r="B322" s="2308"/>
      <c r="C322" s="2304"/>
      <c r="D322" s="2307"/>
      <c r="E322" s="51" t="s">
        <v>96</v>
      </c>
      <c r="F322" s="2306"/>
    </row>
    <row r="323" spans="2:6" s="4" customFormat="1" ht="12.75" x14ac:dyDescent="0.2">
      <c r="B323" s="2308"/>
      <c r="C323" s="2304"/>
      <c r="D323" s="2307"/>
      <c r="E323" s="51" t="s">
        <v>1018</v>
      </c>
      <c r="F323" s="2306"/>
    </row>
    <row r="324" spans="2:6" s="4" customFormat="1" ht="12.75" x14ac:dyDescent="0.2">
      <c r="B324" s="2308"/>
      <c r="C324" s="2304"/>
      <c r="D324" s="2307"/>
      <c r="E324" s="51" t="s">
        <v>35</v>
      </c>
      <c r="F324" s="2306"/>
    </row>
    <row r="325" spans="2:6" s="4" customFormat="1" ht="12.75" x14ac:dyDescent="0.2">
      <c r="B325" s="2308">
        <v>6</v>
      </c>
      <c r="C325" s="2304" t="s">
        <v>162</v>
      </c>
      <c r="D325" s="2307" t="s">
        <v>298</v>
      </c>
      <c r="E325" s="51" t="s">
        <v>159</v>
      </c>
      <c r="F325" s="2306">
        <v>0.24</v>
      </c>
    </row>
    <row r="326" spans="2:6" s="4" customFormat="1" ht="12.75" x14ac:dyDescent="0.2">
      <c r="B326" s="2308"/>
      <c r="C326" s="2304"/>
      <c r="D326" s="2307"/>
      <c r="E326" s="51" t="s">
        <v>763</v>
      </c>
      <c r="F326" s="2306"/>
    </row>
    <row r="327" spans="2:6" s="4" customFormat="1" ht="12.75" x14ac:dyDescent="0.2">
      <c r="B327" s="2308"/>
      <c r="C327" s="2304"/>
      <c r="D327" s="2307"/>
      <c r="E327" s="51" t="s">
        <v>106</v>
      </c>
      <c r="F327" s="2306"/>
    </row>
    <row r="328" spans="2:6" s="4" customFormat="1" ht="12.75" x14ac:dyDescent="0.2">
      <c r="B328" s="2308"/>
      <c r="C328" s="2304"/>
      <c r="D328" s="2307"/>
      <c r="E328" s="51" t="s">
        <v>164</v>
      </c>
      <c r="F328" s="2306"/>
    </row>
    <row r="329" spans="2:6" s="4" customFormat="1" ht="12.75" x14ac:dyDescent="0.2">
      <c r="B329" s="2308"/>
      <c r="C329" s="2304"/>
      <c r="D329" s="2307"/>
      <c r="E329" s="51" t="s">
        <v>36</v>
      </c>
      <c r="F329" s="2306"/>
    </row>
    <row r="330" spans="2:6" s="4" customFormat="1" ht="12.75" x14ac:dyDescent="0.2">
      <c r="B330" s="2308"/>
      <c r="C330" s="2304"/>
      <c r="D330" s="2307" t="s">
        <v>297</v>
      </c>
      <c r="E330" s="51" t="s">
        <v>159</v>
      </c>
      <c r="F330" s="2306">
        <v>0.36</v>
      </c>
    </row>
    <row r="331" spans="2:6" s="4" customFormat="1" ht="12.75" x14ac:dyDescent="0.2">
      <c r="B331" s="2308"/>
      <c r="C331" s="2304"/>
      <c r="D331" s="2307"/>
      <c r="E331" s="51" t="s">
        <v>763</v>
      </c>
      <c r="F331" s="2306"/>
    </row>
    <row r="332" spans="2:6" s="4" customFormat="1" ht="12.75" x14ac:dyDescent="0.2">
      <c r="B332" s="2308"/>
      <c r="C332" s="2304"/>
      <c r="D332" s="2307"/>
      <c r="E332" s="51" t="s">
        <v>106</v>
      </c>
      <c r="F332" s="2306"/>
    </row>
    <row r="333" spans="2:6" s="4" customFormat="1" ht="12.75" x14ac:dyDescent="0.2">
      <c r="B333" s="2308"/>
      <c r="C333" s="2304"/>
      <c r="D333" s="2307"/>
      <c r="E333" s="51" t="s">
        <v>164</v>
      </c>
      <c r="F333" s="2306"/>
    </row>
    <row r="334" spans="2:6" s="4" customFormat="1" ht="12.75" x14ac:dyDescent="0.2">
      <c r="B334" s="2308"/>
      <c r="C334" s="2304"/>
      <c r="D334" s="2307"/>
      <c r="E334" s="51" t="s">
        <v>36</v>
      </c>
      <c r="F334" s="2306"/>
    </row>
    <row r="335" spans="2:6" s="4" customFormat="1" ht="12.75" x14ac:dyDescent="0.2">
      <c r="B335" s="733">
        <v>7</v>
      </c>
      <c r="C335" s="51" t="s">
        <v>161</v>
      </c>
      <c r="D335" s="51"/>
      <c r="E335" s="51" t="s">
        <v>161</v>
      </c>
      <c r="F335" s="734">
        <v>0.5</v>
      </c>
    </row>
    <row r="336" spans="2:6" s="4" customFormat="1" ht="25.5" x14ac:dyDescent="0.2">
      <c r="B336" s="735">
        <v>8</v>
      </c>
      <c r="C336" s="346" t="s">
        <v>165</v>
      </c>
      <c r="D336" s="346"/>
      <c r="E336" s="345" t="s">
        <v>165</v>
      </c>
      <c r="F336" s="736" t="s">
        <v>191</v>
      </c>
    </row>
    <row r="337" spans="2:6" s="4" customFormat="1" ht="13.5" thickBot="1" x14ac:dyDescent="0.25">
      <c r="B337" s="730"/>
      <c r="C337" s="731"/>
      <c r="D337" s="731"/>
      <c r="E337" s="731"/>
      <c r="F337" s="732"/>
    </row>
    <row r="338" spans="2:6" s="4" customFormat="1" ht="14.25" thickTop="1" thickBot="1" x14ac:dyDescent="0.25"/>
    <row r="339" spans="2:6" s="4" customFormat="1" ht="13.5" thickTop="1" x14ac:dyDescent="0.2">
      <c r="B339" s="2288" t="s">
        <v>871</v>
      </c>
      <c r="C339" s="2290"/>
    </row>
    <row r="340" spans="2:6" s="4" customFormat="1" ht="25.5" x14ac:dyDescent="0.2">
      <c r="B340" s="727" t="s">
        <v>37</v>
      </c>
      <c r="C340" s="728" t="s">
        <v>358</v>
      </c>
    </row>
    <row r="341" spans="2:6" s="4" customFormat="1" ht="12.75" x14ac:dyDescent="0.2">
      <c r="B341" s="737" t="s">
        <v>38</v>
      </c>
      <c r="C341" s="738">
        <v>88</v>
      </c>
    </row>
    <row r="342" spans="2:6" s="4" customFormat="1" ht="12.75" x14ac:dyDescent="0.2">
      <c r="B342" s="737" t="s">
        <v>39</v>
      </c>
      <c r="C342" s="738">
        <v>8.6</v>
      </c>
    </row>
    <row r="343" spans="2:6" s="4" customFormat="1" ht="12.75" x14ac:dyDescent="0.2">
      <c r="B343" s="737" t="s">
        <v>40</v>
      </c>
      <c r="C343" s="738">
        <v>1.7000000000000001E-2</v>
      </c>
    </row>
    <row r="344" spans="2:6" s="4" customFormat="1" ht="12.75" x14ac:dyDescent="0.2">
      <c r="B344" s="737" t="s">
        <v>41</v>
      </c>
      <c r="C344" s="738">
        <v>2.7E-2</v>
      </c>
    </row>
    <row r="345" spans="2:6" s="4" customFormat="1" ht="12.75" x14ac:dyDescent="0.2">
      <c r="B345" s="737" t="s">
        <v>42</v>
      </c>
      <c r="C345" s="738">
        <v>5.6000000000000001E-2</v>
      </c>
    </row>
    <row r="346" spans="2:6" s="4" customFormat="1" ht="25.5" x14ac:dyDescent="0.2">
      <c r="B346" s="739" t="s">
        <v>43</v>
      </c>
      <c r="C346" s="740">
        <v>0.5</v>
      </c>
    </row>
    <row r="347" spans="2:6" s="4" customFormat="1" ht="13.5" thickBot="1" x14ac:dyDescent="0.25">
      <c r="B347" s="741"/>
      <c r="C347" s="742"/>
    </row>
    <row r="348" spans="2:6" s="4" customFormat="1" ht="14.25" thickTop="1" thickBot="1" x14ac:dyDescent="0.25">
      <c r="B348" s="68"/>
    </row>
    <row r="349" spans="2:6" s="4" customFormat="1" ht="16.5" thickTop="1" thickBot="1" x14ac:dyDescent="0.3">
      <c r="B349" s="2285" t="s">
        <v>1264</v>
      </c>
      <c r="C349" s="2286"/>
      <c r="D349" s="2286"/>
      <c r="E349" s="2287"/>
    </row>
    <row r="350" spans="2:6" s="4" customFormat="1" ht="30.75" thickBot="1" x14ac:dyDescent="0.3">
      <c r="B350" s="743" t="s">
        <v>1265</v>
      </c>
      <c r="C350" s="128" t="s">
        <v>1266</v>
      </c>
      <c r="D350" s="129" t="s">
        <v>1267</v>
      </c>
      <c r="E350" s="744" t="s">
        <v>1268</v>
      </c>
    </row>
    <row r="351" spans="2:6" s="4" customFormat="1" ht="12.75" x14ac:dyDescent="0.2">
      <c r="B351" s="745" t="s">
        <v>1269</v>
      </c>
      <c r="C351" s="130">
        <v>700</v>
      </c>
      <c r="D351" s="131" t="s">
        <v>1270</v>
      </c>
      <c r="E351" s="746">
        <v>19.989999999999998</v>
      </c>
    </row>
    <row r="352" spans="2:6" s="4" customFormat="1" ht="12.75" x14ac:dyDescent="0.2">
      <c r="B352" s="747" t="s">
        <v>1271</v>
      </c>
      <c r="C352" s="132">
        <v>1000</v>
      </c>
      <c r="D352" s="133" t="s">
        <v>1270</v>
      </c>
      <c r="E352" s="748">
        <v>25.99</v>
      </c>
    </row>
    <row r="353" spans="2:5" s="4" customFormat="1" ht="12.75" x14ac:dyDescent="0.2">
      <c r="B353" s="747" t="s">
        <v>1272</v>
      </c>
      <c r="C353" s="132">
        <v>1200</v>
      </c>
      <c r="D353" s="133" t="s">
        <v>1270</v>
      </c>
      <c r="E353" s="748">
        <v>29.9</v>
      </c>
    </row>
    <row r="354" spans="2:5" s="4" customFormat="1" ht="12.75" x14ac:dyDescent="0.2">
      <c r="B354" s="747" t="s">
        <v>1273</v>
      </c>
      <c r="C354" s="132">
        <v>1600</v>
      </c>
      <c r="D354" s="133" t="s">
        <v>1270</v>
      </c>
      <c r="E354" s="748">
        <v>39.9</v>
      </c>
    </row>
    <row r="355" spans="2:5" s="4" customFormat="1" ht="12.75" x14ac:dyDescent="0.2">
      <c r="B355" s="747" t="s">
        <v>1274</v>
      </c>
      <c r="C355" s="132">
        <v>2000</v>
      </c>
      <c r="D355" s="133" t="s">
        <v>1270</v>
      </c>
      <c r="E355" s="748">
        <v>49</v>
      </c>
    </row>
    <row r="356" spans="2:5" s="4" customFormat="1" ht="12.75" x14ac:dyDescent="0.2">
      <c r="B356" s="747" t="s">
        <v>1275</v>
      </c>
      <c r="C356" s="132">
        <v>2078</v>
      </c>
      <c r="D356" s="133" t="s">
        <v>1270</v>
      </c>
      <c r="E356" s="748">
        <v>51.2</v>
      </c>
    </row>
    <row r="357" spans="2:5" s="4" customFormat="1" ht="12.75" x14ac:dyDescent="0.2">
      <c r="B357" s="747" t="s">
        <v>1276</v>
      </c>
      <c r="C357" s="132">
        <v>2500</v>
      </c>
      <c r="D357" s="133" t="s">
        <v>1270</v>
      </c>
      <c r="E357" s="748">
        <v>58.23</v>
      </c>
    </row>
    <row r="358" spans="2:5" s="4" customFormat="1" ht="12.75" x14ac:dyDescent="0.2">
      <c r="B358" s="747" t="s">
        <v>1277</v>
      </c>
      <c r="C358" s="132">
        <v>3000</v>
      </c>
      <c r="D358" s="133" t="s">
        <v>1270</v>
      </c>
      <c r="E358" s="748">
        <v>66.569999999999993</v>
      </c>
    </row>
    <row r="359" spans="2:5" s="4" customFormat="1" ht="12.75" x14ac:dyDescent="0.2">
      <c r="B359" s="747" t="s">
        <v>1278</v>
      </c>
      <c r="C359" s="132">
        <v>3300</v>
      </c>
      <c r="D359" s="133" t="s">
        <v>1270</v>
      </c>
      <c r="E359" s="748">
        <v>71.569999999999993</v>
      </c>
    </row>
    <row r="360" spans="2:5" s="4" customFormat="1" ht="12.75" x14ac:dyDescent="0.2">
      <c r="B360" s="747" t="s">
        <v>1279</v>
      </c>
      <c r="C360" s="132">
        <v>3800</v>
      </c>
      <c r="D360" s="133" t="s">
        <v>1270</v>
      </c>
      <c r="E360" s="748">
        <v>79.900000000000006</v>
      </c>
    </row>
    <row r="361" spans="2:5" s="4" customFormat="1" ht="13.5" thickBot="1" x14ac:dyDescent="0.25">
      <c r="B361" s="749" t="s">
        <v>1280</v>
      </c>
      <c r="C361" s="134">
        <v>4350</v>
      </c>
      <c r="D361" s="135" t="s">
        <v>1270</v>
      </c>
      <c r="E361" s="750">
        <v>89.07</v>
      </c>
    </row>
    <row r="362" spans="2:5" s="4" customFormat="1" ht="13.5" thickBot="1" x14ac:dyDescent="0.25">
      <c r="B362" s="751"/>
      <c r="C362" s="337"/>
      <c r="D362" s="337"/>
      <c r="E362" s="752"/>
    </row>
    <row r="363" spans="2:5" s="4" customFormat="1" ht="30" x14ac:dyDescent="0.25">
      <c r="B363" s="743" t="s">
        <v>1281</v>
      </c>
      <c r="C363" s="128" t="s">
        <v>1266</v>
      </c>
      <c r="D363" s="129" t="s">
        <v>1267</v>
      </c>
      <c r="E363" s="744" t="s">
        <v>1268</v>
      </c>
    </row>
    <row r="364" spans="2:5" s="4" customFormat="1" ht="12.75" x14ac:dyDescent="0.2">
      <c r="B364" s="747" t="s">
        <v>1282</v>
      </c>
      <c r="C364" s="136">
        <v>350</v>
      </c>
      <c r="D364" s="122" t="s">
        <v>1283</v>
      </c>
      <c r="E364" s="753">
        <v>8</v>
      </c>
    </row>
    <row r="365" spans="2:5" s="4" customFormat="1" ht="12.75" x14ac:dyDescent="0.2">
      <c r="B365" s="754" t="s">
        <v>1284</v>
      </c>
      <c r="C365" s="137">
        <v>700</v>
      </c>
      <c r="D365" s="138" t="s">
        <v>1285</v>
      </c>
      <c r="E365" s="755">
        <v>12.3</v>
      </c>
    </row>
    <row r="366" spans="2:5" s="4" customFormat="1" ht="13.5" thickBot="1" x14ac:dyDescent="0.25">
      <c r="B366" s="756" t="s">
        <v>1286</v>
      </c>
      <c r="C366" s="139">
        <v>1400</v>
      </c>
      <c r="D366" s="140" t="s">
        <v>1285</v>
      </c>
      <c r="E366" s="757">
        <v>20.8</v>
      </c>
    </row>
    <row r="367" spans="2:5" s="4" customFormat="1" ht="13.5" thickBot="1" x14ac:dyDescent="0.25">
      <c r="B367" s="758"/>
      <c r="C367" s="141"/>
      <c r="D367" s="142"/>
      <c r="E367" s="759"/>
    </row>
    <row r="368" spans="2:5" s="4" customFormat="1" ht="30.75" thickBot="1" x14ac:dyDescent="0.3">
      <c r="B368" s="743" t="s">
        <v>1287</v>
      </c>
      <c r="C368" s="128" t="s">
        <v>1266</v>
      </c>
      <c r="D368" s="129" t="s">
        <v>1267</v>
      </c>
      <c r="E368" s="744" t="s">
        <v>1268</v>
      </c>
    </row>
    <row r="369" spans="2:5" s="4" customFormat="1" ht="12.75" x14ac:dyDescent="0.2">
      <c r="B369" s="760" t="s">
        <v>1288</v>
      </c>
      <c r="C369" s="130">
        <v>350</v>
      </c>
      <c r="D369" s="143" t="s">
        <v>1289</v>
      </c>
      <c r="E369" s="761">
        <v>37.6</v>
      </c>
    </row>
    <row r="370" spans="2:5" s="4" customFormat="1" ht="12.75" x14ac:dyDescent="0.2">
      <c r="B370" s="754" t="s">
        <v>1290</v>
      </c>
      <c r="C370" s="137">
        <v>450</v>
      </c>
      <c r="D370" s="138" t="s">
        <v>1289</v>
      </c>
      <c r="E370" s="755">
        <v>48.3</v>
      </c>
    </row>
    <row r="371" spans="2:5" s="4" customFormat="1" ht="12.75" x14ac:dyDescent="0.2">
      <c r="B371" s="754" t="s">
        <v>1291</v>
      </c>
      <c r="C371" s="137">
        <v>700</v>
      </c>
      <c r="D371" s="138" t="s">
        <v>1289</v>
      </c>
      <c r="E371" s="755">
        <v>75.2</v>
      </c>
    </row>
    <row r="372" spans="2:5" s="4" customFormat="1" ht="12.75" x14ac:dyDescent="0.2">
      <c r="B372" s="754" t="s">
        <v>1292</v>
      </c>
      <c r="C372" s="137">
        <v>1400</v>
      </c>
      <c r="D372" s="138" t="s">
        <v>1289</v>
      </c>
      <c r="E372" s="755">
        <v>130.72999999999999</v>
      </c>
    </row>
    <row r="373" spans="2:5" s="4" customFormat="1" ht="12.75" x14ac:dyDescent="0.2">
      <c r="B373" s="754" t="s">
        <v>1293</v>
      </c>
      <c r="C373" s="137">
        <v>2400</v>
      </c>
      <c r="D373" s="138" t="s">
        <v>1289</v>
      </c>
      <c r="E373" s="755">
        <v>208.72</v>
      </c>
    </row>
    <row r="374" spans="2:5" s="4" customFormat="1" ht="12.75" x14ac:dyDescent="0.2">
      <c r="B374" s="754" t="s">
        <v>1294</v>
      </c>
      <c r="C374" s="137">
        <v>3000</v>
      </c>
      <c r="D374" s="138" t="s">
        <v>1289</v>
      </c>
      <c r="E374" s="755">
        <v>255.51</v>
      </c>
    </row>
    <row r="375" spans="2:5" s="4" customFormat="1" ht="13.5" thickBot="1" x14ac:dyDescent="0.25">
      <c r="B375" s="756" t="s">
        <v>1295</v>
      </c>
      <c r="C375" s="139">
        <v>4000</v>
      </c>
      <c r="D375" s="140" t="s">
        <v>1289</v>
      </c>
      <c r="E375" s="757">
        <v>333.5</v>
      </c>
    </row>
    <row r="376" spans="2:5" s="4" customFormat="1" ht="13.5" thickBot="1" x14ac:dyDescent="0.25">
      <c r="B376" s="751"/>
      <c r="C376" s="337"/>
      <c r="D376" s="337"/>
      <c r="E376" s="752"/>
    </row>
    <row r="377" spans="2:5" s="4" customFormat="1" ht="30.75" thickBot="1" x14ac:dyDescent="0.3">
      <c r="B377" s="743" t="s">
        <v>1296</v>
      </c>
      <c r="C377" s="128" t="s">
        <v>1266</v>
      </c>
      <c r="D377" s="129" t="s">
        <v>1267</v>
      </c>
      <c r="E377" s="744" t="s">
        <v>1268</v>
      </c>
    </row>
    <row r="378" spans="2:5" s="4" customFormat="1" ht="12.75" x14ac:dyDescent="0.2">
      <c r="B378" s="760" t="s">
        <v>1297</v>
      </c>
      <c r="C378" s="130">
        <v>450</v>
      </c>
      <c r="D378" s="143" t="s">
        <v>1283</v>
      </c>
      <c r="E378" s="761">
        <v>57.49</v>
      </c>
    </row>
    <row r="379" spans="2:5" s="4" customFormat="1" ht="12.75" x14ac:dyDescent="0.2">
      <c r="B379" s="754" t="s">
        <v>1298</v>
      </c>
      <c r="C379" s="137">
        <v>660</v>
      </c>
      <c r="D379" s="138" t="s">
        <v>1283</v>
      </c>
      <c r="E379" s="755">
        <v>77.36</v>
      </c>
    </row>
    <row r="380" spans="2:5" s="4" customFormat="1" ht="12.75" x14ac:dyDescent="0.2">
      <c r="B380" s="754" t="s">
        <v>1299</v>
      </c>
      <c r="C380" s="137">
        <v>700</v>
      </c>
      <c r="D380" s="138" t="s">
        <v>1283</v>
      </c>
      <c r="E380" s="755">
        <v>80.28</v>
      </c>
    </row>
    <row r="381" spans="2:5" s="4" customFormat="1" ht="12.75" x14ac:dyDescent="0.2">
      <c r="B381" s="754" t="s">
        <v>1300</v>
      </c>
      <c r="C381" s="137">
        <v>1024</v>
      </c>
      <c r="D381" s="138" t="s">
        <v>1283</v>
      </c>
      <c r="E381" s="755">
        <v>98.9</v>
      </c>
    </row>
    <row r="382" spans="2:5" s="4" customFormat="1" ht="12.75" x14ac:dyDescent="0.2">
      <c r="B382" s="754" t="s">
        <v>1301</v>
      </c>
      <c r="C382" s="137">
        <v>1200</v>
      </c>
      <c r="D382" s="138" t="s">
        <v>1283</v>
      </c>
      <c r="E382" s="755">
        <v>110</v>
      </c>
    </row>
    <row r="383" spans="2:5" s="4" customFormat="1" ht="12.75" x14ac:dyDescent="0.2">
      <c r="B383" s="754" t="s">
        <v>1302</v>
      </c>
      <c r="C383" s="137">
        <v>1400</v>
      </c>
      <c r="D383" s="138" t="s">
        <v>1283</v>
      </c>
      <c r="E383" s="755">
        <v>125.34</v>
      </c>
    </row>
    <row r="384" spans="2:5" s="4" customFormat="1" ht="12.75" x14ac:dyDescent="0.2">
      <c r="B384" s="754" t="s">
        <v>1303</v>
      </c>
      <c r="C384" s="137">
        <v>1500</v>
      </c>
      <c r="D384" s="138" t="s">
        <v>1283</v>
      </c>
      <c r="E384" s="755">
        <v>132.37</v>
      </c>
    </row>
    <row r="385" spans="2:5" s="4" customFormat="1" ht="12.75" x14ac:dyDescent="0.2">
      <c r="B385" s="754" t="s">
        <v>1304</v>
      </c>
      <c r="C385" s="137">
        <v>2060</v>
      </c>
      <c r="D385" s="138" t="s">
        <v>1283</v>
      </c>
      <c r="E385" s="755">
        <v>170</v>
      </c>
    </row>
    <row r="386" spans="2:5" s="4" customFormat="1" ht="12.75" x14ac:dyDescent="0.2">
      <c r="B386" s="754" t="s">
        <v>1305</v>
      </c>
      <c r="C386" s="137">
        <v>2400</v>
      </c>
      <c r="D386" s="138" t="s">
        <v>1283</v>
      </c>
      <c r="E386" s="755">
        <v>190</v>
      </c>
    </row>
    <row r="387" spans="2:5" s="4" customFormat="1" ht="13.5" thickBot="1" x14ac:dyDescent="0.25">
      <c r="B387" s="756" t="s">
        <v>1306</v>
      </c>
      <c r="C387" s="139">
        <v>3000</v>
      </c>
      <c r="D387" s="140" t="s">
        <v>1283</v>
      </c>
      <c r="E387" s="757">
        <v>225.68</v>
      </c>
    </row>
    <row r="388" spans="2:5" s="4" customFormat="1" ht="13.5" thickBot="1" x14ac:dyDescent="0.25">
      <c r="B388" s="751"/>
      <c r="C388" s="337"/>
      <c r="D388" s="337"/>
      <c r="E388" s="752"/>
    </row>
    <row r="389" spans="2:5" s="4" customFormat="1" ht="30.75" thickBot="1" x14ac:dyDescent="0.3">
      <c r="B389" s="743" t="s">
        <v>1307</v>
      </c>
      <c r="C389" s="128" t="s">
        <v>1266</v>
      </c>
      <c r="D389" s="129" t="s">
        <v>1267</v>
      </c>
      <c r="E389" s="744" t="s">
        <v>1268</v>
      </c>
    </row>
    <row r="390" spans="2:5" s="4" customFormat="1" ht="12.75" x14ac:dyDescent="0.2">
      <c r="B390" s="760" t="s">
        <v>1308</v>
      </c>
      <c r="C390" s="130">
        <v>450</v>
      </c>
      <c r="D390" s="143" t="s">
        <v>1309</v>
      </c>
      <c r="E390" s="761">
        <v>125.95</v>
      </c>
    </row>
    <row r="391" spans="2:5" s="4" customFormat="1" ht="12.75" x14ac:dyDescent="0.2">
      <c r="B391" s="754" t="s">
        <v>1310</v>
      </c>
      <c r="C391" s="137">
        <v>660</v>
      </c>
      <c r="D391" s="138" t="s">
        <v>1309</v>
      </c>
      <c r="E391" s="755">
        <v>150.24</v>
      </c>
    </row>
    <row r="392" spans="2:5" s="4" customFormat="1" ht="12.75" x14ac:dyDescent="0.2">
      <c r="B392" s="754" t="s">
        <v>1311</v>
      </c>
      <c r="C392" s="137">
        <v>1100</v>
      </c>
      <c r="D392" s="138" t="s">
        <v>1309</v>
      </c>
      <c r="E392" s="755">
        <v>194</v>
      </c>
    </row>
    <row r="393" spans="2:5" s="4" customFormat="1" ht="12.75" x14ac:dyDescent="0.2">
      <c r="B393" s="754" t="s">
        <v>1312</v>
      </c>
      <c r="C393" s="137">
        <v>1400</v>
      </c>
      <c r="D393" s="138" t="s">
        <v>1309</v>
      </c>
      <c r="E393" s="755">
        <v>229.9</v>
      </c>
    </row>
    <row r="394" spans="2:5" s="4" customFormat="1" ht="12.75" x14ac:dyDescent="0.2">
      <c r="B394" s="754" t="s">
        <v>1313</v>
      </c>
      <c r="C394" s="137">
        <v>1500</v>
      </c>
      <c r="D394" s="138" t="s">
        <v>1309</v>
      </c>
      <c r="E394" s="755">
        <v>244</v>
      </c>
    </row>
    <row r="395" spans="2:5" s="4" customFormat="1" ht="12.75" x14ac:dyDescent="0.2">
      <c r="B395" s="754" t="s">
        <v>1314</v>
      </c>
      <c r="C395" s="137">
        <v>1600</v>
      </c>
      <c r="D395" s="138" t="s">
        <v>1309</v>
      </c>
      <c r="E395" s="755">
        <v>256</v>
      </c>
    </row>
    <row r="396" spans="2:5" s="4" customFormat="1" ht="12.75" x14ac:dyDescent="0.2">
      <c r="B396" s="754" t="s">
        <v>1315</v>
      </c>
      <c r="C396" s="137">
        <v>2400</v>
      </c>
      <c r="D396" s="138" t="s">
        <v>1309</v>
      </c>
      <c r="E396" s="755">
        <v>343.7</v>
      </c>
    </row>
    <row r="397" spans="2:5" s="4" customFormat="1" ht="12.75" x14ac:dyDescent="0.2">
      <c r="B397" s="754" t="s">
        <v>1316</v>
      </c>
      <c r="C397" s="137">
        <v>3000</v>
      </c>
      <c r="D397" s="138" t="s">
        <v>1309</v>
      </c>
      <c r="E397" s="755">
        <v>411.99</v>
      </c>
    </row>
    <row r="398" spans="2:5" s="4" customFormat="1" ht="12.75" x14ac:dyDescent="0.2">
      <c r="B398" s="754" t="s">
        <v>1317</v>
      </c>
      <c r="C398" s="137">
        <v>3400</v>
      </c>
      <c r="D398" s="138" t="s">
        <v>1309</v>
      </c>
      <c r="E398" s="755">
        <v>458</v>
      </c>
    </row>
    <row r="399" spans="2:5" s="4" customFormat="1" ht="12.75" x14ac:dyDescent="0.2">
      <c r="B399" s="754" t="s">
        <v>1318</v>
      </c>
      <c r="C399" s="137">
        <v>4000</v>
      </c>
      <c r="D399" s="138" t="s">
        <v>1309</v>
      </c>
      <c r="E399" s="762">
        <v>525.79</v>
      </c>
    </row>
    <row r="400" spans="2:5" s="4" customFormat="1" ht="13.5" thickBot="1" x14ac:dyDescent="0.25">
      <c r="B400" s="756" t="s">
        <v>1319</v>
      </c>
      <c r="C400" s="139">
        <v>5000</v>
      </c>
      <c r="D400" s="140" t="s">
        <v>1309</v>
      </c>
      <c r="E400" s="763">
        <v>369.6</v>
      </c>
    </row>
    <row r="401" spans="2:5" s="4" customFormat="1" ht="13.5" thickBot="1" x14ac:dyDescent="0.25">
      <c r="B401" s="751"/>
      <c r="C401" s="337"/>
      <c r="D401" s="337"/>
      <c r="E401" s="752"/>
    </row>
    <row r="402" spans="2:5" s="4" customFormat="1" ht="30.75" thickBot="1" x14ac:dyDescent="0.3">
      <c r="B402" s="743" t="s">
        <v>1320</v>
      </c>
      <c r="C402" s="128" t="s">
        <v>1266</v>
      </c>
      <c r="D402" s="129" t="s">
        <v>1267</v>
      </c>
      <c r="E402" s="744" t="s">
        <v>1268</v>
      </c>
    </row>
    <row r="403" spans="2:5" s="4" customFormat="1" ht="12.75" x14ac:dyDescent="0.2">
      <c r="B403" s="760" t="s">
        <v>1321</v>
      </c>
      <c r="C403" s="130">
        <v>300</v>
      </c>
      <c r="D403" s="143" t="s">
        <v>1289</v>
      </c>
      <c r="E403" s="761">
        <v>134</v>
      </c>
    </row>
    <row r="404" spans="2:5" s="4" customFormat="1" ht="12.75" x14ac:dyDescent="0.2">
      <c r="B404" s="754" t="s">
        <v>1322</v>
      </c>
      <c r="C404" s="137">
        <v>450</v>
      </c>
      <c r="D404" s="138" t="s">
        <v>1289</v>
      </c>
      <c r="E404" s="755">
        <v>166.25</v>
      </c>
    </row>
    <row r="405" spans="2:5" s="4" customFormat="1" ht="12.75" x14ac:dyDescent="0.2">
      <c r="B405" s="754" t="s">
        <v>1323</v>
      </c>
      <c r="C405" s="137">
        <v>700</v>
      </c>
      <c r="D405" s="138" t="s">
        <v>1289</v>
      </c>
      <c r="E405" s="755">
        <v>219.4</v>
      </c>
    </row>
    <row r="406" spans="2:5" s="4" customFormat="1" ht="12.75" x14ac:dyDescent="0.2">
      <c r="B406" s="754" t="s">
        <v>1324</v>
      </c>
      <c r="C406" s="137">
        <v>784</v>
      </c>
      <c r="D406" s="138" t="s">
        <v>1289</v>
      </c>
      <c r="E406" s="755">
        <v>237</v>
      </c>
    </row>
    <row r="407" spans="2:5" s="4" customFormat="1" ht="12.75" x14ac:dyDescent="0.2">
      <c r="B407" s="754" t="s">
        <v>1325</v>
      </c>
      <c r="C407" s="137">
        <v>864</v>
      </c>
      <c r="D407" s="138" t="s">
        <v>1289</v>
      </c>
      <c r="E407" s="755">
        <v>255</v>
      </c>
    </row>
    <row r="408" spans="2:5" s="4" customFormat="1" ht="12.75" x14ac:dyDescent="0.2">
      <c r="B408" s="754" t="s">
        <v>1326</v>
      </c>
      <c r="C408" s="137">
        <v>1200</v>
      </c>
      <c r="D408" s="138" t="s">
        <v>1289</v>
      </c>
      <c r="E408" s="755">
        <v>325.70999999999998</v>
      </c>
    </row>
    <row r="409" spans="2:5" s="4" customFormat="1" ht="12.75" x14ac:dyDescent="0.2">
      <c r="B409" s="754" t="s">
        <v>1327</v>
      </c>
      <c r="C409" s="137">
        <v>1250</v>
      </c>
      <c r="D409" s="138" t="s">
        <v>1289</v>
      </c>
      <c r="E409" s="755">
        <v>334</v>
      </c>
    </row>
    <row r="410" spans="2:5" s="4" customFormat="1" ht="12.75" x14ac:dyDescent="0.2">
      <c r="B410" s="754" t="s">
        <v>1328</v>
      </c>
      <c r="C410" s="137">
        <v>1400</v>
      </c>
      <c r="D410" s="138" t="s">
        <v>1289</v>
      </c>
      <c r="E410" s="755">
        <v>368.23</v>
      </c>
    </row>
    <row r="411" spans="2:5" s="4" customFormat="1" ht="12.75" x14ac:dyDescent="0.2">
      <c r="B411" s="754" t="s">
        <v>1329</v>
      </c>
      <c r="C411" s="137">
        <v>1600</v>
      </c>
      <c r="D411" s="138" t="s">
        <v>1289</v>
      </c>
      <c r="E411" s="755">
        <v>418</v>
      </c>
    </row>
    <row r="412" spans="2:5" s="4" customFormat="1" ht="12.75" x14ac:dyDescent="0.2">
      <c r="B412" s="754" t="s">
        <v>1330</v>
      </c>
      <c r="C412" s="137">
        <v>2400</v>
      </c>
      <c r="D412" s="138" t="s">
        <v>1289</v>
      </c>
      <c r="E412" s="755">
        <v>580.84</v>
      </c>
    </row>
    <row r="413" spans="2:5" s="4" customFormat="1" ht="12.75" x14ac:dyDescent="0.2">
      <c r="B413" s="754" t="s">
        <v>1331</v>
      </c>
      <c r="C413" s="137">
        <v>3000</v>
      </c>
      <c r="D413" s="138" t="s">
        <v>1289</v>
      </c>
      <c r="E413" s="755">
        <v>708.41</v>
      </c>
    </row>
    <row r="414" spans="2:5" s="4" customFormat="1" ht="12.75" x14ac:dyDescent="0.2">
      <c r="B414" s="754" t="s">
        <v>1332</v>
      </c>
      <c r="C414" s="137">
        <v>3370</v>
      </c>
      <c r="D414" s="138" t="s">
        <v>1289</v>
      </c>
      <c r="E414" s="755">
        <v>787</v>
      </c>
    </row>
    <row r="415" spans="2:5" s="4" customFormat="1" ht="12.75" x14ac:dyDescent="0.2">
      <c r="B415" s="754" t="s">
        <v>1333</v>
      </c>
      <c r="C415" s="137">
        <v>3500</v>
      </c>
      <c r="D415" s="138" t="s">
        <v>1289</v>
      </c>
      <c r="E415" s="755">
        <v>819</v>
      </c>
    </row>
    <row r="416" spans="2:5" s="4" customFormat="1" ht="12.75" x14ac:dyDescent="0.2">
      <c r="B416" s="754" t="s">
        <v>1334</v>
      </c>
      <c r="C416" s="137">
        <v>4000</v>
      </c>
      <c r="D416" s="138" t="s">
        <v>1289</v>
      </c>
      <c r="E416" s="755">
        <v>921.02</v>
      </c>
    </row>
    <row r="417" spans="2:5" s="4" customFormat="1" ht="12.75" x14ac:dyDescent="0.2">
      <c r="B417" s="754" t="s">
        <v>1335</v>
      </c>
      <c r="C417" s="137">
        <v>5000</v>
      </c>
      <c r="D417" s="138" t="s">
        <v>1289</v>
      </c>
      <c r="E417" s="755">
        <v>1133.6300000000001</v>
      </c>
    </row>
    <row r="418" spans="2:5" s="4" customFormat="1" ht="12.75" x14ac:dyDescent="0.2">
      <c r="B418" s="754" t="s">
        <v>1336</v>
      </c>
      <c r="C418" s="137">
        <v>6000</v>
      </c>
      <c r="D418" s="138" t="s">
        <v>1289</v>
      </c>
      <c r="E418" s="755">
        <v>1346.24</v>
      </c>
    </row>
    <row r="419" spans="2:5" s="4" customFormat="1" ht="12.75" x14ac:dyDescent="0.2">
      <c r="B419" s="754" t="s">
        <v>1337</v>
      </c>
      <c r="C419" s="137">
        <v>7000</v>
      </c>
      <c r="D419" s="138" t="s">
        <v>1289</v>
      </c>
      <c r="E419" s="755">
        <v>1558.85</v>
      </c>
    </row>
    <row r="420" spans="2:5" s="4" customFormat="1" ht="12.75" x14ac:dyDescent="0.2">
      <c r="B420" s="754" t="s">
        <v>1338</v>
      </c>
      <c r="C420" s="137">
        <v>8000</v>
      </c>
      <c r="D420" s="138" t="s">
        <v>1289</v>
      </c>
      <c r="E420" s="755">
        <v>1771.46</v>
      </c>
    </row>
    <row r="421" spans="2:5" s="4" customFormat="1" ht="12.75" x14ac:dyDescent="0.2">
      <c r="B421" s="754" t="s">
        <v>1339</v>
      </c>
      <c r="C421" s="137">
        <v>8192</v>
      </c>
      <c r="D421" s="138" t="s">
        <v>1289</v>
      </c>
      <c r="E421" s="755">
        <v>1812.29</v>
      </c>
    </row>
    <row r="422" spans="2:5" s="4" customFormat="1" ht="12.75" x14ac:dyDescent="0.2">
      <c r="B422" s="754" t="s">
        <v>1340</v>
      </c>
      <c r="C422" s="137">
        <v>9000</v>
      </c>
      <c r="D422" s="138" t="s">
        <v>1289</v>
      </c>
      <c r="E422" s="755">
        <v>1984.08</v>
      </c>
    </row>
    <row r="423" spans="2:5" s="4" customFormat="1" ht="12.75" x14ac:dyDescent="0.2">
      <c r="B423" s="754" t="s">
        <v>1341</v>
      </c>
      <c r="C423" s="137">
        <v>10000</v>
      </c>
      <c r="D423" s="138" t="s">
        <v>1289</v>
      </c>
      <c r="E423" s="755">
        <v>2196.69</v>
      </c>
    </row>
    <row r="424" spans="2:5" s="4" customFormat="1" ht="12.75" x14ac:dyDescent="0.2">
      <c r="B424" s="754" t="s">
        <v>1342</v>
      </c>
      <c r="C424" s="137">
        <v>11000</v>
      </c>
      <c r="D424" s="138" t="s">
        <v>1289</v>
      </c>
      <c r="E424" s="755">
        <v>2409.3000000000002</v>
      </c>
    </row>
    <row r="425" spans="2:5" s="4" customFormat="1" ht="12.75" x14ac:dyDescent="0.2">
      <c r="B425" s="754" t="s">
        <v>1343</v>
      </c>
      <c r="C425" s="137">
        <v>12000</v>
      </c>
      <c r="D425" s="138" t="s">
        <v>1289</v>
      </c>
      <c r="E425" s="755">
        <v>2621.91</v>
      </c>
    </row>
    <row r="426" spans="2:5" s="4" customFormat="1" ht="12.75" x14ac:dyDescent="0.2">
      <c r="B426" s="754" t="s">
        <v>1344</v>
      </c>
      <c r="C426" s="137">
        <v>13000</v>
      </c>
      <c r="D426" s="138" t="s">
        <v>1289</v>
      </c>
      <c r="E426" s="755">
        <v>2834.52</v>
      </c>
    </row>
    <row r="427" spans="2:5" s="4" customFormat="1" ht="12.75" x14ac:dyDescent="0.2">
      <c r="B427" s="754" t="s">
        <v>1345</v>
      </c>
      <c r="C427" s="137">
        <v>14000</v>
      </c>
      <c r="D427" s="138" t="s">
        <v>1289</v>
      </c>
      <c r="E427" s="755">
        <v>3047.13</v>
      </c>
    </row>
    <row r="428" spans="2:5" s="4" customFormat="1" ht="12.75" x14ac:dyDescent="0.2">
      <c r="B428" s="754" t="s">
        <v>1346</v>
      </c>
      <c r="C428" s="137">
        <v>15000</v>
      </c>
      <c r="D428" s="138" t="s">
        <v>1289</v>
      </c>
      <c r="E428" s="755">
        <v>3259.75</v>
      </c>
    </row>
    <row r="429" spans="2:5" s="4" customFormat="1" ht="12.75" x14ac:dyDescent="0.2">
      <c r="B429" s="754" t="s">
        <v>1347</v>
      </c>
      <c r="C429" s="137">
        <v>16000</v>
      </c>
      <c r="D429" s="138" t="s">
        <v>1289</v>
      </c>
      <c r="E429" s="755">
        <v>3472.36</v>
      </c>
    </row>
    <row r="430" spans="2:5" s="4" customFormat="1" ht="12.75" x14ac:dyDescent="0.2">
      <c r="B430" s="754" t="s">
        <v>1348</v>
      </c>
      <c r="C430" s="137">
        <v>17000</v>
      </c>
      <c r="D430" s="138" t="s">
        <v>1289</v>
      </c>
      <c r="E430" s="755">
        <v>3684.97</v>
      </c>
    </row>
    <row r="431" spans="2:5" s="4" customFormat="1" ht="12.75" x14ac:dyDescent="0.2">
      <c r="B431" s="754" t="s">
        <v>1349</v>
      </c>
      <c r="C431" s="137">
        <v>18000</v>
      </c>
      <c r="D431" s="138" t="s">
        <v>1289</v>
      </c>
      <c r="E431" s="755">
        <v>3897.58</v>
      </c>
    </row>
    <row r="432" spans="2:5" s="4" customFormat="1" ht="12.75" x14ac:dyDescent="0.2">
      <c r="B432" s="754" t="s">
        <v>1350</v>
      </c>
      <c r="C432" s="137">
        <v>20000</v>
      </c>
      <c r="D432" s="138" t="s">
        <v>1289</v>
      </c>
      <c r="E432" s="755">
        <v>4322.8</v>
      </c>
    </row>
    <row r="433" spans="1:5" s="4" customFormat="1" ht="13.5" thickBot="1" x14ac:dyDescent="0.25">
      <c r="B433" s="764" t="s">
        <v>1351</v>
      </c>
      <c r="C433" s="765"/>
      <c r="D433" s="765"/>
      <c r="E433" s="766"/>
    </row>
    <row r="434" spans="1:5" s="4" customFormat="1" ht="13.5" thickTop="1" x14ac:dyDescent="0.2">
      <c r="B434" s="68"/>
    </row>
    <row r="435" spans="1:5" s="4" customFormat="1" ht="12.75" x14ac:dyDescent="0.2">
      <c r="B435" s="68"/>
    </row>
    <row r="436" spans="1:5" ht="12.75" x14ac:dyDescent="0.2">
      <c r="A436" s="71" t="s">
        <v>1001</v>
      </c>
    </row>
    <row r="437" spans="1:5" ht="12.75" x14ac:dyDescent="0.2">
      <c r="A437" s="71"/>
    </row>
    <row r="438" spans="1:5" ht="12.75" customHeight="1" x14ac:dyDescent="0.2">
      <c r="A438" s="69" t="s">
        <v>2202</v>
      </c>
    </row>
    <row r="439" spans="1:5" ht="12.75" x14ac:dyDescent="0.2">
      <c r="A439" s="69" t="s">
        <v>1158</v>
      </c>
    </row>
    <row r="440" spans="1:5" ht="12.75" x14ac:dyDescent="0.2">
      <c r="A440" s="317"/>
      <c r="B440" s="69"/>
    </row>
    <row r="441" spans="1:5" ht="12.75" x14ac:dyDescent="0.2">
      <c r="B441" s="69"/>
    </row>
  </sheetData>
  <mergeCells count="137">
    <mergeCell ref="AD35:AD36"/>
    <mergeCell ref="C39:AG39"/>
    <mergeCell ref="C41:AG41"/>
    <mergeCell ref="B28:AH28"/>
    <mergeCell ref="C31:E31"/>
    <mergeCell ref="C32:AG32"/>
    <mergeCell ref="C33:W33"/>
    <mergeCell ref="B34:B36"/>
    <mergeCell ref="C34:C36"/>
    <mergeCell ref="D34:D36"/>
    <mergeCell ref="E34:R34"/>
    <mergeCell ref="S34:Z34"/>
    <mergeCell ref="AA34:AD34"/>
    <mergeCell ref="AE34:AG35"/>
    <mergeCell ref="E35:E36"/>
    <mergeCell ref="F35:F36"/>
    <mergeCell ref="G35:G36"/>
    <mergeCell ref="H35:I35"/>
    <mergeCell ref="J35:K35"/>
    <mergeCell ref="L35:M35"/>
    <mergeCell ref="N35:O35"/>
    <mergeCell ref="P35:R35"/>
    <mergeCell ref="S35:S36"/>
    <mergeCell ref="T35:T36"/>
    <mergeCell ref="U35:U36"/>
    <mergeCell ref="V35:W35"/>
    <mergeCell ref="X35:Z35"/>
    <mergeCell ref="AA35:AA36"/>
    <mergeCell ref="AB35:AB36"/>
    <mergeCell ref="AC35:AC36"/>
    <mergeCell ref="AA20:AA21"/>
    <mergeCell ref="AB20:AB21"/>
    <mergeCell ref="AC20:AC21"/>
    <mergeCell ref="U20:U21"/>
    <mergeCell ref="V20:W20"/>
    <mergeCell ref="X20:Z20"/>
    <mergeCell ref="AD20:AD21"/>
    <mergeCell ref="C24:AG24"/>
    <mergeCell ref="C26:AG26"/>
    <mergeCell ref="B13:AH13"/>
    <mergeCell ref="C16:E16"/>
    <mergeCell ref="C17:AG17"/>
    <mergeCell ref="C18:W18"/>
    <mergeCell ref="B19:B21"/>
    <mergeCell ref="C19:C21"/>
    <mergeCell ref="D19:D21"/>
    <mergeCell ref="E19:R19"/>
    <mergeCell ref="S19:Z19"/>
    <mergeCell ref="AA19:AD19"/>
    <mergeCell ref="AE19:AG20"/>
    <mergeCell ref="E20:E21"/>
    <mergeCell ref="F20:F21"/>
    <mergeCell ref="G20:G21"/>
    <mergeCell ref="H20:I20"/>
    <mergeCell ref="J20:K20"/>
    <mergeCell ref="L20:M20"/>
    <mergeCell ref="N20:O20"/>
    <mergeCell ref="P20:R20"/>
    <mergeCell ref="S20:S21"/>
    <mergeCell ref="T20:T21"/>
    <mergeCell ref="C299:C308"/>
    <mergeCell ref="D299:D303"/>
    <mergeCell ref="F299:F303"/>
    <mergeCell ref="D304:D308"/>
    <mergeCell ref="F304:F308"/>
    <mergeCell ref="B339:C339"/>
    <mergeCell ref="B325:B334"/>
    <mergeCell ref="C325:C334"/>
    <mergeCell ref="D325:D329"/>
    <mergeCell ref="F325:F329"/>
    <mergeCell ref="D330:D334"/>
    <mergeCell ref="F330:F334"/>
    <mergeCell ref="B309:B316"/>
    <mergeCell ref="C309:C316"/>
    <mergeCell ref="D309:D312"/>
    <mergeCell ref="F309:F312"/>
    <mergeCell ref="D313:D316"/>
    <mergeCell ref="F313:F316"/>
    <mergeCell ref="B317:B324"/>
    <mergeCell ref="C317:C324"/>
    <mergeCell ref="D317:D320"/>
    <mergeCell ref="F317:F320"/>
    <mergeCell ref="D321:D324"/>
    <mergeCell ref="F321:F324"/>
    <mergeCell ref="B286:C286"/>
    <mergeCell ref="B287:C287"/>
    <mergeCell ref="B288:C288"/>
    <mergeCell ref="B289:C289"/>
    <mergeCell ref="C232:AG232"/>
    <mergeCell ref="B349:E349"/>
    <mergeCell ref="B267:D267"/>
    <mergeCell ref="B269:B273"/>
    <mergeCell ref="B234:G234"/>
    <mergeCell ref="B249:F249"/>
    <mergeCell ref="B235:G235"/>
    <mergeCell ref="B274:B278"/>
    <mergeCell ref="B279:B283"/>
    <mergeCell ref="B284:D284"/>
    <mergeCell ref="B285:C285"/>
    <mergeCell ref="B292:F292"/>
    <mergeCell ref="C293:E293"/>
    <mergeCell ref="B295:B298"/>
    <mergeCell ref="C295:C298"/>
    <mergeCell ref="D295:D296"/>
    <mergeCell ref="F295:F296"/>
    <mergeCell ref="D297:D298"/>
    <mergeCell ref="F297:F298"/>
    <mergeCell ref="B299:B308"/>
    <mergeCell ref="B182:AH182"/>
    <mergeCell ref="C186:AG186"/>
    <mergeCell ref="C187:W187"/>
    <mergeCell ref="B188:B190"/>
    <mergeCell ref="C188:C190"/>
    <mergeCell ref="D188:D190"/>
    <mergeCell ref="E188:R188"/>
    <mergeCell ref="S188:Z188"/>
    <mergeCell ref="AA188:AD188"/>
    <mergeCell ref="AE188:AG189"/>
    <mergeCell ref="E189:E190"/>
    <mergeCell ref="F189:F190"/>
    <mergeCell ref="G189:G190"/>
    <mergeCell ref="C185:E185"/>
    <mergeCell ref="AA189:AA190"/>
    <mergeCell ref="AB189:AB190"/>
    <mergeCell ref="AC189:AC190"/>
    <mergeCell ref="AD189:AD190"/>
    <mergeCell ref="C230:AG230"/>
    <mergeCell ref="S189:S190"/>
    <mergeCell ref="T189:T190"/>
    <mergeCell ref="U189:U190"/>
    <mergeCell ref="V189:W189"/>
    <mergeCell ref="X189:Z189"/>
    <mergeCell ref="H189:I189"/>
    <mergeCell ref="J189:K189"/>
    <mergeCell ref="L189:M189"/>
    <mergeCell ref="N189:O189"/>
    <mergeCell ref="P189:R189"/>
  </mergeCells>
  <phoneticPr fontId="8" type="noConversion"/>
  <pageMargins left="0.75" right="0.75" top="1" bottom="1" header="0" footer="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1:H910"/>
  <sheetViews>
    <sheetView zoomScaleNormal="100" workbookViewId="0">
      <selection activeCell="E55" sqref="E55"/>
    </sheetView>
  </sheetViews>
  <sheetFormatPr baseColWidth="10" defaultRowHeight="12.75" x14ac:dyDescent="0.2"/>
  <cols>
    <col min="1" max="1" width="2" style="4" customWidth="1"/>
    <col min="2" max="7" width="20.85546875" style="4" customWidth="1"/>
    <col min="8" max="16384" width="11.42578125" style="4"/>
  </cols>
  <sheetData>
    <row r="1" spans="2:8" x14ac:dyDescent="0.2">
      <c r="B1" s="361"/>
      <c r="C1" s="361"/>
      <c r="D1" s="361"/>
      <c r="E1" s="361"/>
      <c r="F1" s="361"/>
      <c r="G1" s="365"/>
    </row>
    <row r="2" spans="2:8" ht="18" x14ac:dyDescent="0.25">
      <c r="B2" s="359" t="s">
        <v>2769</v>
      </c>
      <c r="C2" s="361"/>
      <c r="D2" s="361"/>
      <c r="E2" s="361"/>
      <c r="F2" s="361"/>
      <c r="G2" s="361"/>
    </row>
    <row r="3" spans="2:8" ht="14.25" x14ac:dyDescent="0.2">
      <c r="B3" s="358" t="s">
        <v>2775</v>
      </c>
      <c r="C3" s="361"/>
      <c r="D3" s="361"/>
      <c r="E3" s="361"/>
      <c r="F3" s="361"/>
      <c r="G3" s="361"/>
    </row>
    <row r="4" spans="2:8" ht="14.25" x14ac:dyDescent="0.2">
      <c r="B4" s="355"/>
      <c r="C4" s="361"/>
      <c r="D4" s="361"/>
      <c r="E4" s="361"/>
      <c r="F4" s="361"/>
      <c r="G4" s="361"/>
    </row>
    <row r="5" spans="2:8" ht="14.25" x14ac:dyDescent="0.2">
      <c r="B5" s="355"/>
      <c r="C5" s="361"/>
      <c r="D5" s="361"/>
      <c r="E5" s="361"/>
      <c r="F5" s="361"/>
      <c r="G5" s="361"/>
    </row>
    <row r="6" spans="2:8" ht="14.25" x14ac:dyDescent="0.2">
      <c r="B6" s="355"/>
      <c r="C6" s="361"/>
      <c r="D6" s="361"/>
      <c r="E6" s="361"/>
      <c r="F6" s="361"/>
      <c r="G6" s="361"/>
    </row>
    <row r="7" spans="2:8" ht="14.25" x14ac:dyDescent="0.2">
      <c r="B7" s="355"/>
      <c r="C7" s="361"/>
      <c r="D7" s="361"/>
      <c r="E7" s="361"/>
      <c r="F7" s="361"/>
      <c r="G7" s="361"/>
    </row>
    <row r="8" spans="2:8" ht="14.25" x14ac:dyDescent="0.2">
      <c r="B8" s="358" t="str">
        <f>+Inicio!B8</f>
        <v xml:space="preserve">      Fecha de publicación: Abril de 2015</v>
      </c>
      <c r="C8" s="361"/>
      <c r="D8" s="361"/>
      <c r="E8" s="361"/>
      <c r="F8" s="361"/>
      <c r="G8" s="361"/>
    </row>
    <row r="9" spans="2:8" ht="15.75" customHeight="1" x14ac:dyDescent="0.2">
      <c r="B9" s="361"/>
      <c r="C9" s="361"/>
      <c r="D9" s="361"/>
      <c r="E9" s="365"/>
      <c r="F9" s="361"/>
      <c r="G9" s="361"/>
    </row>
    <row r="10" spans="2:8" ht="15.75" customHeight="1" x14ac:dyDescent="0.2">
      <c r="B10" s="814"/>
      <c r="C10" s="814"/>
      <c r="D10" s="814"/>
      <c r="E10" s="814"/>
      <c r="F10" s="814"/>
      <c r="G10" s="814"/>
      <c r="H10" s="74"/>
    </row>
    <row r="11" spans="2:8" ht="15.75" customHeight="1" x14ac:dyDescent="0.2">
      <c r="B11" s="815"/>
      <c r="C11" s="815"/>
      <c r="D11" s="815"/>
      <c r="E11" s="815"/>
      <c r="F11" s="815"/>
      <c r="G11" s="815"/>
    </row>
    <row r="13" spans="2:8" ht="13.5" thickBot="1" x14ac:dyDescent="0.25">
      <c r="B13" s="2351" t="s">
        <v>1497</v>
      </c>
      <c r="C13" s="2352"/>
      <c r="D13" s="2352"/>
      <c r="E13" s="2352"/>
      <c r="F13" s="2352"/>
      <c r="G13" s="2352"/>
    </row>
    <row r="14" spans="2:8" ht="26.25" thickTop="1" x14ac:dyDescent="0.2">
      <c r="B14" s="2358"/>
      <c r="C14" s="2359"/>
      <c r="D14" s="212" t="s">
        <v>2334</v>
      </c>
      <c r="E14" s="212" t="s">
        <v>2204</v>
      </c>
      <c r="F14" s="2360" t="s">
        <v>2205</v>
      </c>
      <c r="G14" s="2361"/>
    </row>
    <row r="15" spans="2:8" ht="26.25" customHeight="1" x14ac:dyDescent="0.2">
      <c r="B15" s="213" t="s">
        <v>2206</v>
      </c>
      <c r="C15" s="214"/>
      <c r="D15" s="256">
        <v>7.48</v>
      </c>
      <c r="E15" s="214">
        <v>150</v>
      </c>
      <c r="F15" s="2362" t="s">
        <v>2207</v>
      </c>
      <c r="G15" s="2363"/>
    </row>
    <row r="16" spans="2:8" ht="40.5" customHeight="1" x14ac:dyDescent="0.2">
      <c r="B16" s="213" t="s">
        <v>2208</v>
      </c>
      <c r="C16" s="214"/>
      <c r="D16" s="256">
        <v>11.38</v>
      </c>
      <c r="E16" s="214">
        <v>300</v>
      </c>
      <c r="F16" s="2364" t="s">
        <v>2209</v>
      </c>
      <c r="G16" s="2365"/>
    </row>
    <row r="17" spans="2:7" ht="18" customHeight="1" x14ac:dyDescent="0.2">
      <c r="B17" s="2366" t="s">
        <v>2210</v>
      </c>
      <c r="C17" s="2367"/>
      <c r="D17" s="2367"/>
      <c r="E17" s="2367"/>
      <c r="F17" s="2367"/>
      <c r="G17" s="2368"/>
    </row>
    <row r="18" spans="2:7" x14ac:dyDescent="0.2">
      <c r="B18" s="215" t="s">
        <v>1504</v>
      </c>
      <c r="C18" s="216"/>
      <c r="D18" s="216"/>
      <c r="E18" s="216"/>
      <c r="F18" s="99"/>
      <c r="G18" s="217"/>
    </row>
    <row r="19" spans="2:7" x14ac:dyDescent="0.2">
      <c r="B19" s="218" t="s">
        <v>2211</v>
      </c>
      <c r="C19" s="216"/>
      <c r="D19" s="216"/>
      <c r="E19" s="216"/>
      <c r="F19" s="99"/>
      <c r="G19" s="217"/>
    </row>
    <row r="20" spans="2:7" x14ac:dyDescent="0.2">
      <c r="B20" s="219" t="s">
        <v>2212</v>
      </c>
      <c r="C20" s="216"/>
      <c r="D20" s="216"/>
      <c r="E20" s="216"/>
      <c r="F20" s="99"/>
      <c r="G20" s="217"/>
    </row>
    <row r="21" spans="2:7" ht="13.5" thickBot="1" x14ac:dyDescent="0.25">
      <c r="B21" s="220"/>
      <c r="C21" s="221"/>
      <c r="D21" s="221"/>
      <c r="E21" s="221"/>
      <c r="F21" s="222"/>
      <c r="G21" s="223"/>
    </row>
    <row r="22" spans="2:7" ht="13.5" thickTop="1" x14ac:dyDescent="0.2">
      <c r="B22" s="317"/>
      <c r="C22" s="224"/>
      <c r="D22" s="224"/>
      <c r="E22" s="224"/>
    </row>
    <row r="23" spans="2:7" ht="14.25" thickTop="1" thickBot="1" x14ac:dyDescent="0.25">
      <c r="B23" s="224"/>
      <c r="C23" s="224"/>
      <c r="D23" s="224"/>
      <c r="E23" s="224"/>
    </row>
    <row r="24" spans="2:7" ht="13.5" thickTop="1" x14ac:dyDescent="0.2">
      <c r="B24" s="2369" t="s">
        <v>2213</v>
      </c>
      <c r="C24" s="2370"/>
      <c r="D24" s="2370"/>
      <c r="E24" s="2370"/>
      <c r="F24" s="225"/>
      <c r="G24" s="226"/>
    </row>
    <row r="25" spans="2:7" ht="51" x14ac:dyDescent="0.2">
      <c r="B25" s="227" t="s">
        <v>2214</v>
      </c>
      <c r="C25" s="191" t="s">
        <v>2215</v>
      </c>
      <c r="D25" s="191" t="s">
        <v>2216</v>
      </c>
      <c r="E25" s="191" t="s">
        <v>2217</v>
      </c>
      <c r="F25" s="75"/>
      <c r="G25" s="228"/>
    </row>
    <row r="26" spans="2:7" x14ac:dyDescent="0.2">
      <c r="B26" s="229" t="s">
        <v>2177</v>
      </c>
      <c r="C26" s="230">
        <v>6.98</v>
      </c>
      <c r="D26" s="231">
        <v>100</v>
      </c>
      <c r="E26" s="232">
        <v>100</v>
      </c>
      <c r="F26" s="75"/>
      <c r="G26" s="228"/>
    </row>
    <row r="27" spans="2:7" x14ac:dyDescent="0.2">
      <c r="B27" s="229" t="s">
        <v>2178</v>
      </c>
      <c r="C27" s="230">
        <v>10.98</v>
      </c>
      <c r="D27" s="231">
        <v>300</v>
      </c>
      <c r="E27" s="232">
        <v>200</v>
      </c>
      <c r="F27" s="75"/>
      <c r="G27" s="228"/>
    </row>
    <row r="28" spans="2:7" x14ac:dyDescent="0.2">
      <c r="B28" s="229" t="s">
        <v>2179</v>
      </c>
      <c r="C28" s="230">
        <v>15.98</v>
      </c>
      <c r="D28" s="231">
        <v>600</v>
      </c>
      <c r="E28" s="232">
        <v>400</v>
      </c>
      <c r="F28" s="75"/>
      <c r="G28" s="228"/>
    </row>
    <row r="29" spans="2:7" ht="45" customHeight="1" x14ac:dyDescent="0.2">
      <c r="B29" s="229" t="s">
        <v>2180</v>
      </c>
      <c r="C29" s="230">
        <v>30.98</v>
      </c>
      <c r="D29" s="231">
        <v>1500</v>
      </c>
      <c r="E29" s="232">
        <v>1000</v>
      </c>
      <c r="F29" s="75"/>
      <c r="G29" s="228"/>
    </row>
    <row r="30" spans="2:7" x14ac:dyDescent="0.2">
      <c r="B30" s="229" t="s">
        <v>2181</v>
      </c>
      <c r="C30" s="230">
        <v>55.98</v>
      </c>
      <c r="D30" s="231">
        <v>3000</v>
      </c>
      <c r="E30" s="232">
        <v>2000</v>
      </c>
      <c r="F30" s="75"/>
      <c r="G30" s="228"/>
    </row>
    <row r="31" spans="2:7" x14ac:dyDescent="0.2">
      <c r="B31" s="233"/>
      <c r="C31" s="234"/>
      <c r="D31" s="199"/>
      <c r="E31" s="199"/>
      <c r="F31" s="75"/>
      <c r="G31" s="228"/>
    </row>
    <row r="32" spans="2:7" ht="13.5" thickBot="1" x14ac:dyDescent="0.25">
      <c r="B32" s="233"/>
      <c r="C32" s="75"/>
      <c r="D32" s="75"/>
      <c r="E32" s="75"/>
      <c r="F32" s="75"/>
      <c r="G32" s="228"/>
    </row>
    <row r="33" spans="2:7" ht="13.5" thickTop="1" x14ac:dyDescent="0.2">
      <c r="B33" s="2371" t="s">
        <v>2218</v>
      </c>
      <c r="C33" s="2372"/>
      <c r="D33" s="2372"/>
      <c r="E33" s="2372"/>
      <c r="F33" s="75"/>
      <c r="G33" s="228"/>
    </row>
    <row r="34" spans="2:7" ht="51" x14ac:dyDescent="0.2">
      <c r="B34" s="235" t="s">
        <v>2171</v>
      </c>
      <c r="C34" s="191" t="s">
        <v>2215</v>
      </c>
      <c r="D34" s="191" t="s">
        <v>2216</v>
      </c>
      <c r="E34" s="191" t="s">
        <v>2217</v>
      </c>
      <c r="F34" s="75"/>
      <c r="G34" s="228"/>
    </row>
    <row r="35" spans="2:7" x14ac:dyDescent="0.2">
      <c r="B35" s="236" t="s">
        <v>2179</v>
      </c>
      <c r="C35" s="230">
        <v>31.76</v>
      </c>
      <c r="D35" s="232">
        <v>600</v>
      </c>
      <c r="E35" s="232">
        <v>400</v>
      </c>
      <c r="F35" s="75"/>
      <c r="G35" s="228"/>
    </row>
    <row r="36" spans="2:7" x14ac:dyDescent="0.2">
      <c r="B36" s="236" t="s">
        <v>2180</v>
      </c>
      <c r="C36" s="230">
        <v>71.36</v>
      </c>
      <c r="D36" s="232">
        <v>1500</v>
      </c>
      <c r="E36" s="232">
        <v>1000</v>
      </c>
      <c r="F36" s="75"/>
      <c r="G36" s="228"/>
    </row>
    <row r="37" spans="2:7" x14ac:dyDescent="0.2">
      <c r="B37" s="236" t="s">
        <v>2181</v>
      </c>
      <c r="C37" s="230">
        <v>137.36000000000001</v>
      </c>
      <c r="D37" s="232">
        <v>3000</v>
      </c>
      <c r="E37" s="232">
        <v>2000</v>
      </c>
      <c r="F37" s="75"/>
      <c r="G37" s="228"/>
    </row>
    <row r="38" spans="2:7" x14ac:dyDescent="0.2">
      <c r="B38" s="236" t="s">
        <v>2188</v>
      </c>
      <c r="C38" s="230">
        <v>269.36</v>
      </c>
      <c r="D38" s="232">
        <v>2500</v>
      </c>
      <c r="E38" s="232">
        <v>7500</v>
      </c>
      <c r="F38" s="75"/>
      <c r="G38" s="228"/>
    </row>
    <row r="39" spans="2:7" x14ac:dyDescent="0.2">
      <c r="B39" s="237"/>
      <c r="C39" s="224"/>
      <c r="D39" s="224"/>
      <c r="E39" s="224"/>
      <c r="F39" s="75"/>
      <c r="G39" s="228"/>
    </row>
    <row r="40" spans="2:7" x14ac:dyDescent="0.2">
      <c r="B40" s="2355" t="s">
        <v>2219</v>
      </c>
      <c r="C40" s="2356"/>
      <c r="D40" s="2356"/>
      <c r="E40" s="2356"/>
      <c r="F40" s="2356"/>
      <c r="G40" s="2357"/>
    </row>
    <row r="41" spans="2:7" x14ac:dyDescent="0.2">
      <c r="B41" s="2355" t="s">
        <v>2220</v>
      </c>
      <c r="C41" s="2356"/>
      <c r="D41" s="2356"/>
      <c r="E41" s="2356"/>
      <c r="F41" s="2356"/>
      <c r="G41" s="2357"/>
    </row>
    <row r="42" spans="2:7" x14ac:dyDescent="0.2">
      <c r="B42" s="2355"/>
      <c r="C42" s="2356"/>
      <c r="D42" s="2356"/>
      <c r="E42" s="2356"/>
      <c r="F42" s="2356"/>
      <c r="G42" s="2357"/>
    </row>
    <row r="43" spans="2:7" x14ac:dyDescent="0.2">
      <c r="B43" s="2355" t="s">
        <v>2221</v>
      </c>
      <c r="C43" s="2356"/>
      <c r="D43" s="2356"/>
      <c r="E43" s="2356"/>
      <c r="F43" s="2356"/>
      <c r="G43" s="2357"/>
    </row>
    <row r="44" spans="2:7" x14ac:dyDescent="0.2">
      <c r="B44" s="238"/>
      <c r="C44" s="211"/>
      <c r="D44" s="211"/>
      <c r="E44" s="211"/>
      <c r="F44" s="211"/>
      <c r="G44" s="239"/>
    </row>
    <row r="45" spans="2:7" x14ac:dyDescent="0.2">
      <c r="B45" s="240" t="s">
        <v>1504</v>
      </c>
      <c r="C45" s="216"/>
      <c r="D45" s="216"/>
      <c r="E45" s="224"/>
      <c r="F45" s="75"/>
      <c r="G45" s="228"/>
    </row>
    <row r="46" spans="2:7" x14ac:dyDescent="0.2">
      <c r="B46" s="241" t="s">
        <v>2211</v>
      </c>
      <c r="C46" s="216"/>
      <c r="D46" s="216"/>
      <c r="E46" s="224"/>
      <c r="F46" s="75"/>
      <c r="G46" s="228"/>
    </row>
    <row r="47" spans="2:7" x14ac:dyDescent="0.2">
      <c r="B47" s="242" t="s">
        <v>2212</v>
      </c>
      <c r="C47" s="216"/>
      <c r="D47" s="216"/>
      <c r="E47" s="224"/>
      <c r="F47" s="75"/>
      <c r="G47" s="228"/>
    </row>
    <row r="48" spans="2:7" ht="13.5" thickBot="1" x14ac:dyDescent="0.25">
      <c r="B48" s="243"/>
      <c r="C48" s="244"/>
      <c r="D48" s="244"/>
      <c r="E48" s="244"/>
      <c r="F48" s="245"/>
      <c r="G48" s="246"/>
    </row>
    <row r="49" spans="2:7" ht="13.5" thickTop="1" x14ac:dyDescent="0.2">
      <c r="B49" s="224"/>
      <c r="C49" s="224"/>
      <c r="D49" s="224"/>
      <c r="E49" s="224"/>
    </row>
    <row r="50" spans="2:7" ht="13.5" thickBot="1" x14ac:dyDescent="0.25">
      <c r="B50" s="224"/>
      <c r="C50" s="224"/>
      <c r="D50" s="224"/>
      <c r="E50" s="224"/>
      <c r="F50" s="224"/>
    </row>
    <row r="51" spans="2:7" ht="14.25" thickTop="1" thickBot="1" x14ac:dyDescent="0.25">
      <c r="B51" s="247"/>
      <c r="C51" s="248"/>
      <c r="D51" s="248"/>
      <c r="E51" s="248"/>
      <c r="F51" s="249"/>
      <c r="G51" s="788"/>
    </row>
    <row r="52" spans="2:7" ht="13.5" thickBot="1" x14ac:dyDescent="0.25">
      <c r="B52" s="789"/>
      <c r="C52" s="224"/>
      <c r="D52" s="2338" t="s">
        <v>2222</v>
      </c>
      <c r="E52" s="2339"/>
      <c r="F52" s="790"/>
      <c r="G52" s="788"/>
    </row>
    <row r="53" spans="2:7" ht="26.25" thickBot="1" x14ac:dyDescent="0.25">
      <c r="B53" s="2340" t="s">
        <v>311</v>
      </c>
      <c r="C53" s="2341"/>
      <c r="D53" s="791" t="s">
        <v>1498</v>
      </c>
      <c r="E53" s="792" t="s">
        <v>1499</v>
      </c>
      <c r="F53" s="793"/>
      <c r="G53" s="788"/>
    </row>
    <row r="54" spans="2:7" x14ac:dyDescent="0.2">
      <c r="B54" s="2353" t="s">
        <v>1500</v>
      </c>
      <c r="C54" s="2354"/>
      <c r="D54" s="210">
        <v>7.48</v>
      </c>
      <c r="E54" s="794">
        <v>11.88</v>
      </c>
      <c r="F54" s="793"/>
      <c r="G54" s="788"/>
    </row>
    <row r="55" spans="2:7" x14ac:dyDescent="0.2">
      <c r="B55" s="2336" t="s">
        <v>1432</v>
      </c>
      <c r="C55" s="2337"/>
      <c r="D55" s="207">
        <v>1.8499999999999999E-2</v>
      </c>
      <c r="E55" s="795">
        <v>1.8499999999999999E-2</v>
      </c>
      <c r="F55" s="793"/>
      <c r="G55" s="788"/>
    </row>
    <row r="56" spans="2:7" x14ac:dyDescent="0.2">
      <c r="B56" s="2336" t="s">
        <v>540</v>
      </c>
      <c r="C56" s="2337"/>
      <c r="D56" s="207">
        <v>3.5000000000000003E-2</v>
      </c>
      <c r="E56" s="795">
        <v>0.08</v>
      </c>
      <c r="F56" s="793"/>
      <c r="G56" s="788"/>
    </row>
    <row r="57" spans="2:7" x14ac:dyDescent="0.2">
      <c r="B57" s="2336" t="s">
        <v>1501</v>
      </c>
      <c r="C57" s="2337"/>
      <c r="D57" s="207">
        <v>1.8499999999999999E-2</v>
      </c>
      <c r="E57" s="795">
        <v>1.8499999999999999E-2</v>
      </c>
      <c r="F57" s="793"/>
      <c r="G57" s="788"/>
    </row>
    <row r="58" spans="2:7" x14ac:dyDescent="0.2">
      <c r="B58" s="2336" t="s">
        <v>84</v>
      </c>
      <c r="C58" s="2337"/>
      <c r="D58" s="207">
        <v>0.18</v>
      </c>
      <c r="E58" s="1700">
        <v>0.18</v>
      </c>
      <c r="F58" s="793"/>
      <c r="G58" s="788"/>
    </row>
    <row r="59" spans="2:7" ht="13.5" thickBot="1" x14ac:dyDescent="0.25">
      <c r="B59" s="2347" t="s">
        <v>1502</v>
      </c>
      <c r="C59" s="2348"/>
      <c r="D59" s="2349" t="s">
        <v>1503</v>
      </c>
      <c r="E59" s="2350"/>
      <c r="F59" s="793"/>
      <c r="G59" s="788"/>
    </row>
    <row r="60" spans="2:7" x14ac:dyDescent="0.2">
      <c r="B60" s="789"/>
      <c r="C60" s="348"/>
      <c r="D60" s="188"/>
      <c r="E60" s="188"/>
      <c r="F60" s="208"/>
      <c r="G60" s="788"/>
    </row>
    <row r="61" spans="2:7" x14ac:dyDescent="0.2">
      <c r="B61" s="209" t="s">
        <v>1504</v>
      </c>
      <c r="C61" s="189"/>
      <c r="D61" s="190"/>
      <c r="E61" s="250"/>
      <c r="F61" s="796"/>
      <c r="G61" s="788"/>
    </row>
    <row r="62" spans="2:7" x14ac:dyDescent="0.2">
      <c r="B62" s="797" t="s">
        <v>2211</v>
      </c>
      <c r="C62" s="348"/>
      <c r="D62" s="348"/>
      <c r="E62" s="348"/>
      <c r="F62" s="798"/>
      <c r="G62" s="788"/>
    </row>
    <row r="63" spans="2:7" x14ac:dyDescent="0.2">
      <c r="B63" s="799" t="s">
        <v>2201</v>
      </c>
      <c r="C63" s="251"/>
      <c r="D63" s="250"/>
      <c r="E63" s="250"/>
      <c r="F63" s="800"/>
      <c r="G63" s="788"/>
    </row>
    <row r="64" spans="2:7" x14ac:dyDescent="0.2">
      <c r="B64" s="789"/>
      <c r="C64" s="250"/>
      <c r="D64" s="250"/>
      <c r="E64" s="250"/>
      <c r="F64" s="800"/>
      <c r="G64" s="788"/>
    </row>
    <row r="65" spans="2:7" ht="13.5" thickBot="1" x14ac:dyDescent="0.25">
      <c r="B65" s="789"/>
      <c r="C65" s="250"/>
      <c r="D65" s="250"/>
      <c r="E65" s="250"/>
      <c r="F65" s="800"/>
      <c r="G65" s="788"/>
    </row>
    <row r="66" spans="2:7" ht="18.75" thickBot="1" x14ac:dyDescent="0.3">
      <c r="B66" s="789"/>
      <c r="C66" s="2344" t="s">
        <v>1506</v>
      </c>
      <c r="D66" s="2345"/>
      <c r="E66" s="2346"/>
      <c r="F66" s="800"/>
      <c r="G66" s="788"/>
    </row>
    <row r="67" spans="2:7" ht="13.5" thickBot="1" x14ac:dyDescent="0.25">
      <c r="B67" s="789"/>
      <c r="C67" s="2342" t="s">
        <v>1507</v>
      </c>
      <c r="D67" s="2343"/>
      <c r="E67" s="816" t="s">
        <v>1508</v>
      </c>
      <c r="F67" s="800"/>
      <c r="G67" s="788"/>
    </row>
    <row r="68" spans="2:7" x14ac:dyDescent="0.2">
      <c r="B68" s="789"/>
      <c r="C68" s="2332" t="s">
        <v>89</v>
      </c>
      <c r="D68" s="2333"/>
      <c r="E68" s="801">
        <v>0.1</v>
      </c>
      <c r="F68" s="800"/>
      <c r="G68" s="788"/>
    </row>
    <row r="69" spans="2:7" x14ac:dyDescent="0.2">
      <c r="B69" s="789"/>
      <c r="C69" s="2332" t="s">
        <v>96</v>
      </c>
      <c r="D69" s="2333"/>
      <c r="E69" s="802">
        <v>0.1</v>
      </c>
      <c r="F69" s="800"/>
      <c r="G69" s="788"/>
    </row>
    <row r="70" spans="2:7" x14ac:dyDescent="0.2">
      <c r="B70" s="789"/>
      <c r="C70" s="2332" t="s">
        <v>1509</v>
      </c>
      <c r="D70" s="2333"/>
      <c r="E70" s="802">
        <v>0.1</v>
      </c>
      <c r="F70" s="800"/>
      <c r="G70" s="788"/>
    </row>
    <row r="71" spans="2:7" x14ac:dyDescent="0.2">
      <c r="B71" s="789"/>
      <c r="C71" s="2332" t="s">
        <v>1510</v>
      </c>
      <c r="D71" s="2333"/>
      <c r="E71" s="802">
        <v>0.1</v>
      </c>
      <c r="F71" s="800"/>
      <c r="G71" s="788"/>
    </row>
    <row r="72" spans="2:7" x14ac:dyDescent="0.2">
      <c r="B72" s="789"/>
      <c r="C72" s="2332" t="s">
        <v>1511</v>
      </c>
      <c r="D72" s="2333"/>
      <c r="E72" s="802">
        <v>0.1</v>
      </c>
      <c r="F72" s="800"/>
      <c r="G72" s="788"/>
    </row>
    <row r="73" spans="2:7" x14ac:dyDescent="0.2">
      <c r="B73" s="789"/>
      <c r="C73" s="2332" t="s">
        <v>1512</v>
      </c>
      <c r="D73" s="2333"/>
      <c r="E73" s="802">
        <v>0.1</v>
      </c>
      <c r="F73" s="800"/>
      <c r="G73" s="788"/>
    </row>
    <row r="74" spans="2:7" x14ac:dyDescent="0.2">
      <c r="B74" s="789"/>
      <c r="C74" s="2332" t="s">
        <v>1513</v>
      </c>
      <c r="D74" s="2333"/>
      <c r="E74" s="802">
        <v>0.1</v>
      </c>
      <c r="F74" s="800"/>
      <c r="G74" s="788"/>
    </row>
    <row r="75" spans="2:7" x14ac:dyDescent="0.2">
      <c r="B75" s="789"/>
      <c r="C75" s="2332" t="s">
        <v>1514</v>
      </c>
      <c r="D75" s="2333"/>
      <c r="E75" s="802">
        <v>0.1</v>
      </c>
      <c r="F75" s="800"/>
      <c r="G75" s="788"/>
    </row>
    <row r="76" spans="2:7" x14ac:dyDescent="0.2">
      <c r="B76" s="789"/>
      <c r="C76" s="2332" t="s">
        <v>1515</v>
      </c>
      <c r="D76" s="2333"/>
      <c r="E76" s="802">
        <v>0.1</v>
      </c>
      <c r="F76" s="800"/>
      <c r="G76" s="788"/>
    </row>
    <row r="77" spans="2:7" x14ac:dyDescent="0.2">
      <c r="B77" s="789"/>
      <c r="C77" s="2332" t="s">
        <v>1516</v>
      </c>
      <c r="D77" s="2333"/>
      <c r="E77" s="802">
        <v>0.1</v>
      </c>
      <c r="F77" s="800"/>
      <c r="G77" s="788"/>
    </row>
    <row r="78" spans="2:7" x14ac:dyDescent="0.2">
      <c r="B78" s="789"/>
      <c r="C78" s="2332" t="s">
        <v>1517</v>
      </c>
      <c r="D78" s="2333"/>
      <c r="E78" s="802">
        <v>0.1</v>
      </c>
      <c r="F78" s="800"/>
      <c r="G78" s="788"/>
    </row>
    <row r="79" spans="2:7" x14ac:dyDescent="0.2">
      <c r="B79" s="789"/>
      <c r="C79" s="2332" t="s">
        <v>101</v>
      </c>
      <c r="D79" s="2333"/>
      <c r="E79" s="802">
        <v>0.1</v>
      </c>
      <c r="F79" s="800"/>
      <c r="G79" s="788"/>
    </row>
    <row r="80" spans="2:7" x14ac:dyDescent="0.2">
      <c r="B80" s="789"/>
      <c r="C80" s="2332" t="s">
        <v>1518</v>
      </c>
      <c r="D80" s="2333"/>
      <c r="E80" s="802">
        <v>0.1</v>
      </c>
      <c r="F80" s="800"/>
      <c r="G80" s="788"/>
    </row>
    <row r="81" spans="2:7" x14ac:dyDescent="0.2">
      <c r="B81" s="789"/>
      <c r="C81" s="2332" t="s">
        <v>1519</v>
      </c>
      <c r="D81" s="2333"/>
      <c r="E81" s="802">
        <v>0.1</v>
      </c>
      <c r="F81" s="800"/>
      <c r="G81" s="788"/>
    </row>
    <row r="82" spans="2:7" x14ac:dyDescent="0.2">
      <c r="B82" s="789"/>
      <c r="C82" s="2332" t="s">
        <v>1520</v>
      </c>
      <c r="D82" s="2333"/>
      <c r="E82" s="802">
        <v>0.1</v>
      </c>
      <c r="F82" s="800"/>
      <c r="G82" s="788"/>
    </row>
    <row r="83" spans="2:7" x14ac:dyDescent="0.2">
      <c r="B83" s="789"/>
      <c r="C83" s="2332" t="s">
        <v>102</v>
      </c>
      <c r="D83" s="2333"/>
      <c r="E83" s="802">
        <v>0.1</v>
      </c>
      <c r="F83" s="800"/>
      <c r="G83" s="788"/>
    </row>
    <row r="84" spans="2:7" x14ac:dyDescent="0.2">
      <c r="B84" s="789"/>
      <c r="C84" s="2332" t="s">
        <v>1521</v>
      </c>
      <c r="D84" s="2333"/>
      <c r="E84" s="802">
        <v>0.1</v>
      </c>
      <c r="F84" s="800"/>
      <c r="G84" s="788"/>
    </row>
    <row r="85" spans="2:7" x14ac:dyDescent="0.2">
      <c r="B85" s="789"/>
      <c r="C85" s="2332" t="s">
        <v>1522</v>
      </c>
      <c r="D85" s="2333"/>
      <c r="E85" s="802">
        <v>0.1</v>
      </c>
      <c r="F85" s="800"/>
      <c r="G85" s="788"/>
    </row>
    <row r="86" spans="2:7" x14ac:dyDescent="0.2">
      <c r="B86" s="789"/>
      <c r="C86" s="2332" t="s">
        <v>1523</v>
      </c>
      <c r="D86" s="2333"/>
      <c r="E86" s="802">
        <v>0.1</v>
      </c>
      <c r="F86" s="800"/>
      <c r="G86" s="788"/>
    </row>
    <row r="87" spans="2:7" x14ac:dyDescent="0.2">
      <c r="B87" s="789"/>
      <c r="C87" s="2332" t="s">
        <v>1524</v>
      </c>
      <c r="D87" s="2333"/>
      <c r="E87" s="802">
        <v>0.1</v>
      </c>
      <c r="F87" s="800"/>
      <c r="G87" s="788"/>
    </row>
    <row r="88" spans="2:7" x14ac:dyDescent="0.2">
      <c r="B88" s="789"/>
      <c r="C88" s="2332" t="s">
        <v>106</v>
      </c>
      <c r="D88" s="2333"/>
      <c r="E88" s="802">
        <v>0.1</v>
      </c>
      <c r="F88" s="800"/>
      <c r="G88" s="788"/>
    </row>
    <row r="89" spans="2:7" x14ac:dyDescent="0.2">
      <c r="B89" s="789"/>
      <c r="C89" s="2332" t="s">
        <v>1525</v>
      </c>
      <c r="D89" s="2333"/>
      <c r="E89" s="802">
        <v>0.1</v>
      </c>
      <c r="F89" s="800"/>
      <c r="G89" s="788"/>
    </row>
    <row r="90" spans="2:7" x14ac:dyDescent="0.2">
      <c r="B90" s="789"/>
      <c r="C90" s="2332" t="s">
        <v>1526</v>
      </c>
      <c r="D90" s="2333"/>
      <c r="E90" s="802">
        <v>0.1</v>
      </c>
      <c r="F90" s="800"/>
      <c r="G90" s="788"/>
    </row>
    <row r="91" spans="2:7" x14ac:dyDescent="0.2">
      <c r="B91" s="789"/>
      <c r="C91" s="2332" t="s">
        <v>109</v>
      </c>
      <c r="D91" s="2333"/>
      <c r="E91" s="802">
        <v>0.1</v>
      </c>
      <c r="F91" s="800"/>
      <c r="G91" s="788"/>
    </row>
    <row r="92" spans="2:7" x14ac:dyDescent="0.2">
      <c r="B92" s="789"/>
      <c r="C92" s="2332" t="s">
        <v>113</v>
      </c>
      <c r="D92" s="2333"/>
      <c r="E92" s="802">
        <v>0.1</v>
      </c>
      <c r="F92" s="800"/>
      <c r="G92" s="788"/>
    </row>
    <row r="93" spans="2:7" x14ac:dyDescent="0.2">
      <c r="B93" s="789"/>
      <c r="C93" s="2332" t="s">
        <v>1527</v>
      </c>
      <c r="D93" s="2333"/>
      <c r="E93" s="802">
        <v>0.1</v>
      </c>
      <c r="F93" s="800"/>
      <c r="G93" s="788"/>
    </row>
    <row r="94" spans="2:7" x14ac:dyDescent="0.2">
      <c r="B94" s="789"/>
      <c r="C94" s="2332" t="s">
        <v>119</v>
      </c>
      <c r="D94" s="2333"/>
      <c r="E94" s="802">
        <v>0.1</v>
      </c>
      <c r="F94" s="800"/>
      <c r="G94" s="788"/>
    </row>
    <row r="95" spans="2:7" x14ac:dyDescent="0.2">
      <c r="B95" s="789"/>
      <c r="C95" s="2332" t="s">
        <v>1528</v>
      </c>
      <c r="D95" s="2333"/>
      <c r="E95" s="802">
        <v>0.1</v>
      </c>
      <c r="F95" s="800"/>
      <c r="G95" s="788"/>
    </row>
    <row r="96" spans="2:7" x14ac:dyDescent="0.2">
      <c r="B96" s="789"/>
      <c r="C96" s="2332" t="s">
        <v>121</v>
      </c>
      <c r="D96" s="2333"/>
      <c r="E96" s="802">
        <v>0.1</v>
      </c>
      <c r="F96" s="800"/>
      <c r="G96" s="788"/>
    </row>
    <row r="97" spans="2:7" x14ac:dyDescent="0.2">
      <c r="B97" s="789"/>
      <c r="C97" s="2332" t="s">
        <v>33</v>
      </c>
      <c r="D97" s="2333"/>
      <c r="E97" s="802">
        <v>0.1</v>
      </c>
      <c r="F97" s="800"/>
      <c r="G97" s="788"/>
    </row>
    <row r="98" spans="2:7" x14ac:dyDescent="0.2">
      <c r="B98" s="789"/>
      <c r="C98" s="2332" t="s">
        <v>467</v>
      </c>
      <c r="D98" s="2333"/>
      <c r="E98" s="802">
        <v>0.1</v>
      </c>
      <c r="F98" s="800"/>
      <c r="G98" s="788"/>
    </row>
    <row r="99" spans="2:7" x14ac:dyDescent="0.2">
      <c r="B99" s="789"/>
      <c r="C99" s="2332" t="s">
        <v>468</v>
      </c>
      <c r="D99" s="2333"/>
      <c r="E99" s="802">
        <v>0.1</v>
      </c>
      <c r="F99" s="800"/>
      <c r="G99" s="788"/>
    </row>
    <row r="100" spans="2:7" x14ac:dyDescent="0.2">
      <c r="B100" s="789"/>
      <c r="C100" s="2332" t="s">
        <v>469</v>
      </c>
      <c r="D100" s="2333"/>
      <c r="E100" s="802">
        <v>0.1</v>
      </c>
      <c r="F100" s="800"/>
      <c r="G100" s="788"/>
    </row>
    <row r="101" spans="2:7" x14ac:dyDescent="0.2">
      <c r="B101" s="789"/>
      <c r="C101" s="2332" t="s">
        <v>35</v>
      </c>
      <c r="D101" s="2333"/>
      <c r="E101" s="802">
        <v>0.1</v>
      </c>
      <c r="F101" s="800"/>
      <c r="G101" s="788"/>
    </row>
    <row r="102" spans="2:7" x14ac:dyDescent="0.2">
      <c r="B102" s="789"/>
      <c r="C102" s="2332" t="s">
        <v>1529</v>
      </c>
      <c r="D102" s="2333"/>
      <c r="E102" s="802">
        <v>0.1</v>
      </c>
      <c r="F102" s="800"/>
      <c r="G102" s="788"/>
    </row>
    <row r="103" spans="2:7" x14ac:dyDescent="0.2">
      <c r="B103" s="789"/>
      <c r="C103" s="2332" t="s">
        <v>1530</v>
      </c>
      <c r="D103" s="2333"/>
      <c r="E103" s="802">
        <v>0.1</v>
      </c>
      <c r="F103" s="800"/>
      <c r="G103" s="788"/>
    </row>
    <row r="104" spans="2:7" x14ac:dyDescent="0.2">
      <c r="B104" s="789"/>
      <c r="C104" s="2332" t="s">
        <v>1531</v>
      </c>
      <c r="D104" s="2333"/>
      <c r="E104" s="802">
        <v>0.1</v>
      </c>
      <c r="F104" s="800"/>
      <c r="G104" s="788"/>
    </row>
    <row r="105" spans="2:7" x14ac:dyDescent="0.2">
      <c r="B105" s="789"/>
      <c r="C105" s="2332" t="s">
        <v>1532</v>
      </c>
      <c r="D105" s="2333"/>
      <c r="E105" s="802">
        <v>0.1</v>
      </c>
      <c r="F105" s="800"/>
      <c r="G105" s="788"/>
    </row>
    <row r="106" spans="2:7" x14ac:dyDescent="0.2">
      <c r="B106" s="789"/>
      <c r="C106" s="2332" t="s">
        <v>1533</v>
      </c>
      <c r="D106" s="2333"/>
      <c r="E106" s="802">
        <v>0.1</v>
      </c>
      <c r="F106" s="800"/>
      <c r="G106" s="788"/>
    </row>
    <row r="107" spans="2:7" x14ac:dyDescent="0.2">
      <c r="B107" s="789"/>
      <c r="C107" s="2332" t="s">
        <v>1534</v>
      </c>
      <c r="D107" s="2333"/>
      <c r="E107" s="802">
        <v>0.1</v>
      </c>
      <c r="F107" s="800"/>
      <c r="G107" s="788"/>
    </row>
    <row r="108" spans="2:7" x14ac:dyDescent="0.2">
      <c r="B108" s="789"/>
      <c r="C108" s="2332" t="s">
        <v>1535</v>
      </c>
      <c r="D108" s="2333"/>
      <c r="E108" s="802">
        <v>0.1</v>
      </c>
      <c r="F108" s="800"/>
      <c r="G108" s="788"/>
    </row>
    <row r="109" spans="2:7" x14ac:dyDescent="0.2">
      <c r="B109" s="789"/>
      <c r="C109" s="2332" t="s">
        <v>1536</v>
      </c>
      <c r="D109" s="2333"/>
      <c r="E109" s="802">
        <v>0.1</v>
      </c>
      <c r="F109" s="800"/>
      <c r="G109" s="788"/>
    </row>
    <row r="110" spans="2:7" x14ac:dyDescent="0.2">
      <c r="B110" s="789"/>
      <c r="C110" s="2332" t="s">
        <v>1537</v>
      </c>
      <c r="D110" s="2333"/>
      <c r="E110" s="802">
        <v>0.1</v>
      </c>
      <c r="F110" s="800"/>
      <c r="G110" s="788"/>
    </row>
    <row r="111" spans="2:7" x14ac:dyDescent="0.2">
      <c r="B111" s="789"/>
      <c r="C111" s="2332" t="s">
        <v>1538</v>
      </c>
      <c r="D111" s="2333"/>
      <c r="E111" s="802">
        <v>0.1</v>
      </c>
      <c r="F111" s="800"/>
      <c r="G111" s="788"/>
    </row>
    <row r="112" spans="2:7" x14ac:dyDescent="0.2">
      <c r="B112" s="789"/>
      <c r="C112" s="2332" t="s">
        <v>1539</v>
      </c>
      <c r="D112" s="2333"/>
      <c r="E112" s="802">
        <v>0.1</v>
      </c>
      <c r="F112" s="800"/>
      <c r="G112" s="788"/>
    </row>
    <row r="113" spans="2:7" x14ac:dyDescent="0.2">
      <c r="B113" s="789"/>
      <c r="C113" s="2332" t="s">
        <v>1540</v>
      </c>
      <c r="D113" s="2333"/>
      <c r="E113" s="802">
        <v>0.1</v>
      </c>
      <c r="F113" s="800"/>
      <c r="G113" s="788"/>
    </row>
    <row r="114" spans="2:7" x14ac:dyDescent="0.2">
      <c r="B114" s="789"/>
      <c r="C114" s="2332" t="s">
        <v>1541</v>
      </c>
      <c r="D114" s="2333"/>
      <c r="E114" s="802">
        <v>0.1</v>
      </c>
      <c r="F114" s="800"/>
      <c r="G114" s="788"/>
    </row>
    <row r="115" spans="2:7" x14ac:dyDescent="0.2">
      <c r="B115" s="789"/>
      <c r="C115" s="2332" t="s">
        <v>1542</v>
      </c>
      <c r="D115" s="2333"/>
      <c r="E115" s="802">
        <v>0.1</v>
      </c>
      <c r="F115" s="800"/>
      <c r="G115" s="788"/>
    </row>
    <row r="116" spans="2:7" x14ac:dyDescent="0.2">
      <c r="B116" s="789"/>
      <c r="C116" s="2332" t="s">
        <v>1543</v>
      </c>
      <c r="D116" s="2333"/>
      <c r="E116" s="802">
        <v>0.1</v>
      </c>
      <c r="F116" s="800"/>
      <c r="G116" s="788"/>
    </row>
    <row r="117" spans="2:7" x14ac:dyDescent="0.2">
      <c r="B117" s="789"/>
      <c r="C117" s="2332" t="s">
        <v>1544</v>
      </c>
      <c r="D117" s="2333"/>
      <c r="E117" s="802">
        <v>0.1</v>
      </c>
      <c r="F117" s="800"/>
      <c r="G117" s="788"/>
    </row>
    <row r="118" spans="2:7" x14ac:dyDescent="0.2">
      <c r="B118" s="789"/>
      <c r="C118" s="2332" t="s">
        <v>1545</v>
      </c>
      <c r="D118" s="2333"/>
      <c r="E118" s="802">
        <v>0.1</v>
      </c>
      <c r="F118" s="800"/>
      <c r="G118" s="788"/>
    </row>
    <row r="119" spans="2:7" x14ac:dyDescent="0.2">
      <c r="B119" s="789"/>
      <c r="C119" s="2332" t="s">
        <v>1546</v>
      </c>
      <c r="D119" s="2333"/>
      <c r="E119" s="802">
        <v>0.1</v>
      </c>
      <c r="F119" s="800"/>
      <c r="G119" s="788"/>
    </row>
    <row r="120" spans="2:7" x14ac:dyDescent="0.2">
      <c r="B120" s="789"/>
      <c r="C120" s="2332" t="s">
        <v>1547</v>
      </c>
      <c r="D120" s="2333"/>
      <c r="E120" s="802">
        <v>0.1</v>
      </c>
      <c r="F120" s="800"/>
      <c r="G120" s="788"/>
    </row>
    <row r="121" spans="2:7" x14ac:dyDescent="0.2">
      <c r="B121" s="789"/>
      <c r="C121" s="2332" t="s">
        <v>1548</v>
      </c>
      <c r="D121" s="2333"/>
      <c r="E121" s="802">
        <v>0.1</v>
      </c>
      <c r="F121" s="800"/>
      <c r="G121" s="788"/>
    </row>
    <row r="122" spans="2:7" x14ac:dyDescent="0.2">
      <c r="B122" s="789"/>
      <c r="C122" s="2332" t="s">
        <v>1549</v>
      </c>
      <c r="D122" s="2333"/>
      <c r="E122" s="802">
        <v>0.1</v>
      </c>
      <c r="F122" s="800"/>
      <c r="G122" s="788"/>
    </row>
    <row r="123" spans="2:7" x14ac:dyDescent="0.2">
      <c r="B123" s="789"/>
      <c r="C123" s="2332" t="s">
        <v>1550</v>
      </c>
      <c r="D123" s="2333"/>
      <c r="E123" s="802">
        <v>0.1</v>
      </c>
      <c r="F123" s="800"/>
      <c r="G123" s="788"/>
    </row>
    <row r="124" spans="2:7" x14ac:dyDescent="0.2">
      <c r="B124" s="789"/>
      <c r="C124" s="2332" t="s">
        <v>1551</v>
      </c>
      <c r="D124" s="2333"/>
      <c r="E124" s="802">
        <v>0.1</v>
      </c>
      <c r="F124" s="800"/>
      <c r="G124" s="788"/>
    </row>
    <row r="125" spans="2:7" x14ac:dyDescent="0.2">
      <c r="B125" s="789"/>
      <c r="C125" s="2332" t="s">
        <v>649</v>
      </c>
      <c r="D125" s="2333"/>
      <c r="E125" s="802">
        <v>0.1</v>
      </c>
      <c r="F125" s="800"/>
      <c r="G125" s="788"/>
    </row>
    <row r="126" spans="2:7" x14ac:dyDescent="0.2">
      <c r="B126" s="789"/>
      <c r="C126" s="2332" t="s">
        <v>650</v>
      </c>
      <c r="D126" s="2333"/>
      <c r="E126" s="802">
        <v>0.1</v>
      </c>
      <c r="F126" s="800"/>
      <c r="G126" s="788"/>
    </row>
    <row r="127" spans="2:7" x14ac:dyDescent="0.2">
      <c r="B127" s="789"/>
      <c r="C127" s="2332" t="s">
        <v>1552</v>
      </c>
      <c r="D127" s="2333"/>
      <c r="E127" s="802">
        <v>0.1</v>
      </c>
      <c r="F127" s="800"/>
      <c r="G127" s="788"/>
    </row>
    <row r="128" spans="2:7" x14ac:dyDescent="0.2">
      <c r="B128" s="789"/>
      <c r="C128" s="2332" t="s">
        <v>153</v>
      </c>
      <c r="D128" s="2333"/>
      <c r="E128" s="802">
        <v>0.1</v>
      </c>
      <c r="F128" s="800"/>
      <c r="G128" s="788"/>
    </row>
    <row r="129" spans="2:7" x14ac:dyDescent="0.2">
      <c r="B129" s="789"/>
      <c r="C129" s="2332" t="s">
        <v>663</v>
      </c>
      <c r="D129" s="2333"/>
      <c r="E129" s="802">
        <v>0.1</v>
      </c>
      <c r="F129" s="800"/>
      <c r="G129" s="788"/>
    </row>
    <row r="130" spans="2:7" x14ac:dyDescent="0.2">
      <c r="B130" s="789"/>
      <c r="C130" s="2332" t="s">
        <v>1553</v>
      </c>
      <c r="D130" s="2333"/>
      <c r="E130" s="802">
        <v>0.1</v>
      </c>
      <c r="F130" s="800"/>
      <c r="G130" s="788"/>
    </row>
    <row r="131" spans="2:7" x14ac:dyDescent="0.2">
      <c r="B131" s="789"/>
      <c r="C131" s="2332" t="s">
        <v>159</v>
      </c>
      <c r="D131" s="2333"/>
      <c r="E131" s="802">
        <v>0.1</v>
      </c>
      <c r="F131" s="800"/>
      <c r="G131" s="788"/>
    </row>
    <row r="132" spans="2:7" x14ac:dyDescent="0.2">
      <c r="B132" s="789"/>
      <c r="C132" s="2332" t="s">
        <v>1554</v>
      </c>
      <c r="D132" s="2333"/>
      <c r="E132" s="802">
        <v>0.1</v>
      </c>
      <c r="F132" s="800"/>
      <c r="G132" s="788"/>
    </row>
    <row r="133" spans="2:7" x14ac:dyDescent="0.2">
      <c r="B133" s="789"/>
      <c r="C133" s="2332" t="s">
        <v>1555</v>
      </c>
      <c r="D133" s="2333"/>
      <c r="E133" s="802">
        <v>0.1</v>
      </c>
      <c r="F133" s="800"/>
      <c r="G133" s="788"/>
    </row>
    <row r="134" spans="2:7" x14ac:dyDescent="0.2">
      <c r="B134" s="789"/>
      <c r="C134" s="2332" t="s">
        <v>1556</v>
      </c>
      <c r="D134" s="2333"/>
      <c r="E134" s="802">
        <v>0.1</v>
      </c>
      <c r="F134" s="800"/>
      <c r="G134" s="788"/>
    </row>
    <row r="135" spans="2:7" x14ac:dyDescent="0.2">
      <c r="B135" s="789"/>
      <c r="C135" s="2332" t="s">
        <v>1557</v>
      </c>
      <c r="D135" s="2333"/>
      <c r="E135" s="802">
        <v>0.1</v>
      </c>
      <c r="F135" s="800"/>
      <c r="G135" s="788"/>
    </row>
    <row r="136" spans="2:7" x14ac:dyDescent="0.2">
      <c r="B136" s="789"/>
      <c r="C136" s="2332" t="s">
        <v>1558</v>
      </c>
      <c r="D136" s="2333"/>
      <c r="E136" s="802">
        <v>0.1</v>
      </c>
      <c r="F136" s="800"/>
      <c r="G136" s="788"/>
    </row>
    <row r="137" spans="2:7" x14ac:dyDescent="0.2">
      <c r="B137" s="789"/>
      <c r="C137" s="2332" t="s">
        <v>573</v>
      </c>
      <c r="D137" s="2333"/>
      <c r="E137" s="802">
        <v>0.1</v>
      </c>
      <c r="F137" s="800"/>
      <c r="G137" s="788"/>
    </row>
    <row r="138" spans="2:7" x14ac:dyDescent="0.2">
      <c r="B138" s="789"/>
      <c r="C138" s="2332" t="s">
        <v>574</v>
      </c>
      <c r="D138" s="2333"/>
      <c r="E138" s="802">
        <v>0.1</v>
      </c>
      <c r="F138" s="800"/>
      <c r="G138" s="788"/>
    </row>
    <row r="139" spans="2:7" x14ac:dyDescent="0.2">
      <c r="B139" s="789"/>
      <c r="C139" s="2332" t="s">
        <v>576</v>
      </c>
      <c r="D139" s="2333"/>
      <c r="E139" s="802">
        <v>0.1</v>
      </c>
      <c r="F139" s="800"/>
      <c r="G139" s="788"/>
    </row>
    <row r="140" spans="2:7" x14ac:dyDescent="0.2">
      <c r="B140" s="789"/>
      <c r="C140" s="2332" t="s">
        <v>1559</v>
      </c>
      <c r="D140" s="2333"/>
      <c r="E140" s="802">
        <v>0.1</v>
      </c>
      <c r="F140" s="800"/>
      <c r="G140" s="788"/>
    </row>
    <row r="141" spans="2:7" x14ac:dyDescent="0.2">
      <c r="B141" s="789"/>
      <c r="C141" s="2332" t="s">
        <v>1560</v>
      </c>
      <c r="D141" s="2333"/>
      <c r="E141" s="802">
        <v>0.1</v>
      </c>
      <c r="F141" s="800"/>
      <c r="G141" s="788"/>
    </row>
    <row r="142" spans="2:7" x14ac:dyDescent="0.2">
      <c r="B142" s="789"/>
      <c r="C142" s="2332" t="s">
        <v>1561</v>
      </c>
      <c r="D142" s="2333"/>
      <c r="E142" s="802">
        <v>0.1</v>
      </c>
      <c r="F142" s="800"/>
      <c r="G142" s="788"/>
    </row>
    <row r="143" spans="2:7" x14ac:dyDescent="0.2">
      <c r="B143" s="789"/>
      <c r="C143" s="2332" t="s">
        <v>577</v>
      </c>
      <c r="D143" s="2333"/>
      <c r="E143" s="802">
        <v>0.1</v>
      </c>
      <c r="F143" s="800"/>
      <c r="G143" s="788"/>
    </row>
    <row r="144" spans="2:7" x14ac:dyDescent="0.2">
      <c r="B144" s="789"/>
      <c r="C144" s="2332" t="s">
        <v>818</v>
      </c>
      <c r="D144" s="2333"/>
      <c r="E144" s="802">
        <v>0.1</v>
      </c>
      <c r="F144" s="800"/>
      <c r="G144" s="788"/>
    </row>
    <row r="145" spans="2:7" x14ac:dyDescent="0.2">
      <c r="B145" s="789"/>
      <c r="C145" s="2332" t="s">
        <v>1562</v>
      </c>
      <c r="D145" s="2333"/>
      <c r="E145" s="802">
        <v>0.1</v>
      </c>
      <c r="F145" s="800"/>
      <c r="G145" s="788"/>
    </row>
    <row r="146" spans="2:7" x14ac:dyDescent="0.2">
      <c r="B146" s="789"/>
      <c r="C146" s="2332" t="s">
        <v>1563</v>
      </c>
      <c r="D146" s="2333"/>
      <c r="E146" s="802">
        <v>0.1</v>
      </c>
      <c r="F146" s="800"/>
      <c r="G146" s="788"/>
    </row>
    <row r="147" spans="2:7" x14ac:dyDescent="0.2">
      <c r="B147" s="789"/>
      <c r="C147" s="2332" t="s">
        <v>1564</v>
      </c>
      <c r="D147" s="2333"/>
      <c r="E147" s="802">
        <v>0.1</v>
      </c>
      <c r="F147" s="800"/>
      <c r="G147" s="788"/>
    </row>
    <row r="148" spans="2:7" x14ac:dyDescent="0.2">
      <c r="B148" s="789"/>
      <c r="C148" s="2332" t="s">
        <v>1565</v>
      </c>
      <c r="D148" s="2333"/>
      <c r="E148" s="802">
        <v>0.1</v>
      </c>
      <c r="F148" s="800"/>
      <c r="G148" s="788"/>
    </row>
    <row r="149" spans="2:7" x14ac:dyDescent="0.2">
      <c r="B149" s="789"/>
      <c r="C149" s="2332" t="s">
        <v>1566</v>
      </c>
      <c r="D149" s="2333"/>
      <c r="E149" s="802">
        <v>0.1</v>
      </c>
      <c r="F149" s="800"/>
      <c r="G149" s="788"/>
    </row>
    <row r="150" spans="2:7" x14ac:dyDescent="0.2">
      <c r="B150" s="789"/>
      <c r="C150" s="2332" t="s">
        <v>833</v>
      </c>
      <c r="D150" s="2333"/>
      <c r="E150" s="802">
        <v>0.1</v>
      </c>
      <c r="F150" s="800"/>
      <c r="G150" s="788"/>
    </row>
    <row r="151" spans="2:7" x14ac:dyDescent="0.2">
      <c r="B151" s="789"/>
      <c r="C151" s="2332" t="s">
        <v>1567</v>
      </c>
      <c r="D151" s="2333"/>
      <c r="E151" s="802">
        <v>0.1</v>
      </c>
      <c r="F151" s="800"/>
      <c r="G151" s="788"/>
    </row>
    <row r="152" spans="2:7" x14ac:dyDescent="0.2">
      <c r="B152" s="789"/>
      <c r="C152" s="2332" t="s">
        <v>706</v>
      </c>
      <c r="D152" s="2333"/>
      <c r="E152" s="802">
        <v>0.1</v>
      </c>
      <c r="F152" s="800"/>
      <c r="G152" s="788"/>
    </row>
    <row r="153" spans="2:7" x14ac:dyDescent="0.2">
      <c r="B153" s="789"/>
      <c r="C153" s="2332" t="s">
        <v>1568</v>
      </c>
      <c r="D153" s="2333"/>
      <c r="E153" s="802">
        <v>0.1</v>
      </c>
      <c r="F153" s="800"/>
      <c r="G153" s="788"/>
    </row>
    <row r="154" spans="2:7" x14ac:dyDescent="0.2">
      <c r="B154" s="789"/>
      <c r="C154" s="2332" t="s">
        <v>1569</v>
      </c>
      <c r="D154" s="2333"/>
      <c r="E154" s="802">
        <v>0.1</v>
      </c>
      <c r="F154" s="800"/>
      <c r="G154" s="788"/>
    </row>
    <row r="155" spans="2:7" x14ac:dyDescent="0.2">
      <c r="B155" s="789"/>
      <c r="C155" s="2332" t="s">
        <v>1570</v>
      </c>
      <c r="D155" s="2333"/>
      <c r="E155" s="802">
        <v>0.1</v>
      </c>
      <c r="F155" s="800"/>
      <c r="G155" s="788"/>
    </row>
    <row r="156" spans="2:7" x14ac:dyDescent="0.2">
      <c r="B156" s="789"/>
      <c r="C156" s="2332" t="s">
        <v>1571</v>
      </c>
      <c r="D156" s="2333"/>
      <c r="E156" s="802">
        <v>0.1</v>
      </c>
      <c r="F156" s="800"/>
      <c r="G156" s="788"/>
    </row>
    <row r="157" spans="2:7" x14ac:dyDescent="0.2">
      <c r="B157" s="789"/>
      <c r="C157" s="2332" t="s">
        <v>1572</v>
      </c>
      <c r="D157" s="2333"/>
      <c r="E157" s="802">
        <v>0.1</v>
      </c>
      <c r="F157" s="800"/>
      <c r="G157" s="788"/>
    </row>
    <row r="158" spans="2:7" x14ac:dyDescent="0.2">
      <c r="B158" s="789"/>
      <c r="C158" s="2332" t="s">
        <v>1573</v>
      </c>
      <c r="D158" s="2333"/>
      <c r="E158" s="802">
        <v>0.1</v>
      </c>
      <c r="F158" s="800"/>
      <c r="G158" s="788"/>
    </row>
    <row r="159" spans="2:7" x14ac:dyDescent="0.2">
      <c r="B159" s="789"/>
      <c r="C159" s="2332" t="s">
        <v>1574</v>
      </c>
      <c r="D159" s="2333"/>
      <c r="E159" s="802">
        <v>0.1</v>
      </c>
      <c r="F159" s="800"/>
      <c r="G159" s="788"/>
    </row>
    <row r="160" spans="2:7" x14ac:dyDescent="0.2">
      <c r="B160" s="789"/>
      <c r="C160" s="2332" t="s">
        <v>1575</v>
      </c>
      <c r="D160" s="2333"/>
      <c r="E160" s="802">
        <v>0.1</v>
      </c>
      <c r="F160" s="800"/>
      <c r="G160" s="788"/>
    </row>
    <row r="161" spans="2:7" x14ac:dyDescent="0.2">
      <c r="B161" s="789"/>
      <c r="C161" s="2332" t="s">
        <v>1576</v>
      </c>
      <c r="D161" s="2333"/>
      <c r="E161" s="802">
        <v>0.1</v>
      </c>
      <c r="F161" s="800"/>
      <c r="G161" s="788"/>
    </row>
    <row r="162" spans="2:7" x14ac:dyDescent="0.2">
      <c r="B162" s="789"/>
      <c r="C162" s="2332" t="s">
        <v>1577</v>
      </c>
      <c r="D162" s="2333"/>
      <c r="E162" s="802">
        <v>0.1</v>
      </c>
      <c r="F162" s="800"/>
      <c r="G162" s="788"/>
    </row>
    <row r="163" spans="2:7" x14ac:dyDescent="0.2">
      <c r="B163" s="789"/>
      <c r="C163" s="2332" t="s">
        <v>1578</v>
      </c>
      <c r="D163" s="2333"/>
      <c r="E163" s="802">
        <v>0.1</v>
      </c>
      <c r="F163" s="800"/>
      <c r="G163" s="788"/>
    </row>
    <row r="164" spans="2:7" x14ac:dyDescent="0.2">
      <c r="B164" s="789"/>
      <c r="C164" s="2332" t="s">
        <v>747</v>
      </c>
      <c r="D164" s="2333"/>
      <c r="E164" s="802">
        <v>0.1</v>
      </c>
      <c r="F164" s="800"/>
      <c r="G164" s="788"/>
    </row>
    <row r="165" spans="2:7" x14ac:dyDescent="0.2">
      <c r="B165" s="789"/>
      <c r="C165" s="2332" t="s">
        <v>1579</v>
      </c>
      <c r="D165" s="2333"/>
      <c r="E165" s="802">
        <v>0.1</v>
      </c>
      <c r="F165" s="800"/>
      <c r="G165" s="788"/>
    </row>
    <row r="166" spans="2:7" x14ac:dyDescent="0.2">
      <c r="B166" s="789"/>
      <c r="C166" s="2332" t="s">
        <v>1580</v>
      </c>
      <c r="D166" s="2333"/>
      <c r="E166" s="802">
        <v>0.1</v>
      </c>
      <c r="F166" s="800"/>
      <c r="G166" s="788"/>
    </row>
    <row r="167" spans="2:7" x14ac:dyDescent="0.2">
      <c r="B167" s="789"/>
      <c r="C167" s="2332" t="s">
        <v>763</v>
      </c>
      <c r="D167" s="2333"/>
      <c r="E167" s="802">
        <v>0.1</v>
      </c>
      <c r="F167" s="800"/>
      <c r="G167" s="788"/>
    </row>
    <row r="168" spans="2:7" x14ac:dyDescent="0.2">
      <c r="B168" s="789"/>
      <c r="C168" s="2332" t="s">
        <v>1581</v>
      </c>
      <c r="D168" s="2333"/>
      <c r="E168" s="802">
        <v>0.1</v>
      </c>
      <c r="F168" s="800"/>
      <c r="G168" s="788"/>
    </row>
    <row r="169" spans="2:7" x14ac:dyDescent="0.2">
      <c r="B169" s="789"/>
      <c r="C169" s="2332" t="s">
        <v>1582</v>
      </c>
      <c r="D169" s="2333"/>
      <c r="E169" s="802">
        <v>0.1</v>
      </c>
      <c r="F169" s="800"/>
      <c r="G169" s="788"/>
    </row>
    <row r="170" spans="2:7" x14ac:dyDescent="0.2">
      <c r="B170" s="789"/>
      <c r="C170" s="2332" t="s">
        <v>1583</v>
      </c>
      <c r="D170" s="2333"/>
      <c r="E170" s="802">
        <v>0.1</v>
      </c>
      <c r="F170" s="800"/>
      <c r="G170" s="788"/>
    </row>
    <row r="171" spans="2:7" x14ac:dyDescent="0.2">
      <c r="B171" s="789"/>
      <c r="C171" s="2332" t="s">
        <v>1584</v>
      </c>
      <c r="D171" s="2333"/>
      <c r="E171" s="802">
        <v>0.1</v>
      </c>
      <c r="F171" s="800"/>
      <c r="G171" s="788"/>
    </row>
    <row r="172" spans="2:7" x14ac:dyDescent="0.2">
      <c r="B172" s="789"/>
      <c r="C172" s="2332" t="s">
        <v>1585</v>
      </c>
      <c r="D172" s="2333"/>
      <c r="E172" s="802">
        <v>0.1</v>
      </c>
      <c r="F172" s="800"/>
      <c r="G172" s="788"/>
    </row>
    <row r="173" spans="2:7" x14ac:dyDescent="0.2">
      <c r="B173" s="789"/>
      <c r="C173" s="2332" t="s">
        <v>1586</v>
      </c>
      <c r="D173" s="2333"/>
      <c r="E173" s="802">
        <v>0.1</v>
      </c>
      <c r="F173" s="800"/>
      <c r="G173" s="788"/>
    </row>
    <row r="174" spans="2:7" x14ac:dyDescent="0.2">
      <c r="B174" s="789"/>
      <c r="C174" s="2332" t="s">
        <v>1587</v>
      </c>
      <c r="D174" s="2333"/>
      <c r="E174" s="802">
        <v>0.1</v>
      </c>
      <c r="F174" s="800"/>
      <c r="G174" s="788"/>
    </row>
    <row r="175" spans="2:7" x14ac:dyDescent="0.2">
      <c r="B175" s="789"/>
      <c r="C175" s="2332" t="s">
        <v>36</v>
      </c>
      <c r="D175" s="2333"/>
      <c r="E175" s="802">
        <v>0.1</v>
      </c>
      <c r="F175" s="800"/>
      <c r="G175" s="788"/>
    </row>
    <row r="176" spans="2:7" x14ac:dyDescent="0.2">
      <c r="B176" s="789"/>
      <c r="C176" s="2332" t="s">
        <v>1588</v>
      </c>
      <c r="D176" s="2333"/>
      <c r="E176" s="802">
        <v>0.1</v>
      </c>
      <c r="F176" s="800"/>
      <c r="G176" s="788"/>
    </row>
    <row r="177" spans="2:7" x14ac:dyDescent="0.2">
      <c r="B177" s="789"/>
      <c r="C177" s="2332" t="s">
        <v>1589</v>
      </c>
      <c r="D177" s="2333"/>
      <c r="E177" s="802">
        <v>0.1</v>
      </c>
      <c r="F177" s="800"/>
      <c r="G177" s="788"/>
    </row>
    <row r="178" spans="2:7" x14ac:dyDescent="0.2">
      <c r="B178" s="789"/>
      <c r="C178" s="2332" t="s">
        <v>1590</v>
      </c>
      <c r="D178" s="2333"/>
      <c r="E178" s="802">
        <v>0.1</v>
      </c>
      <c r="F178" s="800"/>
      <c r="G178" s="788"/>
    </row>
    <row r="179" spans="2:7" x14ac:dyDescent="0.2">
      <c r="B179" s="789"/>
      <c r="C179" s="2332" t="s">
        <v>787</v>
      </c>
      <c r="D179" s="2333"/>
      <c r="E179" s="802">
        <v>0.1</v>
      </c>
      <c r="F179" s="800"/>
      <c r="G179" s="788"/>
    </row>
    <row r="180" spans="2:7" x14ac:dyDescent="0.2">
      <c r="B180" s="789"/>
      <c r="C180" s="2332" t="s">
        <v>1591</v>
      </c>
      <c r="D180" s="2333"/>
      <c r="E180" s="802">
        <v>0.1</v>
      </c>
      <c r="F180" s="800"/>
      <c r="G180" s="788"/>
    </row>
    <row r="181" spans="2:7" x14ac:dyDescent="0.2">
      <c r="B181" s="789"/>
      <c r="C181" s="2332" t="s">
        <v>1592</v>
      </c>
      <c r="D181" s="2333"/>
      <c r="E181" s="802">
        <v>0.1</v>
      </c>
      <c r="F181" s="800"/>
      <c r="G181" s="788"/>
    </row>
    <row r="182" spans="2:7" x14ac:dyDescent="0.2">
      <c r="B182" s="789"/>
      <c r="C182" s="2332" t="s">
        <v>1593</v>
      </c>
      <c r="D182" s="2333"/>
      <c r="E182" s="802">
        <v>0.1</v>
      </c>
      <c r="F182" s="800"/>
      <c r="G182" s="788"/>
    </row>
    <row r="183" spans="2:7" x14ac:dyDescent="0.2">
      <c r="B183" s="789"/>
      <c r="C183" s="2332" t="s">
        <v>793</v>
      </c>
      <c r="D183" s="2333"/>
      <c r="E183" s="802">
        <v>0.1</v>
      </c>
      <c r="F183" s="800"/>
      <c r="G183" s="788"/>
    </row>
    <row r="184" spans="2:7" x14ac:dyDescent="0.2">
      <c r="B184" s="789"/>
      <c r="C184" s="2332" t="s">
        <v>1594</v>
      </c>
      <c r="D184" s="2333"/>
      <c r="E184" s="802">
        <v>0.1</v>
      </c>
      <c r="F184" s="800"/>
      <c r="G184" s="788"/>
    </row>
    <row r="185" spans="2:7" x14ac:dyDescent="0.2">
      <c r="B185" s="789"/>
      <c r="C185" s="2332" t="s">
        <v>1595</v>
      </c>
      <c r="D185" s="2333"/>
      <c r="E185" s="802">
        <v>0.1</v>
      </c>
      <c r="F185" s="800"/>
      <c r="G185" s="788"/>
    </row>
    <row r="186" spans="2:7" x14ac:dyDescent="0.2">
      <c r="B186" s="789"/>
      <c r="C186" s="2332" t="s">
        <v>1596</v>
      </c>
      <c r="D186" s="2333"/>
      <c r="E186" s="802">
        <v>0.1</v>
      </c>
      <c r="F186" s="800"/>
      <c r="G186" s="788"/>
    </row>
    <row r="187" spans="2:7" x14ac:dyDescent="0.2">
      <c r="B187" s="789"/>
      <c r="C187" s="2332" t="s">
        <v>1597</v>
      </c>
      <c r="D187" s="2333"/>
      <c r="E187" s="802">
        <v>0.1</v>
      </c>
      <c r="F187" s="800"/>
      <c r="G187" s="788"/>
    </row>
    <row r="188" spans="2:7" x14ac:dyDescent="0.2">
      <c r="B188" s="789"/>
      <c r="C188" s="2332" t="s">
        <v>1598</v>
      </c>
      <c r="D188" s="2333"/>
      <c r="E188" s="802">
        <v>0.1</v>
      </c>
      <c r="F188" s="800"/>
      <c r="G188" s="788"/>
    </row>
    <row r="189" spans="2:7" x14ac:dyDescent="0.2">
      <c r="B189" s="789"/>
      <c r="C189" s="2332" t="s">
        <v>1599</v>
      </c>
      <c r="D189" s="2333"/>
      <c r="E189" s="802">
        <v>0.1</v>
      </c>
      <c r="F189" s="800"/>
      <c r="G189" s="788"/>
    </row>
    <row r="190" spans="2:7" x14ac:dyDescent="0.2">
      <c r="B190" s="789"/>
      <c r="C190" s="2332" t="s">
        <v>1600</v>
      </c>
      <c r="D190" s="2333"/>
      <c r="E190" s="802">
        <v>0.1</v>
      </c>
      <c r="F190" s="800"/>
      <c r="G190" s="788"/>
    </row>
    <row r="191" spans="2:7" x14ac:dyDescent="0.2">
      <c r="B191" s="789"/>
      <c r="C191" s="2332" t="s">
        <v>1601</v>
      </c>
      <c r="D191" s="2333"/>
      <c r="E191" s="802">
        <v>0.1</v>
      </c>
      <c r="F191" s="800"/>
      <c r="G191" s="788"/>
    </row>
    <row r="192" spans="2:7" x14ac:dyDescent="0.2">
      <c r="B192" s="789"/>
      <c r="C192" s="2332" t="s">
        <v>1602</v>
      </c>
      <c r="D192" s="2333"/>
      <c r="E192" s="802">
        <v>0.1</v>
      </c>
      <c r="F192" s="800"/>
      <c r="G192" s="788"/>
    </row>
    <row r="193" spans="2:7" x14ac:dyDescent="0.2">
      <c r="B193" s="789"/>
      <c r="C193" s="2332" t="s">
        <v>1603</v>
      </c>
      <c r="D193" s="2333"/>
      <c r="E193" s="802">
        <v>0.1</v>
      </c>
      <c r="F193" s="800"/>
      <c r="G193" s="788"/>
    </row>
    <row r="194" spans="2:7" x14ac:dyDescent="0.2">
      <c r="B194" s="789"/>
      <c r="C194" s="2332" t="s">
        <v>1604</v>
      </c>
      <c r="D194" s="2333"/>
      <c r="E194" s="802">
        <v>0.1</v>
      </c>
      <c r="F194" s="800"/>
      <c r="G194" s="788"/>
    </row>
    <row r="195" spans="2:7" x14ac:dyDescent="0.2">
      <c r="B195" s="789"/>
      <c r="C195" s="2332" t="s">
        <v>1605</v>
      </c>
      <c r="D195" s="2333"/>
      <c r="E195" s="802">
        <v>0.1</v>
      </c>
      <c r="F195" s="800"/>
      <c r="G195" s="788"/>
    </row>
    <row r="196" spans="2:7" x14ac:dyDescent="0.2">
      <c r="B196" s="789"/>
      <c r="C196" s="2332" t="s">
        <v>1606</v>
      </c>
      <c r="D196" s="2333"/>
      <c r="E196" s="802">
        <v>0.1</v>
      </c>
      <c r="F196" s="800"/>
      <c r="G196" s="788"/>
    </row>
    <row r="197" spans="2:7" x14ac:dyDescent="0.2">
      <c r="B197" s="789"/>
      <c r="C197" s="2332" t="s">
        <v>1607</v>
      </c>
      <c r="D197" s="2333"/>
      <c r="E197" s="802">
        <v>0.1</v>
      </c>
      <c r="F197" s="800"/>
      <c r="G197" s="788"/>
    </row>
    <row r="198" spans="2:7" x14ac:dyDescent="0.2">
      <c r="B198" s="789"/>
      <c r="C198" s="2332" t="s">
        <v>1608</v>
      </c>
      <c r="D198" s="2333"/>
      <c r="E198" s="802">
        <v>0.1</v>
      </c>
      <c r="F198" s="800"/>
      <c r="G198" s="788"/>
    </row>
    <row r="199" spans="2:7" x14ac:dyDescent="0.2">
      <c r="B199" s="789"/>
      <c r="C199" s="2332" t="s">
        <v>809</v>
      </c>
      <c r="D199" s="2333"/>
      <c r="E199" s="802">
        <v>0.1</v>
      </c>
      <c r="F199" s="800"/>
      <c r="G199" s="788"/>
    </row>
    <row r="200" spans="2:7" x14ac:dyDescent="0.2">
      <c r="B200" s="789"/>
      <c r="C200" s="2332" t="s">
        <v>1609</v>
      </c>
      <c r="D200" s="2333"/>
      <c r="E200" s="802">
        <v>0.1</v>
      </c>
      <c r="F200" s="800"/>
      <c r="G200" s="788"/>
    </row>
    <row r="201" spans="2:7" x14ac:dyDescent="0.2">
      <c r="B201" s="789"/>
      <c r="C201" s="2332" t="s">
        <v>1610</v>
      </c>
      <c r="D201" s="2333"/>
      <c r="E201" s="802">
        <v>0.1</v>
      </c>
      <c r="F201" s="800"/>
      <c r="G201" s="788"/>
    </row>
    <row r="202" spans="2:7" x14ac:dyDescent="0.2">
      <c r="B202" s="789"/>
      <c r="C202" s="2332" t="s">
        <v>1611</v>
      </c>
      <c r="D202" s="2333"/>
      <c r="E202" s="802">
        <v>0.1</v>
      </c>
      <c r="F202" s="800"/>
      <c r="G202" s="788"/>
    </row>
    <row r="203" spans="2:7" x14ac:dyDescent="0.2">
      <c r="B203" s="789"/>
      <c r="C203" s="2332" t="s">
        <v>1007</v>
      </c>
      <c r="D203" s="2333"/>
      <c r="E203" s="802">
        <v>0.1</v>
      </c>
      <c r="F203" s="800"/>
      <c r="G203" s="788"/>
    </row>
    <row r="204" spans="2:7" x14ac:dyDescent="0.2">
      <c r="B204" s="789"/>
      <c r="C204" s="2332" t="s">
        <v>1612</v>
      </c>
      <c r="D204" s="2333"/>
      <c r="E204" s="802">
        <v>0.1</v>
      </c>
      <c r="F204" s="800"/>
      <c r="G204" s="788"/>
    </row>
    <row r="205" spans="2:7" x14ac:dyDescent="0.2">
      <c r="B205" s="789"/>
      <c r="C205" s="2332" t="s">
        <v>1613</v>
      </c>
      <c r="D205" s="2333"/>
      <c r="E205" s="802">
        <v>0.1</v>
      </c>
      <c r="F205" s="800"/>
      <c r="G205" s="788"/>
    </row>
    <row r="206" spans="2:7" x14ac:dyDescent="0.2">
      <c r="B206" s="789"/>
      <c r="C206" s="2332" t="s">
        <v>1614</v>
      </c>
      <c r="D206" s="2333"/>
      <c r="E206" s="802">
        <v>0.1</v>
      </c>
      <c r="F206" s="800"/>
      <c r="G206" s="788"/>
    </row>
    <row r="207" spans="2:7" x14ac:dyDescent="0.2">
      <c r="B207" s="789"/>
      <c r="C207" s="2332" t="s">
        <v>1615</v>
      </c>
      <c r="D207" s="2333"/>
      <c r="E207" s="802">
        <v>0.1</v>
      </c>
      <c r="F207" s="800"/>
      <c r="G207" s="788"/>
    </row>
    <row r="208" spans="2:7" x14ac:dyDescent="0.2">
      <c r="B208" s="789"/>
      <c r="C208" s="2332" t="s">
        <v>1616</v>
      </c>
      <c r="D208" s="2333"/>
      <c r="E208" s="802">
        <v>0.1</v>
      </c>
      <c r="F208" s="800"/>
      <c r="G208" s="788"/>
    </row>
    <row r="209" spans="2:7" x14ac:dyDescent="0.2">
      <c r="B209" s="789"/>
      <c r="C209" s="2332" t="s">
        <v>1617</v>
      </c>
      <c r="D209" s="2333"/>
      <c r="E209" s="802">
        <v>0.1</v>
      </c>
      <c r="F209" s="800"/>
      <c r="G209" s="788"/>
    </row>
    <row r="210" spans="2:7" x14ac:dyDescent="0.2">
      <c r="B210" s="789"/>
      <c r="C210" s="2332" t="s">
        <v>1618</v>
      </c>
      <c r="D210" s="2333"/>
      <c r="E210" s="802">
        <v>0.1</v>
      </c>
      <c r="F210" s="800"/>
      <c r="G210" s="788"/>
    </row>
    <row r="211" spans="2:7" x14ac:dyDescent="0.2">
      <c r="B211" s="789"/>
      <c r="C211" s="2332" t="s">
        <v>1619</v>
      </c>
      <c r="D211" s="2333"/>
      <c r="E211" s="802">
        <v>0.1</v>
      </c>
      <c r="F211" s="800"/>
      <c r="G211" s="788"/>
    </row>
    <row r="212" spans="2:7" x14ac:dyDescent="0.2">
      <c r="B212" s="789"/>
      <c r="C212" s="2332" t="s">
        <v>1620</v>
      </c>
      <c r="D212" s="2333"/>
      <c r="E212" s="802">
        <v>0.1</v>
      </c>
      <c r="F212" s="800"/>
      <c r="G212" s="788"/>
    </row>
    <row r="213" spans="2:7" x14ac:dyDescent="0.2">
      <c r="B213" s="789"/>
      <c r="C213" s="2332" t="s">
        <v>335</v>
      </c>
      <c r="D213" s="2333"/>
      <c r="E213" s="802">
        <v>0.1</v>
      </c>
      <c r="F213" s="800"/>
      <c r="G213" s="788"/>
    </row>
    <row r="214" spans="2:7" x14ac:dyDescent="0.2">
      <c r="B214" s="789"/>
      <c r="C214" s="2332" t="s">
        <v>1621</v>
      </c>
      <c r="D214" s="2333"/>
      <c r="E214" s="802">
        <v>0.1</v>
      </c>
      <c r="F214" s="800"/>
      <c r="G214" s="788"/>
    </row>
    <row r="215" spans="2:7" x14ac:dyDescent="0.2">
      <c r="B215" s="789"/>
      <c r="C215" s="2332" t="s">
        <v>1622</v>
      </c>
      <c r="D215" s="2333"/>
      <c r="E215" s="802">
        <v>0.1</v>
      </c>
      <c r="F215" s="800"/>
      <c r="G215" s="788"/>
    </row>
    <row r="216" spans="2:7" x14ac:dyDescent="0.2">
      <c r="B216" s="789"/>
      <c r="C216" s="2332" t="s">
        <v>1623</v>
      </c>
      <c r="D216" s="2333"/>
      <c r="E216" s="802">
        <v>0.1</v>
      </c>
      <c r="F216" s="800"/>
      <c r="G216" s="788"/>
    </row>
    <row r="217" spans="2:7" x14ac:dyDescent="0.2">
      <c r="B217" s="789"/>
      <c r="C217" s="2332" t="s">
        <v>1624</v>
      </c>
      <c r="D217" s="2333"/>
      <c r="E217" s="802">
        <v>0.1</v>
      </c>
      <c r="F217" s="800"/>
      <c r="G217" s="788"/>
    </row>
    <row r="218" spans="2:7" x14ac:dyDescent="0.2">
      <c r="B218" s="789"/>
      <c r="C218" s="2332" t="s">
        <v>1625</v>
      </c>
      <c r="D218" s="2333"/>
      <c r="E218" s="802">
        <v>0.1</v>
      </c>
      <c r="F218" s="800"/>
      <c r="G218" s="788"/>
    </row>
    <row r="219" spans="2:7" x14ac:dyDescent="0.2">
      <c r="B219" s="789"/>
      <c r="C219" s="2332" t="s">
        <v>1626</v>
      </c>
      <c r="D219" s="2333"/>
      <c r="E219" s="802">
        <v>0.1</v>
      </c>
      <c r="F219" s="800"/>
      <c r="G219" s="788"/>
    </row>
    <row r="220" spans="2:7" x14ac:dyDescent="0.2">
      <c r="B220" s="789"/>
      <c r="C220" s="2332" t="s">
        <v>1627</v>
      </c>
      <c r="D220" s="2333"/>
      <c r="E220" s="802">
        <v>0.1</v>
      </c>
      <c r="F220" s="800"/>
      <c r="G220" s="788"/>
    </row>
    <row r="221" spans="2:7" x14ac:dyDescent="0.2">
      <c r="B221" s="789"/>
      <c r="C221" s="2332" t="s">
        <v>1628</v>
      </c>
      <c r="D221" s="2333"/>
      <c r="E221" s="802">
        <v>0.1</v>
      </c>
      <c r="F221" s="800"/>
      <c r="G221" s="788"/>
    </row>
    <row r="222" spans="2:7" x14ac:dyDescent="0.2">
      <c r="B222" s="789"/>
      <c r="C222" s="2332" t="s">
        <v>1629</v>
      </c>
      <c r="D222" s="2333"/>
      <c r="E222" s="802">
        <v>0.1</v>
      </c>
      <c r="F222" s="800"/>
      <c r="G222" s="788"/>
    </row>
    <row r="223" spans="2:7" x14ac:dyDescent="0.2">
      <c r="B223" s="789"/>
      <c r="C223" s="2332" t="s">
        <v>1630</v>
      </c>
      <c r="D223" s="2333"/>
      <c r="E223" s="802">
        <v>0.1</v>
      </c>
      <c r="F223" s="800"/>
      <c r="G223" s="788"/>
    </row>
    <row r="224" spans="2:7" x14ac:dyDescent="0.2">
      <c r="B224" s="789"/>
      <c r="C224" s="2332" t="s">
        <v>1631</v>
      </c>
      <c r="D224" s="2333"/>
      <c r="E224" s="802">
        <v>0.1</v>
      </c>
      <c r="F224" s="800"/>
      <c r="G224" s="788"/>
    </row>
    <row r="225" spans="2:7" x14ac:dyDescent="0.2">
      <c r="B225" s="789"/>
      <c r="C225" s="2332" t="s">
        <v>1632</v>
      </c>
      <c r="D225" s="2333"/>
      <c r="E225" s="802">
        <v>0.1</v>
      </c>
      <c r="F225" s="800"/>
      <c r="G225" s="788"/>
    </row>
    <row r="226" spans="2:7" x14ac:dyDescent="0.2">
      <c r="B226" s="789"/>
      <c r="C226" s="2332" t="s">
        <v>1633</v>
      </c>
      <c r="D226" s="2333"/>
      <c r="E226" s="802">
        <v>0.1</v>
      </c>
      <c r="F226" s="800"/>
      <c r="G226" s="788"/>
    </row>
    <row r="227" spans="2:7" x14ac:dyDescent="0.2">
      <c r="B227" s="789"/>
      <c r="C227" s="2332" t="s">
        <v>1634</v>
      </c>
      <c r="D227" s="2333"/>
      <c r="E227" s="802">
        <v>0.1</v>
      </c>
      <c r="F227" s="800"/>
      <c r="G227" s="788"/>
    </row>
    <row r="228" spans="2:7" x14ac:dyDescent="0.2">
      <c r="B228" s="789"/>
      <c r="C228" s="2332" t="s">
        <v>1635</v>
      </c>
      <c r="D228" s="2333"/>
      <c r="E228" s="802">
        <v>0.1</v>
      </c>
      <c r="F228" s="800"/>
      <c r="G228" s="788"/>
    </row>
    <row r="229" spans="2:7" x14ac:dyDescent="0.2">
      <c r="B229" s="789"/>
      <c r="C229" s="2332" t="s">
        <v>1636</v>
      </c>
      <c r="D229" s="2333"/>
      <c r="E229" s="802">
        <v>0.1</v>
      </c>
      <c r="F229" s="800"/>
      <c r="G229" s="788"/>
    </row>
    <row r="230" spans="2:7" x14ac:dyDescent="0.2">
      <c r="B230" s="789"/>
      <c r="C230" s="2332" t="s">
        <v>1637</v>
      </c>
      <c r="D230" s="2333"/>
      <c r="E230" s="802">
        <v>0.1</v>
      </c>
      <c r="F230" s="800"/>
      <c r="G230" s="788"/>
    </row>
    <row r="231" spans="2:7" x14ac:dyDescent="0.2">
      <c r="B231" s="789"/>
      <c r="C231" s="2332" t="s">
        <v>1638</v>
      </c>
      <c r="D231" s="2333"/>
      <c r="E231" s="802">
        <v>0.1</v>
      </c>
      <c r="F231" s="800"/>
      <c r="G231" s="788"/>
    </row>
    <row r="232" spans="2:7" x14ac:dyDescent="0.2">
      <c r="B232" s="789"/>
      <c r="C232" s="2332" t="s">
        <v>1639</v>
      </c>
      <c r="D232" s="2333"/>
      <c r="E232" s="802">
        <v>0.1</v>
      </c>
      <c r="F232" s="800"/>
      <c r="G232" s="788"/>
    </row>
    <row r="233" spans="2:7" x14ac:dyDescent="0.2">
      <c r="B233" s="789"/>
      <c r="C233" s="2332" t="s">
        <v>1640</v>
      </c>
      <c r="D233" s="2333"/>
      <c r="E233" s="802">
        <v>0.1</v>
      </c>
      <c r="F233" s="800"/>
      <c r="G233" s="788"/>
    </row>
    <row r="234" spans="2:7" x14ac:dyDescent="0.2">
      <c r="B234" s="789"/>
      <c r="C234" s="2332" t="s">
        <v>1641</v>
      </c>
      <c r="D234" s="2333"/>
      <c r="E234" s="802">
        <v>0.1</v>
      </c>
      <c r="F234" s="800"/>
      <c r="G234" s="788"/>
    </row>
    <row r="235" spans="2:7" x14ac:dyDescent="0.2">
      <c r="B235" s="789"/>
      <c r="C235" s="2332" t="s">
        <v>1642</v>
      </c>
      <c r="D235" s="2333"/>
      <c r="E235" s="802">
        <v>0.1</v>
      </c>
      <c r="F235" s="800"/>
      <c r="G235" s="788"/>
    </row>
    <row r="236" spans="2:7" x14ac:dyDescent="0.2">
      <c r="B236" s="789"/>
      <c r="C236" s="2332" t="s">
        <v>344</v>
      </c>
      <c r="D236" s="2333"/>
      <c r="E236" s="802">
        <v>0.1</v>
      </c>
      <c r="F236" s="800"/>
      <c r="G236" s="788"/>
    </row>
    <row r="237" spans="2:7" x14ac:dyDescent="0.2">
      <c r="B237" s="789"/>
      <c r="C237" s="2332" t="s">
        <v>1643</v>
      </c>
      <c r="D237" s="2333"/>
      <c r="E237" s="802">
        <v>0.1</v>
      </c>
      <c r="F237" s="800"/>
      <c r="G237" s="788"/>
    </row>
    <row r="238" spans="2:7" x14ac:dyDescent="0.2">
      <c r="B238" s="789"/>
      <c r="C238" s="2332" t="s">
        <v>1644</v>
      </c>
      <c r="D238" s="2333"/>
      <c r="E238" s="802">
        <v>0.1</v>
      </c>
      <c r="F238" s="800"/>
      <c r="G238" s="788"/>
    </row>
    <row r="239" spans="2:7" x14ac:dyDescent="0.2">
      <c r="B239" s="789"/>
      <c r="C239" s="2332" t="s">
        <v>1645</v>
      </c>
      <c r="D239" s="2333"/>
      <c r="E239" s="802">
        <v>0.1</v>
      </c>
      <c r="F239" s="800"/>
      <c r="G239" s="788"/>
    </row>
    <row r="240" spans="2:7" x14ac:dyDescent="0.2">
      <c r="B240" s="789"/>
      <c r="C240" s="2332" t="s">
        <v>356</v>
      </c>
      <c r="D240" s="2333"/>
      <c r="E240" s="802">
        <v>0.1</v>
      </c>
      <c r="F240" s="800"/>
      <c r="G240" s="788"/>
    </row>
    <row r="241" spans="2:7" x14ac:dyDescent="0.2">
      <c r="B241" s="789"/>
      <c r="C241" s="2332" t="s">
        <v>1646</v>
      </c>
      <c r="D241" s="2333"/>
      <c r="E241" s="802">
        <v>0.1</v>
      </c>
      <c r="F241" s="800"/>
      <c r="G241" s="788"/>
    </row>
    <row r="242" spans="2:7" x14ac:dyDescent="0.2">
      <c r="B242" s="789"/>
      <c r="C242" s="2332" t="s">
        <v>1647</v>
      </c>
      <c r="D242" s="2333"/>
      <c r="E242" s="802">
        <v>0.1</v>
      </c>
      <c r="F242" s="800"/>
      <c r="G242" s="788"/>
    </row>
    <row r="243" spans="2:7" x14ac:dyDescent="0.2">
      <c r="B243" s="789"/>
      <c r="C243" s="2332" t="s">
        <v>1648</v>
      </c>
      <c r="D243" s="2333"/>
      <c r="E243" s="802">
        <v>0.1</v>
      </c>
      <c r="F243" s="800"/>
      <c r="G243" s="788"/>
    </row>
    <row r="244" spans="2:7" x14ac:dyDescent="0.2">
      <c r="B244" s="789"/>
      <c r="C244" s="2332" t="s">
        <v>32</v>
      </c>
      <c r="D244" s="2333"/>
      <c r="E244" s="802">
        <v>0.1</v>
      </c>
      <c r="F244" s="800"/>
      <c r="G244" s="788"/>
    </row>
    <row r="245" spans="2:7" x14ac:dyDescent="0.2">
      <c r="B245" s="789"/>
      <c r="C245" s="2332" t="s">
        <v>972</v>
      </c>
      <c r="D245" s="2333"/>
      <c r="E245" s="802">
        <v>0.1</v>
      </c>
      <c r="F245" s="800"/>
      <c r="G245" s="788"/>
    </row>
    <row r="246" spans="2:7" x14ac:dyDescent="0.2">
      <c r="B246" s="789"/>
      <c r="C246" s="2332" t="s">
        <v>1649</v>
      </c>
      <c r="D246" s="2333"/>
      <c r="E246" s="802">
        <v>0.1</v>
      </c>
      <c r="F246" s="800"/>
      <c r="G246" s="788"/>
    </row>
    <row r="247" spans="2:7" x14ac:dyDescent="0.2">
      <c r="B247" s="789"/>
      <c r="C247" s="2332" t="s">
        <v>1650</v>
      </c>
      <c r="D247" s="2333"/>
      <c r="E247" s="802">
        <v>0.1</v>
      </c>
      <c r="F247" s="800"/>
      <c r="G247" s="788"/>
    </row>
    <row r="248" spans="2:7" x14ac:dyDescent="0.2">
      <c r="B248" s="789"/>
      <c r="C248" s="2332" t="s">
        <v>1651</v>
      </c>
      <c r="D248" s="2333"/>
      <c r="E248" s="802">
        <v>0.1</v>
      </c>
      <c r="F248" s="800"/>
      <c r="G248" s="788"/>
    </row>
    <row r="249" spans="2:7" x14ac:dyDescent="0.2">
      <c r="B249" s="789"/>
      <c r="C249" s="2332" t="s">
        <v>1652</v>
      </c>
      <c r="D249" s="2333"/>
      <c r="E249" s="802">
        <v>0.1</v>
      </c>
      <c r="F249" s="800"/>
      <c r="G249" s="788"/>
    </row>
    <row r="250" spans="2:7" x14ac:dyDescent="0.2">
      <c r="B250" s="789"/>
      <c r="C250" s="2332" t="s">
        <v>987</v>
      </c>
      <c r="D250" s="2333"/>
      <c r="E250" s="802">
        <v>0.1</v>
      </c>
      <c r="F250" s="800"/>
      <c r="G250" s="788"/>
    </row>
    <row r="251" spans="2:7" x14ac:dyDescent="0.2">
      <c r="B251" s="789"/>
      <c r="C251" s="2332" t="s">
        <v>988</v>
      </c>
      <c r="D251" s="2333"/>
      <c r="E251" s="802">
        <v>0.1</v>
      </c>
      <c r="F251" s="800"/>
      <c r="G251" s="788"/>
    </row>
    <row r="252" spans="2:7" x14ac:dyDescent="0.2">
      <c r="B252" s="789"/>
      <c r="C252" s="2332" t="s">
        <v>1135</v>
      </c>
      <c r="D252" s="2333"/>
      <c r="E252" s="802">
        <v>0.1</v>
      </c>
      <c r="F252" s="800"/>
      <c r="G252" s="788"/>
    </row>
    <row r="253" spans="2:7" x14ac:dyDescent="0.2">
      <c r="B253" s="789"/>
      <c r="C253" s="2332" t="s">
        <v>1653</v>
      </c>
      <c r="D253" s="2333"/>
      <c r="E253" s="802">
        <v>0.1</v>
      </c>
      <c r="F253" s="800"/>
      <c r="G253" s="788"/>
    </row>
    <row r="254" spans="2:7" x14ac:dyDescent="0.2">
      <c r="B254" s="789"/>
      <c r="C254" s="2332" t="s">
        <v>1654</v>
      </c>
      <c r="D254" s="2333"/>
      <c r="E254" s="802">
        <v>0.1</v>
      </c>
      <c r="F254" s="800"/>
      <c r="G254" s="788"/>
    </row>
    <row r="255" spans="2:7" x14ac:dyDescent="0.2">
      <c r="B255" s="789"/>
      <c r="C255" s="2332" t="s">
        <v>1138</v>
      </c>
      <c r="D255" s="2333"/>
      <c r="E255" s="802">
        <v>0.1</v>
      </c>
      <c r="F255" s="800"/>
      <c r="G255" s="788"/>
    </row>
    <row r="256" spans="2:7" x14ac:dyDescent="0.2">
      <c r="B256" s="789"/>
      <c r="C256" s="2332" t="s">
        <v>1655</v>
      </c>
      <c r="D256" s="2333"/>
      <c r="E256" s="802">
        <v>0.1</v>
      </c>
      <c r="F256" s="800"/>
      <c r="G256" s="788"/>
    </row>
    <row r="257" spans="2:7" x14ac:dyDescent="0.2">
      <c r="B257" s="789"/>
      <c r="C257" s="2332" t="s">
        <v>1656</v>
      </c>
      <c r="D257" s="2333"/>
      <c r="E257" s="802">
        <v>0.1</v>
      </c>
      <c r="F257" s="800"/>
      <c r="G257" s="788"/>
    </row>
    <row r="258" spans="2:7" x14ac:dyDescent="0.2">
      <c r="B258" s="789"/>
      <c r="C258" s="2332" t="s">
        <v>1657</v>
      </c>
      <c r="D258" s="2333"/>
      <c r="E258" s="802">
        <v>0.1</v>
      </c>
      <c r="F258" s="800"/>
      <c r="G258" s="788"/>
    </row>
    <row r="259" spans="2:7" x14ac:dyDescent="0.2">
      <c r="B259" s="789"/>
      <c r="C259" s="2332" t="s">
        <v>156</v>
      </c>
      <c r="D259" s="2333"/>
      <c r="E259" s="802">
        <v>0.1</v>
      </c>
      <c r="F259" s="800"/>
      <c r="G259" s="788"/>
    </row>
    <row r="260" spans="2:7" x14ac:dyDescent="0.2">
      <c r="B260" s="789"/>
      <c r="C260" s="2332" t="s">
        <v>1658</v>
      </c>
      <c r="D260" s="2333"/>
      <c r="E260" s="802">
        <v>0.1</v>
      </c>
      <c r="F260" s="800"/>
      <c r="G260" s="788"/>
    </row>
    <row r="261" spans="2:7" x14ac:dyDescent="0.2">
      <c r="B261" s="789"/>
      <c r="C261" s="2332" t="s">
        <v>1148</v>
      </c>
      <c r="D261" s="2333"/>
      <c r="E261" s="802">
        <v>0.1</v>
      </c>
      <c r="F261" s="800"/>
      <c r="G261" s="788"/>
    </row>
    <row r="262" spans="2:7" x14ac:dyDescent="0.2">
      <c r="B262" s="789"/>
      <c r="C262" s="2332" t="s">
        <v>1149</v>
      </c>
      <c r="D262" s="2333"/>
      <c r="E262" s="802">
        <v>0.1</v>
      </c>
      <c r="F262" s="800"/>
      <c r="G262" s="788"/>
    </row>
    <row r="263" spans="2:7" x14ac:dyDescent="0.2">
      <c r="B263" s="789"/>
      <c r="C263" s="2332" t="s">
        <v>1659</v>
      </c>
      <c r="D263" s="2333"/>
      <c r="E263" s="802">
        <v>0.1</v>
      </c>
      <c r="F263" s="800"/>
      <c r="G263" s="788"/>
    </row>
    <row r="264" spans="2:7" x14ac:dyDescent="0.2">
      <c r="B264" s="789"/>
      <c r="C264" s="2332" t="s">
        <v>85</v>
      </c>
      <c r="D264" s="2333"/>
      <c r="E264" s="803">
        <v>0.25</v>
      </c>
      <c r="F264" s="800"/>
      <c r="G264" s="788"/>
    </row>
    <row r="265" spans="2:7" x14ac:dyDescent="0.2">
      <c r="B265" s="789"/>
      <c r="C265" s="2332" t="s">
        <v>1660</v>
      </c>
      <c r="D265" s="2333"/>
      <c r="E265" s="803">
        <v>0.25</v>
      </c>
      <c r="F265" s="800"/>
      <c r="G265" s="788"/>
    </row>
    <row r="266" spans="2:7" x14ac:dyDescent="0.2">
      <c r="B266" s="789"/>
      <c r="C266" s="2332" t="s">
        <v>1661</v>
      </c>
      <c r="D266" s="2333"/>
      <c r="E266" s="803">
        <v>0.25</v>
      </c>
      <c r="F266" s="800"/>
      <c r="G266" s="788"/>
    </row>
    <row r="267" spans="2:7" x14ac:dyDescent="0.2">
      <c r="B267" s="789"/>
      <c r="C267" s="2332" t="s">
        <v>1662</v>
      </c>
      <c r="D267" s="2333"/>
      <c r="E267" s="803">
        <v>0.25</v>
      </c>
      <c r="F267" s="800"/>
      <c r="G267" s="788"/>
    </row>
    <row r="268" spans="2:7" x14ac:dyDescent="0.2">
      <c r="B268" s="789"/>
      <c r="C268" s="2332" t="s">
        <v>1663</v>
      </c>
      <c r="D268" s="2333"/>
      <c r="E268" s="803">
        <v>0.25</v>
      </c>
      <c r="F268" s="800"/>
      <c r="G268" s="788"/>
    </row>
    <row r="269" spans="2:7" x14ac:dyDescent="0.2">
      <c r="B269" s="789"/>
      <c r="C269" s="2332" t="s">
        <v>1664</v>
      </c>
      <c r="D269" s="2333"/>
      <c r="E269" s="803">
        <v>0.25</v>
      </c>
      <c r="F269" s="800"/>
      <c r="G269" s="788"/>
    </row>
    <row r="270" spans="2:7" x14ac:dyDescent="0.2">
      <c r="B270" s="789"/>
      <c r="C270" s="2332" t="s">
        <v>1665</v>
      </c>
      <c r="D270" s="2333"/>
      <c r="E270" s="803">
        <v>0.25</v>
      </c>
      <c r="F270" s="800"/>
      <c r="G270" s="788"/>
    </row>
    <row r="271" spans="2:7" x14ac:dyDescent="0.2">
      <c r="B271" s="789"/>
      <c r="C271" s="2332" t="s">
        <v>1666</v>
      </c>
      <c r="D271" s="2333"/>
      <c r="E271" s="803">
        <v>0.25</v>
      </c>
      <c r="F271" s="800"/>
      <c r="G271" s="788"/>
    </row>
    <row r="272" spans="2:7" x14ac:dyDescent="0.2">
      <c r="B272" s="789"/>
      <c r="C272" s="2332" t="s">
        <v>88</v>
      </c>
      <c r="D272" s="2333"/>
      <c r="E272" s="803">
        <v>0.25</v>
      </c>
      <c r="F272" s="800"/>
      <c r="G272" s="788"/>
    </row>
    <row r="273" spans="2:7" x14ac:dyDescent="0.2">
      <c r="B273" s="789"/>
      <c r="C273" s="2332" t="s">
        <v>90</v>
      </c>
      <c r="D273" s="2333"/>
      <c r="E273" s="803">
        <v>0.25</v>
      </c>
      <c r="F273" s="800"/>
      <c r="G273" s="788"/>
    </row>
    <row r="274" spans="2:7" x14ac:dyDescent="0.2">
      <c r="B274" s="789"/>
      <c r="C274" s="2332" t="s">
        <v>91</v>
      </c>
      <c r="D274" s="2333"/>
      <c r="E274" s="803">
        <v>0.25</v>
      </c>
      <c r="F274" s="800"/>
      <c r="G274" s="788"/>
    </row>
    <row r="275" spans="2:7" x14ac:dyDescent="0.2">
      <c r="B275" s="789"/>
      <c r="C275" s="2332" t="s">
        <v>1667</v>
      </c>
      <c r="D275" s="2333"/>
      <c r="E275" s="803">
        <v>0.25</v>
      </c>
      <c r="F275" s="800"/>
      <c r="G275" s="788"/>
    </row>
    <row r="276" spans="2:7" x14ac:dyDescent="0.2">
      <c r="B276" s="789"/>
      <c r="C276" s="2332" t="s">
        <v>1668</v>
      </c>
      <c r="D276" s="2333"/>
      <c r="E276" s="803">
        <v>0.25</v>
      </c>
      <c r="F276" s="800"/>
      <c r="G276" s="788"/>
    </row>
    <row r="277" spans="2:7" x14ac:dyDescent="0.2">
      <c r="B277" s="789"/>
      <c r="C277" s="2332" t="s">
        <v>103</v>
      </c>
      <c r="D277" s="2333"/>
      <c r="E277" s="803">
        <v>0.25</v>
      </c>
      <c r="F277" s="800"/>
      <c r="G277" s="788"/>
    </row>
    <row r="278" spans="2:7" x14ac:dyDescent="0.2">
      <c r="B278" s="789"/>
      <c r="C278" s="2332" t="s">
        <v>1669</v>
      </c>
      <c r="D278" s="2333"/>
      <c r="E278" s="803">
        <v>0.25</v>
      </c>
      <c r="F278" s="800"/>
      <c r="G278" s="788"/>
    </row>
    <row r="279" spans="2:7" x14ac:dyDescent="0.2">
      <c r="B279" s="789"/>
      <c r="C279" s="2332" t="s">
        <v>104</v>
      </c>
      <c r="D279" s="2333"/>
      <c r="E279" s="803">
        <v>0.25</v>
      </c>
      <c r="F279" s="800"/>
      <c r="G279" s="788"/>
    </row>
    <row r="280" spans="2:7" x14ac:dyDescent="0.2">
      <c r="B280" s="789"/>
      <c r="C280" s="2332" t="s">
        <v>1670</v>
      </c>
      <c r="D280" s="2333"/>
      <c r="E280" s="803">
        <v>0.25</v>
      </c>
      <c r="F280" s="800"/>
      <c r="G280" s="788"/>
    </row>
    <row r="281" spans="2:7" x14ac:dyDescent="0.2">
      <c r="B281" s="789"/>
      <c r="C281" s="2332" t="s">
        <v>1671</v>
      </c>
      <c r="D281" s="2333"/>
      <c r="E281" s="803">
        <v>0.25</v>
      </c>
      <c r="F281" s="800"/>
      <c r="G281" s="788"/>
    </row>
    <row r="282" spans="2:7" x14ac:dyDescent="0.2">
      <c r="B282" s="789"/>
      <c r="C282" s="2332" t="s">
        <v>1672</v>
      </c>
      <c r="D282" s="2333"/>
      <c r="E282" s="803">
        <v>0.25</v>
      </c>
      <c r="F282" s="800"/>
      <c r="G282" s="788"/>
    </row>
    <row r="283" spans="2:7" x14ac:dyDescent="0.2">
      <c r="B283" s="789"/>
      <c r="C283" s="2332" t="s">
        <v>1673</v>
      </c>
      <c r="D283" s="2333"/>
      <c r="E283" s="803">
        <v>0.25</v>
      </c>
      <c r="F283" s="800"/>
      <c r="G283" s="788"/>
    </row>
    <row r="284" spans="2:7" x14ac:dyDescent="0.2">
      <c r="B284" s="789"/>
      <c r="C284" s="2332" t="s">
        <v>1674</v>
      </c>
      <c r="D284" s="2333"/>
      <c r="E284" s="803">
        <v>0.25</v>
      </c>
      <c r="F284" s="800"/>
      <c r="G284" s="788"/>
    </row>
    <row r="285" spans="2:7" x14ac:dyDescent="0.2">
      <c r="B285" s="789"/>
      <c r="C285" s="2332" t="s">
        <v>1675</v>
      </c>
      <c r="D285" s="2333"/>
      <c r="E285" s="803">
        <v>0.25</v>
      </c>
      <c r="F285" s="800"/>
      <c r="G285" s="788"/>
    </row>
    <row r="286" spans="2:7" x14ac:dyDescent="0.2">
      <c r="B286" s="789"/>
      <c r="C286" s="2332" t="s">
        <v>1676</v>
      </c>
      <c r="D286" s="2333"/>
      <c r="E286" s="803">
        <v>0.25</v>
      </c>
      <c r="F286" s="800"/>
      <c r="G286" s="788"/>
    </row>
    <row r="287" spans="2:7" x14ac:dyDescent="0.2">
      <c r="B287" s="789"/>
      <c r="C287" s="2332" t="s">
        <v>116</v>
      </c>
      <c r="D287" s="2333"/>
      <c r="E287" s="803">
        <v>0.25</v>
      </c>
      <c r="F287" s="800"/>
      <c r="G287" s="788"/>
    </row>
    <row r="288" spans="2:7" x14ac:dyDescent="0.2">
      <c r="B288" s="789"/>
      <c r="C288" s="2332" t="s">
        <v>1677</v>
      </c>
      <c r="D288" s="2333"/>
      <c r="E288" s="803">
        <v>0.25</v>
      </c>
      <c r="F288" s="800"/>
      <c r="G288" s="788"/>
    </row>
    <row r="289" spans="2:7" x14ac:dyDescent="0.2">
      <c r="B289" s="789"/>
      <c r="C289" s="2332" t="s">
        <v>118</v>
      </c>
      <c r="D289" s="2333"/>
      <c r="E289" s="803">
        <v>0.25</v>
      </c>
      <c r="F289" s="800"/>
      <c r="G289" s="788"/>
    </row>
    <row r="290" spans="2:7" x14ac:dyDescent="0.2">
      <c r="B290" s="789"/>
      <c r="C290" s="2332" t="s">
        <v>1678</v>
      </c>
      <c r="D290" s="2333"/>
      <c r="E290" s="803">
        <v>0.25</v>
      </c>
      <c r="F290" s="800"/>
      <c r="G290" s="788"/>
    </row>
    <row r="291" spans="2:7" x14ac:dyDescent="0.2">
      <c r="B291" s="789"/>
      <c r="C291" s="2332" t="s">
        <v>1679</v>
      </c>
      <c r="D291" s="2333"/>
      <c r="E291" s="803">
        <v>0.25</v>
      </c>
      <c r="F291" s="800"/>
      <c r="G291" s="788"/>
    </row>
    <row r="292" spans="2:7" x14ac:dyDescent="0.2">
      <c r="B292" s="789"/>
      <c r="C292" s="2332" t="s">
        <v>1680</v>
      </c>
      <c r="D292" s="2333"/>
      <c r="E292" s="803">
        <v>0.25</v>
      </c>
      <c r="F292" s="800"/>
      <c r="G292" s="788"/>
    </row>
    <row r="293" spans="2:7" x14ac:dyDescent="0.2">
      <c r="B293" s="789"/>
      <c r="C293" s="2332" t="s">
        <v>1681</v>
      </c>
      <c r="D293" s="2333"/>
      <c r="E293" s="803">
        <v>0.25</v>
      </c>
      <c r="F293" s="800"/>
      <c r="G293" s="788"/>
    </row>
    <row r="294" spans="2:7" x14ac:dyDescent="0.2">
      <c r="B294" s="789"/>
      <c r="C294" s="2332" t="s">
        <v>1682</v>
      </c>
      <c r="D294" s="2333"/>
      <c r="E294" s="803">
        <v>0.25</v>
      </c>
      <c r="F294" s="800"/>
      <c r="G294" s="788"/>
    </row>
    <row r="295" spans="2:7" x14ac:dyDescent="0.2">
      <c r="B295" s="789"/>
      <c r="C295" s="2332" t="s">
        <v>122</v>
      </c>
      <c r="D295" s="2333"/>
      <c r="E295" s="803">
        <v>0.25</v>
      </c>
      <c r="F295" s="800"/>
      <c r="G295" s="788"/>
    </row>
    <row r="296" spans="2:7" x14ac:dyDescent="0.2">
      <c r="B296" s="789"/>
      <c r="C296" s="2332" t="s">
        <v>1683</v>
      </c>
      <c r="D296" s="2333"/>
      <c r="E296" s="803">
        <v>0.25</v>
      </c>
      <c r="F296" s="800"/>
      <c r="G296" s="788"/>
    </row>
    <row r="297" spans="2:7" x14ac:dyDescent="0.2">
      <c r="B297" s="789"/>
      <c r="C297" s="2332" t="s">
        <v>1684</v>
      </c>
      <c r="D297" s="2333"/>
      <c r="E297" s="803">
        <v>0.25</v>
      </c>
      <c r="F297" s="800"/>
      <c r="G297" s="788"/>
    </row>
    <row r="298" spans="2:7" x14ac:dyDescent="0.2">
      <c r="B298" s="789"/>
      <c r="C298" s="2332" t="s">
        <v>464</v>
      </c>
      <c r="D298" s="2333"/>
      <c r="E298" s="803">
        <v>0.25</v>
      </c>
      <c r="F298" s="800"/>
      <c r="G298" s="788"/>
    </row>
    <row r="299" spans="2:7" x14ac:dyDescent="0.2">
      <c r="B299" s="789"/>
      <c r="C299" s="2332" t="s">
        <v>1685</v>
      </c>
      <c r="D299" s="2333"/>
      <c r="E299" s="803">
        <v>0.25</v>
      </c>
      <c r="F299" s="800"/>
      <c r="G299" s="788"/>
    </row>
    <row r="300" spans="2:7" x14ac:dyDescent="0.2">
      <c r="B300" s="789"/>
      <c r="C300" s="2332" t="s">
        <v>1686</v>
      </c>
      <c r="D300" s="2333"/>
      <c r="E300" s="803">
        <v>0.25</v>
      </c>
      <c r="F300" s="800"/>
      <c r="G300" s="788"/>
    </row>
    <row r="301" spans="2:7" x14ac:dyDescent="0.2">
      <c r="B301" s="789"/>
      <c r="C301" s="2332" t="s">
        <v>1687</v>
      </c>
      <c r="D301" s="2333"/>
      <c r="E301" s="803">
        <v>0.25</v>
      </c>
      <c r="F301" s="800"/>
      <c r="G301" s="788"/>
    </row>
    <row r="302" spans="2:7" x14ac:dyDescent="0.2">
      <c r="B302" s="789"/>
      <c r="C302" s="2332" t="s">
        <v>1688</v>
      </c>
      <c r="D302" s="2333"/>
      <c r="E302" s="803">
        <v>0.25</v>
      </c>
      <c r="F302" s="800"/>
      <c r="G302" s="788"/>
    </row>
    <row r="303" spans="2:7" x14ac:dyDescent="0.2">
      <c r="B303" s="789"/>
      <c r="C303" s="2332" t="s">
        <v>1689</v>
      </c>
      <c r="D303" s="2333"/>
      <c r="E303" s="803">
        <v>0.25</v>
      </c>
      <c r="F303" s="800"/>
      <c r="G303" s="788"/>
    </row>
    <row r="304" spans="2:7" x14ac:dyDescent="0.2">
      <c r="B304" s="789"/>
      <c r="C304" s="2332" t="s">
        <v>154</v>
      </c>
      <c r="D304" s="2333"/>
      <c r="E304" s="803">
        <v>0.25</v>
      </c>
      <c r="F304" s="800"/>
      <c r="G304" s="788"/>
    </row>
    <row r="305" spans="2:7" x14ac:dyDescent="0.2">
      <c r="B305" s="789"/>
      <c r="C305" s="2332" t="s">
        <v>1690</v>
      </c>
      <c r="D305" s="2333"/>
      <c r="E305" s="803">
        <v>0.25</v>
      </c>
      <c r="F305" s="800"/>
      <c r="G305" s="788"/>
    </row>
    <row r="306" spans="2:7" x14ac:dyDescent="0.2">
      <c r="B306" s="789"/>
      <c r="C306" s="2332" t="s">
        <v>1691</v>
      </c>
      <c r="D306" s="2333"/>
      <c r="E306" s="803">
        <v>0.25</v>
      </c>
      <c r="F306" s="800"/>
      <c r="G306" s="788"/>
    </row>
    <row r="307" spans="2:7" x14ac:dyDescent="0.2">
      <c r="B307" s="789"/>
      <c r="C307" s="2332" t="s">
        <v>1692</v>
      </c>
      <c r="D307" s="2333"/>
      <c r="E307" s="803">
        <v>0.25</v>
      </c>
      <c r="F307" s="800"/>
      <c r="G307" s="788"/>
    </row>
    <row r="308" spans="2:7" x14ac:dyDescent="0.2">
      <c r="B308" s="789"/>
      <c r="C308" s="2332" t="s">
        <v>1693</v>
      </c>
      <c r="D308" s="2333"/>
      <c r="E308" s="803">
        <v>0.25</v>
      </c>
      <c r="F308" s="800"/>
      <c r="G308" s="788"/>
    </row>
    <row r="309" spans="2:7" x14ac:dyDescent="0.2">
      <c r="B309" s="789"/>
      <c r="C309" s="2332" t="s">
        <v>471</v>
      </c>
      <c r="D309" s="2333"/>
      <c r="E309" s="803">
        <v>0.25</v>
      </c>
      <c r="F309" s="800"/>
      <c r="G309" s="788"/>
    </row>
    <row r="310" spans="2:7" x14ac:dyDescent="0.2">
      <c r="B310" s="789"/>
      <c r="C310" s="2332" t="s">
        <v>1694</v>
      </c>
      <c r="D310" s="2333"/>
      <c r="E310" s="803">
        <v>0.25</v>
      </c>
      <c r="F310" s="800"/>
      <c r="G310" s="788"/>
    </row>
    <row r="311" spans="2:7" x14ac:dyDescent="0.2">
      <c r="B311" s="789"/>
      <c r="C311" s="2332" t="s">
        <v>1695</v>
      </c>
      <c r="D311" s="2333"/>
      <c r="E311" s="803">
        <v>0.25</v>
      </c>
      <c r="F311" s="800"/>
      <c r="G311" s="788"/>
    </row>
    <row r="312" spans="2:7" x14ac:dyDescent="0.2">
      <c r="B312" s="789"/>
      <c r="C312" s="2332" t="s">
        <v>1696</v>
      </c>
      <c r="D312" s="2333"/>
      <c r="E312" s="803">
        <v>0.25</v>
      </c>
      <c r="F312" s="800"/>
      <c r="G312" s="788"/>
    </row>
    <row r="313" spans="2:7" x14ac:dyDescent="0.2">
      <c r="B313" s="789"/>
      <c r="C313" s="2332" t="s">
        <v>1697</v>
      </c>
      <c r="D313" s="2333"/>
      <c r="E313" s="803">
        <v>0.25</v>
      </c>
      <c r="F313" s="800"/>
      <c r="G313" s="788"/>
    </row>
    <row r="314" spans="2:7" x14ac:dyDescent="0.2">
      <c r="B314" s="789"/>
      <c r="C314" s="2332" t="s">
        <v>651</v>
      </c>
      <c r="D314" s="2333"/>
      <c r="E314" s="803">
        <v>0.25</v>
      </c>
      <c r="F314" s="800"/>
      <c r="G314" s="788"/>
    </row>
    <row r="315" spans="2:7" x14ac:dyDescent="0.2">
      <c r="B315" s="789"/>
      <c r="C315" s="2332" t="s">
        <v>1698</v>
      </c>
      <c r="D315" s="2333"/>
      <c r="E315" s="803">
        <v>0.25</v>
      </c>
      <c r="F315" s="800"/>
      <c r="G315" s="788"/>
    </row>
    <row r="316" spans="2:7" x14ac:dyDescent="0.2">
      <c r="B316" s="789"/>
      <c r="C316" s="2332" t="s">
        <v>652</v>
      </c>
      <c r="D316" s="2333"/>
      <c r="E316" s="803">
        <v>0.25</v>
      </c>
      <c r="F316" s="800"/>
      <c r="G316" s="788"/>
    </row>
    <row r="317" spans="2:7" x14ac:dyDescent="0.2">
      <c r="B317" s="789"/>
      <c r="C317" s="2332" t="s">
        <v>1699</v>
      </c>
      <c r="D317" s="2333"/>
      <c r="E317" s="803">
        <v>0.25</v>
      </c>
      <c r="F317" s="800"/>
      <c r="G317" s="788"/>
    </row>
    <row r="318" spans="2:7" x14ac:dyDescent="0.2">
      <c r="B318" s="789"/>
      <c r="C318" s="2332" t="s">
        <v>1700</v>
      </c>
      <c r="D318" s="2333"/>
      <c r="E318" s="803">
        <v>0.25</v>
      </c>
      <c r="F318" s="800"/>
      <c r="G318" s="788"/>
    </row>
    <row r="319" spans="2:7" x14ac:dyDescent="0.2">
      <c r="B319" s="789"/>
      <c r="C319" s="2332" t="s">
        <v>1701</v>
      </c>
      <c r="D319" s="2333"/>
      <c r="E319" s="803">
        <v>0.25</v>
      </c>
      <c r="F319" s="800"/>
      <c r="G319" s="788"/>
    </row>
    <row r="320" spans="2:7" x14ac:dyDescent="0.2">
      <c r="B320" s="789"/>
      <c r="C320" s="2332" t="s">
        <v>1702</v>
      </c>
      <c r="D320" s="2333"/>
      <c r="E320" s="803">
        <v>0.25</v>
      </c>
      <c r="F320" s="800"/>
      <c r="G320" s="788"/>
    </row>
    <row r="321" spans="2:7" x14ac:dyDescent="0.2">
      <c r="B321" s="789"/>
      <c r="C321" s="2332" t="s">
        <v>1703</v>
      </c>
      <c r="D321" s="2333"/>
      <c r="E321" s="803">
        <v>0.25</v>
      </c>
      <c r="F321" s="800"/>
      <c r="G321" s="788"/>
    </row>
    <row r="322" spans="2:7" x14ac:dyDescent="0.2">
      <c r="B322" s="789"/>
      <c r="C322" s="2332" t="s">
        <v>1704</v>
      </c>
      <c r="D322" s="2333"/>
      <c r="E322" s="803">
        <v>0.25</v>
      </c>
      <c r="F322" s="800"/>
      <c r="G322" s="788"/>
    </row>
    <row r="323" spans="2:7" x14ac:dyDescent="0.2">
      <c r="B323" s="789"/>
      <c r="C323" s="2332" t="s">
        <v>1705</v>
      </c>
      <c r="D323" s="2333"/>
      <c r="E323" s="803">
        <v>0.25</v>
      </c>
      <c r="F323" s="800"/>
      <c r="G323" s="788"/>
    </row>
    <row r="324" spans="2:7" x14ac:dyDescent="0.2">
      <c r="B324" s="789"/>
      <c r="C324" s="2332" t="s">
        <v>1706</v>
      </c>
      <c r="D324" s="2333"/>
      <c r="E324" s="803">
        <v>0.25</v>
      </c>
      <c r="F324" s="800"/>
      <c r="G324" s="788"/>
    </row>
    <row r="325" spans="2:7" x14ac:dyDescent="0.2">
      <c r="B325" s="789"/>
      <c r="C325" s="2332" t="s">
        <v>1707</v>
      </c>
      <c r="D325" s="2333"/>
      <c r="E325" s="803">
        <v>0.25</v>
      </c>
      <c r="F325" s="800"/>
      <c r="G325" s="788"/>
    </row>
    <row r="326" spans="2:7" x14ac:dyDescent="0.2">
      <c r="B326" s="789"/>
      <c r="C326" s="2332" t="s">
        <v>1708</v>
      </c>
      <c r="D326" s="2333"/>
      <c r="E326" s="803">
        <v>0.25</v>
      </c>
      <c r="F326" s="800"/>
      <c r="G326" s="788"/>
    </row>
    <row r="327" spans="2:7" x14ac:dyDescent="0.2">
      <c r="B327" s="789"/>
      <c r="C327" s="2332" t="s">
        <v>1709</v>
      </c>
      <c r="D327" s="2333"/>
      <c r="E327" s="803">
        <v>0.25</v>
      </c>
      <c r="F327" s="800"/>
      <c r="G327" s="788"/>
    </row>
    <row r="328" spans="2:7" x14ac:dyDescent="0.2">
      <c r="B328" s="789"/>
      <c r="C328" s="2332" t="s">
        <v>1710</v>
      </c>
      <c r="D328" s="2333"/>
      <c r="E328" s="803">
        <v>0.25</v>
      </c>
      <c r="F328" s="800"/>
      <c r="G328" s="788"/>
    </row>
    <row r="329" spans="2:7" x14ac:dyDescent="0.2">
      <c r="B329" s="789"/>
      <c r="C329" s="2332" t="s">
        <v>1711</v>
      </c>
      <c r="D329" s="2333"/>
      <c r="E329" s="803">
        <v>0.25</v>
      </c>
      <c r="F329" s="800"/>
      <c r="G329" s="788"/>
    </row>
    <row r="330" spans="2:7" x14ac:dyDescent="0.2">
      <c r="B330" s="789"/>
      <c r="C330" s="2332" t="s">
        <v>1712</v>
      </c>
      <c r="D330" s="2333"/>
      <c r="E330" s="803">
        <v>0.25</v>
      </c>
      <c r="F330" s="800"/>
      <c r="G330" s="788"/>
    </row>
    <row r="331" spans="2:7" x14ac:dyDescent="0.2">
      <c r="B331" s="789"/>
      <c r="C331" s="2332" t="s">
        <v>661</v>
      </c>
      <c r="D331" s="2333"/>
      <c r="E331" s="803">
        <v>0.25</v>
      </c>
      <c r="F331" s="800"/>
      <c r="G331" s="788"/>
    </row>
    <row r="332" spans="2:7" x14ac:dyDescent="0.2">
      <c r="B332" s="789"/>
      <c r="C332" s="2332" t="s">
        <v>1713</v>
      </c>
      <c r="D332" s="2333"/>
      <c r="E332" s="803">
        <v>0.25</v>
      </c>
      <c r="F332" s="800"/>
      <c r="G332" s="788"/>
    </row>
    <row r="333" spans="2:7" x14ac:dyDescent="0.2">
      <c r="B333" s="789"/>
      <c r="C333" s="2332" t="s">
        <v>155</v>
      </c>
      <c r="D333" s="2333"/>
      <c r="E333" s="803">
        <v>0.25</v>
      </c>
      <c r="F333" s="800"/>
      <c r="G333" s="788"/>
    </row>
    <row r="334" spans="2:7" x14ac:dyDescent="0.2">
      <c r="B334" s="789"/>
      <c r="C334" s="2332" t="s">
        <v>1714</v>
      </c>
      <c r="D334" s="2333"/>
      <c r="E334" s="803">
        <v>0.25</v>
      </c>
      <c r="F334" s="800"/>
      <c r="G334" s="788"/>
    </row>
    <row r="335" spans="2:7" x14ac:dyDescent="0.2">
      <c r="B335" s="789"/>
      <c r="C335" s="2332" t="s">
        <v>1715</v>
      </c>
      <c r="D335" s="2333"/>
      <c r="E335" s="803">
        <v>0.25</v>
      </c>
      <c r="F335" s="800"/>
      <c r="G335" s="788"/>
    </row>
    <row r="336" spans="2:7" x14ac:dyDescent="0.2">
      <c r="B336" s="789"/>
      <c r="C336" s="2332" t="s">
        <v>571</v>
      </c>
      <c r="D336" s="2333"/>
      <c r="E336" s="803">
        <v>0.25</v>
      </c>
      <c r="F336" s="800"/>
      <c r="G336" s="788"/>
    </row>
    <row r="337" spans="2:7" x14ac:dyDescent="0.2">
      <c r="B337" s="789"/>
      <c r="C337" s="2332" t="s">
        <v>1716</v>
      </c>
      <c r="D337" s="2333"/>
      <c r="E337" s="803">
        <v>0.25</v>
      </c>
      <c r="F337" s="800"/>
      <c r="G337" s="788"/>
    </row>
    <row r="338" spans="2:7" x14ac:dyDescent="0.2">
      <c r="B338" s="789"/>
      <c r="C338" s="2332" t="s">
        <v>160</v>
      </c>
      <c r="D338" s="2333"/>
      <c r="E338" s="803">
        <v>0.25</v>
      </c>
      <c r="F338" s="800"/>
      <c r="G338" s="788"/>
    </row>
    <row r="339" spans="2:7" x14ac:dyDescent="0.2">
      <c r="B339" s="789"/>
      <c r="C339" s="2332" t="s">
        <v>1717</v>
      </c>
      <c r="D339" s="2333"/>
      <c r="E339" s="803">
        <v>0.25</v>
      </c>
      <c r="F339" s="800"/>
      <c r="G339" s="788"/>
    </row>
    <row r="340" spans="2:7" x14ac:dyDescent="0.2">
      <c r="B340" s="789"/>
      <c r="C340" s="2332" t="s">
        <v>1718</v>
      </c>
      <c r="D340" s="2333"/>
      <c r="E340" s="803">
        <v>0.25</v>
      </c>
      <c r="F340" s="800"/>
      <c r="G340" s="788"/>
    </row>
    <row r="341" spans="2:7" x14ac:dyDescent="0.2">
      <c r="B341" s="789"/>
      <c r="C341" s="2332" t="s">
        <v>1719</v>
      </c>
      <c r="D341" s="2333"/>
      <c r="E341" s="803">
        <v>0.25</v>
      </c>
      <c r="F341" s="800"/>
      <c r="G341" s="788"/>
    </row>
    <row r="342" spans="2:7" x14ac:dyDescent="0.2">
      <c r="B342" s="789"/>
      <c r="C342" s="2332" t="s">
        <v>1720</v>
      </c>
      <c r="D342" s="2333"/>
      <c r="E342" s="803">
        <v>0.25</v>
      </c>
      <c r="F342" s="800"/>
      <c r="G342" s="788"/>
    </row>
    <row r="343" spans="2:7" x14ac:dyDescent="0.2">
      <c r="B343" s="789"/>
      <c r="C343" s="2332" t="s">
        <v>580</v>
      </c>
      <c r="D343" s="2333"/>
      <c r="E343" s="803">
        <v>0.25</v>
      </c>
      <c r="F343" s="800"/>
      <c r="G343" s="788"/>
    </row>
    <row r="344" spans="2:7" x14ac:dyDescent="0.2">
      <c r="B344" s="789"/>
      <c r="C344" s="2332" t="s">
        <v>582</v>
      </c>
      <c r="D344" s="2333"/>
      <c r="E344" s="803">
        <v>0.25</v>
      </c>
      <c r="F344" s="800"/>
      <c r="G344" s="788"/>
    </row>
    <row r="345" spans="2:7" x14ac:dyDescent="0.2">
      <c r="B345" s="789"/>
      <c r="C345" s="2332" t="s">
        <v>1721</v>
      </c>
      <c r="D345" s="2333"/>
      <c r="E345" s="803">
        <v>0.25</v>
      </c>
      <c r="F345" s="800"/>
      <c r="G345" s="788"/>
    </row>
    <row r="346" spans="2:7" x14ac:dyDescent="0.2">
      <c r="B346" s="789"/>
      <c r="C346" s="2332" t="s">
        <v>1722</v>
      </c>
      <c r="D346" s="2333"/>
      <c r="E346" s="803">
        <v>0.25</v>
      </c>
      <c r="F346" s="800"/>
      <c r="G346" s="788"/>
    </row>
    <row r="347" spans="2:7" x14ac:dyDescent="0.2">
      <c r="B347" s="789"/>
      <c r="C347" s="2332" t="s">
        <v>1723</v>
      </c>
      <c r="D347" s="2333"/>
      <c r="E347" s="803">
        <v>0.25</v>
      </c>
      <c r="F347" s="800"/>
      <c r="G347" s="788"/>
    </row>
    <row r="348" spans="2:7" x14ac:dyDescent="0.2">
      <c r="B348" s="789"/>
      <c r="C348" s="2332" t="s">
        <v>1724</v>
      </c>
      <c r="D348" s="2333"/>
      <c r="E348" s="803">
        <v>0.25</v>
      </c>
      <c r="F348" s="800"/>
      <c r="G348" s="788"/>
    </row>
    <row r="349" spans="2:7" x14ac:dyDescent="0.2">
      <c r="B349" s="789"/>
      <c r="C349" s="2332" t="s">
        <v>1725</v>
      </c>
      <c r="D349" s="2333"/>
      <c r="E349" s="803">
        <v>0.25</v>
      </c>
      <c r="F349" s="800"/>
      <c r="G349" s="788"/>
    </row>
    <row r="350" spans="2:7" x14ac:dyDescent="0.2">
      <c r="B350" s="789"/>
      <c r="C350" s="2332" t="s">
        <v>1726</v>
      </c>
      <c r="D350" s="2333"/>
      <c r="E350" s="803">
        <v>0.25</v>
      </c>
      <c r="F350" s="800"/>
      <c r="G350" s="788"/>
    </row>
    <row r="351" spans="2:7" x14ac:dyDescent="0.2">
      <c r="B351" s="789"/>
      <c r="C351" s="2332" t="s">
        <v>1727</v>
      </c>
      <c r="D351" s="2333"/>
      <c r="E351" s="803">
        <v>0.25</v>
      </c>
      <c r="F351" s="800"/>
      <c r="G351" s="788"/>
    </row>
    <row r="352" spans="2:7" x14ac:dyDescent="0.2">
      <c r="B352" s="789"/>
      <c r="C352" s="2332" t="s">
        <v>815</v>
      </c>
      <c r="D352" s="2333"/>
      <c r="E352" s="803">
        <v>0.25</v>
      </c>
      <c r="F352" s="800"/>
      <c r="G352" s="788"/>
    </row>
    <row r="353" spans="2:7" x14ac:dyDescent="0.2">
      <c r="B353" s="789"/>
      <c r="C353" s="2332" t="s">
        <v>1728</v>
      </c>
      <c r="D353" s="2333"/>
      <c r="E353" s="803">
        <v>0.25</v>
      </c>
      <c r="F353" s="800"/>
      <c r="G353" s="788"/>
    </row>
    <row r="354" spans="2:7" x14ac:dyDescent="0.2">
      <c r="B354" s="789"/>
      <c r="C354" s="2332" t="s">
        <v>1729</v>
      </c>
      <c r="D354" s="2333"/>
      <c r="E354" s="803">
        <v>0.25</v>
      </c>
      <c r="F354" s="800"/>
      <c r="G354" s="788"/>
    </row>
    <row r="355" spans="2:7" x14ac:dyDescent="0.2">
      <c r="B355" s="789"/>
      <c r="C355" s="2332" t="s">
        <v>1730</v>
      </c>
      <c r="D355" s="2333"/>
      <c r="E355" s="803">
        <v>0.25</v>
      </c>
      <c r="F355" s="800"/>
      <c r="G355" s="788"/>
    </row>
    <row r="356" spans="2:7" x14ac:dyDescent="0.2">
      <c r="B356" s="789"/>
      <c r="C356" s="2332" t="s">
        <v>1731</v>
      </c>
      <c r="D356" s="2333"/>
      <c r="E356" s="803">
        <v>0.25</v>
      </c>
      <c r="F356" s="800"/>
      <c r="G356" s="788"/>
    </row>
    <row r="357" spans="2:7" x14ac:dyDescent="0.2">
      <c r="B357" s="789"/>
      <c r="C357" s="2332" t="s">
        <v>1732</v>
      </c>
      <c r="D357" s="2333"/>
      <c r="E357" s="803">
        <v>0.25</v>
      </c>
      <c r="F357" s="800"/>
      <c r="G357" s="788"/>
    </row>
    <row r="358" spans="2:7" x14ac:dyDescent="0.2">
      <c r="B358" s="789"/>
      <c r="C358" s="2332" t="s">
        <v>1733</v>
      </c>
      <c r="D358" s="2333"/>
      <c r="E358" s="803">
        <v>0.25</v>
      </c>
      <c r="F358" s="800"/>
      <c r="G358" s="788"/>
    </row>
    <row r="359" spans="2:7" x14ac:dyDescent="0.2">
      <c r="B359" s="789"/>
      <c r="C359" s="2332" t="s">
        <v>1734</v>
      </c>
      <c r="D359" s="2333"/>
      <c r="E359" s="803">
        <v>0.25</v>
      </c>
      <c r="F359" s="800"/>
      <c r="G359" s="788"/>
    </row>
    <row r="360" spans="2:7" x14ac:dyDescent="0.2">
      <c r="B360" s="789"/>
      <c r="C360" s="2332" t="s">
        <v>1735</v>
      </c>
      <c r="D360" s="2333"/>
      <c r="E360" s="803">
        <v>0.25</v>
      </c>
      <c r="F360" s="800"/>
      <c r="G360" s="788"/>
    </row>
    <row r="361" spans="2:7" x14ac:dyDescent="0.2">
      <c r="B361" s="789"/>
      <c r="C361" s="2332" t="s">
        <v>1736</v>
      </c>
      <c r="D361" s="2333"/>
      <c r="E361" s="803">
        <v>0.25</v>
      </c>
      <c r="F361" s="800"/>
      <c r="G361" s="788"/>
    </row>
    <row r="362" spans="2:7" x14ac:dyDescent="0.2">
      <c r="B362" s="789"/>
      <c r="C362" s="2332" t="s">
        <v>1737</v>
      </c>
      <c r="D362" s="2333"/>
      <c r="E362" s="803">
        <v>0.25</v>
      </c>
      <c r="F362" s="800"/>
      <c r="G362" s="788"/>
    </row>
    <row r="363" spans="2:7" x14ac:dyDescent="0.2">
      <c r="B363" s="789"/>
      <c r="C363" s="2332" t="s">
        <v>1738</v>
      </c>
      <c r="D363" s="2333"/>
      <c r="E363" s="803">
        <v>0.25</v>
      </c>
      <c r="F363" s="800"/>
      <c r="G363" s="788"/>
    </row>
    <row r="364" spans="2:7" x14ac:dyDescent="0.2">
      <c r="B364" s="789"/>
      <c r="C364" s="2332" t="s">
        <v>1739</v>
      </c>
      <c r="D364" s="2333"/>
      <c r="E364" s="803">
        <v>0.25</v>
      </c>
      <c r="F364" s="800"/>
      <c r="G364" s="788"/>
    </row>
    <row r="365" spans="2:7" x14ac:dyDescent="0.2">
      <c r="B365" s="789"/>
      <c r="C365" s="2332" t="s">
        <v>1740</v>
      </c>
      <c r="D365" s="2333"/>
      <c r="E365" s="803">
        <v>0.25</v>
      </c>
      <c r="F365" s="800"/>
      <c r="G365" s="788"/>
    </row>
    <row r="366" spans="2:7" x14ac:dyDescent="0.2">
      <c r="B366" s="789"/>
      <c r="C366" s="2332" t="s">
        <v>1741</v>
      </c>
      <c r="D366" s="2333"/>
      <c r="E366" s="803">
        <v>0.25</v>
      </c>
      <c r="F366" s="800"/>
      <c r="G366" s="788"/>
    </row>
    <row r="367" spans="2:7" x14ac:dyDescent="0.2">
      <c r="B367" s="789"/>
      <c r="C367" s="2332" t="s">
        <v>1742</v>
      </c>
      <c r="D367" s="2333"/>
      <c r="E367" s="803">
        <v>0.25</v>
      </c>
      <c r="F367" s="800"/>
      <c r="G367" s="788"/>
    </row>
    <row r="368" spans="2:7" x14ac:dyDescent="0.2">
      <c r="B368" s="789"/>
      <c r="C368" s="2332" t="s">
        <v>1743</v>
      </c>
      <c r="D368" s="2333"/>
      <c r="E368" s="803">
        <v>0.25</v>
      </c>
      <c r="F368" s="800"/>
      <c r="G368" s="788"/>
    </row>
    <row r="369" spans="2:7" x14ac:dyDescent="0.2">
      <c r="B369" s="789"/>
      <c r="C369" s="2332" t="s">
        <v>1744</v>
      </c>
      <c r="D369" s="2333"/>
      <c r="E369" s="803">
        <v>0.25</v>
      </c>
      <c r="F369" s="800"/>
      <c r="G369" s="788"/>
    </row>
    <row r="370" spans="2:7" x14ac:dyDescent="0.2">
      <c r="B370" s="789"/>
      <c r="C370" s="2332" t="s">
        <v>1745</v>
      </c>
      <c r="D370" s="2333"/>
      <c r="E370" s="803">
        <v>0.25</v>
      </c>
      <c r="F370" s="800"/>
      <c r="G370" s="788"/>
    </row>
    <row r="371" spans="2:7" x14ac:dyDescent="0.2">
      <c r="B371" s="789"/>
      <c r="C371" s="2332" t="s">
        <v>1746</v>
      </c>
      <c r="D371" s="2333"/>
      <c r="E371" s="803">
        <v>0.25</v>
      </c>
      <c r="F371" s="800"/>
      <c r="G371" s="788"/>
    </row>
    <row r="372" spans="2:7" x14ac:dyDescent="0.2">
      <c r="B372" s="789"/>
      <c r="C372" s="2332" t="s">
        <v>1747</v>
      </c>
      <c r="D372" s="2333"/>
      <c r="E372" s="803">
        <v>0.25</v>
      </c>
      <c r="F372" s="800"/>
      <c r="G372" s="788"/>
    </row>
    <row r="373" spans="2:7" x14ac:dyDescent="0.2">
      <c r="B373" s="789"/>
      <c r="C373" s="2332" t="s">
        <v>1748</v>
      </c>
      <c r="D373" s="2333"/>
      <c r="E373" s="803">
        <v>0.25</v>
      </c>
      <c r="F373" s="800"/>
      <c r="G373" s="788"/>
    </row>
    <row r="374" spans="2:7" x14ac:dyDescent="0.2">
      <c r="B374" s="789"/>
      <c r="C374" s="2332" t="s">
        <v>1749</v>
      </c>
      <c r="D374" s="2333"/>
      <c r="E374" s="803">
        <v>0.25</v>
      </c>
      <c r="F374" s="800"/>
      <c r="G374" s="788"/>
    </row>
    <row r="375" spans="2:7" x14ac:dyDescent="0.2">
      <c r="B375" s="789"/>
      <c r="C375" s="2332" t="s">
        <v>1750</v>
      </c>
      <c r="D375" s="2333"/>
      <c r="E375" s="803">
        <v>0.25</v>
      </c>
      <c r="F375" s="800"/>
      <c r="G375" s="788"/>
    </row>
    <row r="376" spans="2:7" x14ac:dyDescent="0.2">
      <c r="B376" s="789"/>
      <c r="C376" s="2332" t="s">
        <v>1751</v>
      </c>
      <c r="D376" s="2333"/>
      <c r="E376" s="803">
        <v>0.25</v>
      </c>
      <c r="F376" s="800"/>
      <c r="G376" s="788"/>
    </row>
    <row r="377" spans="2:7" x14ac:dyDescent="0.2">
      <c r="B377" s="789"/>
      <c r="C377" s="2332" t="s">
        <v>1752</v>
      </c>
      <c r="D377" s="2333"/>
      <c r="E377" s="803">
        <v>0.25</v>
      </c>
      <c r="F377" s="800"/>
      <c r="G377" s="788"/>
    </row>
    <row r="378" spans="2:7" x14ac:dyDescent="0.2">
      <c r="B378" s="789"/>
      <c r="C378" s="2332" t="s">
        <v>830</v>
      </c>
      <c r="D378" s="2333"/>
      <c r="E378" s="803">
        <v>0.25</v>
      </c>
      <c r="F378" s="800"/>
      <c r="G378" s="788"/>
    </row>
    <row r="379" spans="2:7" x14ac:dyDescent="0.2">
      <c r="B379" s="789"/>
      <c r="C379" s="2332" t="s">
        <v>1753</v>
      </c>
      <c r="D379" s="2333"/>
      <c r="E379" s="803">
        <v>0.25</v>
      </c>
      <c r="F379" s="800"/>
      <c r="G379" s="788"/>
    </row>
    <row r="380" spans="2:7" x14ac:dyDescent="0.2">
      <c r="B380" s="789"/>
      <c r="C380" s="2332" t="s">
        <v>831</v>
      </c>
      <c r="D380" s="2333"/>
      <c r="E380" s="803">
        <v>0.25</v>
      </c>
      <c r="F380" s="800"/>
      <c r="G380" s="788"/>
    </row>
    <row r="381" spans="2:7" x14ac:dyDescent="0.2">
      <c r="B381" s="789"/>
      <c r="C381" s="2332" t="s">
        <v>832</v>
      </c>
      <c r="D381" s="2333"/>
      <c r="E381" s="803">
        <v>0.25</v>
      </c>
      <c r="F381" s="800"/>
      <c r="G381" s="788"/>
    </row>
    <row r="382" spans="2:7" x14ac:dyDescent="0.2">
      <c r="B382" s="789"/>
      <c r="C382" s="2332" t="s">
        <v>1754</v>
      </c>
      <c r="D382" s="2333"/>
      <c r="E382" s="803">
        <v>0.25</v>
      </c>
      <c r="F382" s="800"/>
      <c r="G382" s="788"/>
    </row>
    <row r="383" spans="2:7" x14ac:dyDescent="0.2">
      <c r="B383" s="789"/>
      <c r="C383" s="2332" t="s">
        <v>1755</v>
      </c>
      <c r="D383" s="2333"/>
      <c r="E383" s="803">
        <v>0.25</v>
      </c>
      <c r="F383" s="800"/>
      <c r="G383" s="788"/>
    </row>
    <row r="384" spans="2:7" x14ac:dyDescent="0.2">
      <c r="B384" s="789"/>
      <c r="C384" s="2332" t="s">
        <v>1756</v>
      </c>
      <c r="D384" s="2333"/>
      <c r="E384" s="803">
        <v>0.25</v>
      </c>
      <c r="F384" s="800"/>
      <c r="G384" s="788"/>
    </row>
    <row r="385" spans="2:7" x14ac:dyDescent="0.2">
      <c r="B385" s="789"/>
      <c r="C385" s="2332" t="s">
        <v>838</v>
      </c>
      <c r="D385" s="2333"/>
      <c r="E385" s="803">
        <v>0.25</v>
      </c>
      <c r="F385" s="800"/>
      <c r="G385" s="788"/>
    </row>
    <row r="386" spans="2:7" x14ac:dyDescent="0.2">
      <c r="B386" s="789"/>
      <c r="C386" s="2332" t="s">
        <v>1757</v>
      </c>
      <c r="D386" s="2333"/>
      <c r="E386" s="803">
        <v>0.25</v>
      </c>
      <c r="F386" s="800"/>
      <c r="G386" s="788"/>
    </row>
    <row r="387" spans="2:7" x14ac:dyDescent="0.2">
      <c r="B387" s="789"/>
      <c r="C387" s="2332" t="s">
        <v>1758</v>
      </c>
      <c r="D387" s="2333"/>
      <c r="E387" s="803">
        <v>0.25</v>
      </c>
      <c r="F387" s="800"/>
      <c r="G387" s="788"/>
    </row>
    <row r="388" spans="2:7" x14ac:dyDescent="0.2">
      <c r="B388" s="789"/>
      <c r="C388" s="2332" t="s">
        <v>1759</v>
      </c>
      <c r="D388" s="2333"/>
      <c r="E388" s="803">
        <v>0.25</v>
      </c>
      <c r="F388" s="800"/>
      <c r="G388" s="788"/>
    </row>
    <row r="389" spans="2:7" x14ac:dyDescent="0.2">
      <c r="B389" s="789"/>
      <c r="C389" s="2332" t="s">
        <v>710</v>
      </c>
      <c r="D389" s="2333"/>
      <c r="E389" s="803">
        <v>0.25</v>
      </c>
      <c r="F389" s="800"/>
      <c r="G389" s="788"/>
    </row>
    <row r="390" spans="2:7" x14ac:dyDescent="0.2">
      <c r="B390" s="789"/>
      <c r="C390" s="2332" t="s">
        <v>714</v>
      </c>
      <c r="D390" s="2333"/>
      <c r="E390" s="803">
        <v>0.25</v>
      </c>
      <c r="F390" s="800"/>
      <c r="G390" s="788"/>
    </row>
    <row r="391" spans="2:7" x14ac:dyDescent="0.2">
      <c r="B391" s="789"/>
      <c r="C391" s="2332" t="s">
        <v>1760</v>
      </c>
      <c r="D391" s="2333"/>
      <c r="E391" s="803">
        <v>0.25</v>
      </c>
      <c r="F391" s="800"/>
      <c r="G391" s="788"/>
    </row>
    <row r="392" spans="2:7" x14ac:dyDescent="0.2">
      <c r="B392" s="789"/>
      <c r="C392" s="2332" t="s">
        <v>1761</v>
      </c>
      <c r="D392" s="2333"/>
      <c r="E392" s="803">
        <v>0.25</v>
      </c>
      <c r="F392" s="800"/>
      <c r="G392" s="788"/>
    </row>
    <row r="393" spans="2:7" x14ac:dyDescent="0.2">
      <c r="B393" s="789"/>
      <c r="C393" s="2332" t="s">
        <v>1762</v>
      </c>
      <c r="D393" s="2333"/>
      <c r="E393" s="803">
        <v>0.25</v>
      </c>
      <c r="F393" s="800"/>
      <c r="G393" s="788"/>
    </row>
    <row r="394" spans="2:7" x14ac:dyDescent="0.2">
      <c r="B394" s="789"/>
      <c r="C394" s="2332" t="s">
        <v>1763</v>
      </c>
      <c r="D394" s="2333"/>
      <c r="E394" s="803">
        <v>0.25</v>
      </c>
      <c r="F394" s="800"/>
      <c r="G394" s="788"/>
    </row>
    <row r="395" spans="2:7" x14ac:dyDescent="0.2">
      <c r="B395" s="789"/>
      <c r="C395" s="2332" t="s">
        <v>1764</v>
      </c>
      <c r="D395" s="2333"/>
      <c r="E395" s="803">
        <v>0.25</v>
      </c>
      <c r="F395" s="800"/>
      <c r="G395" s="788"/>
    </row>
    <row r="396" spans="2:7" x14ac:dyDescent="0.2">
      <c r="B396" s="789"/>
      <c r="C396" s="2332" t="s">
        <v>1765</v>
      </c>
      <c r="D396" s="2333"/>
      <c r="E396" s="803">
        <v>0.25</v>
      </c>
      <c r="F396" s="800"/>
      <c r="G396" s="788"/>
    </row>
    <row r="397" spans="2:7" x14ac:dyDescent="0.2">
      <c r="B397" s="789"/>
      <c r="C397" s="2332" t="s">
        <v>1766</v>
      </c>
      <c r="D397" s="2333"/>
      <c r="E397" s="803">
        <v>0.25</v>
      </c>
      <c r="F397" s="800"/>
      <c r="G397" s="788"/>
    </row>
    <row r="398" spans="2:7" x14ac:dyDescent="0.2">
      <c r="B398" s="789"/>
      <c r="C398" s="2332" t="s">
        <v>1767</v>
      </c>
      <c r="D398" s="2333"/>
      <c r="E398" s="803">
        <v>0.25</v>
      </c>
      <c r="F398" s="800"/>
      <c r="G398" s="788"/>
    </row>
    <row r="399" spans="2:7" x14ac:dyDescent="0.2">
      <c r="B399" s="789"/>
      <c r="C399" s="2332" t="s">
        <v>1768</v>
      </c>
      <c r="D399" s="2333"/>
      <c r="E399" s="803">
        <v>0.25</v>
      </c>
      <c r="F399" s="800"/>
      <c r="G399" s="788"/>
    </row>
    <row r="400" spans="2:7" x14ac:dyDescent="0.2">
      <c r="B400" s="789"/>
      <c r="C400" s="2332" t="s">
        <v>1769</v>
      </c>
      <c r="D400" s="2333"/>
      <c r="E400" s="803">
        <v>0.25</v>
      </c>
      <c r="F400" s="800"/>
      <c r="G400" s="788"/>
    </row>
    <row r="401" spans="2:7" x14ac:dyDescent="0.2">
      <c r="B401" s="789"/>
      <c r="C401" s="2332" t="s">
        <v>1770</v>
      </c>
      <c r="D401" s="2333"/>
      <c r="E401" s="803">
        <v>0.25</v>
      </c>
      <c r="F401" s="800"/>
      <c r="G401" s="788"/>
    </row>
    <row r="402" spans="2:7" x14ac:dyDescent="0.2">
      <c r="B402" s="789"/>
      <c r="C402" s="2332" t="s">
        <v>1771</v>
      </c>
      <c r="D402" s="2333"/>
      <c r="E402" s="803">
        <v>0.25</v>
      </c>
      <c r="F402" s="800"/>
      <c r="G402" s="788"/>
    </row>
    <row r="403" spans="2:7" x14ac:dyDescent="0.2">
      <c r="B403" s="789"/>
      <c r="C403" s="2332" t="s">
        <v>1772</v>
      </c>
      <c r="D403" s="2333"/>
      <c r="E403" s="803">
        <v>0.25</v>
      </c>
      <c r="F403" s="800"/>
      <c r="G403" s="788"/>
    </row>
    <row r="404" spans="2:7" x14ac:dyDescent="0.2">
      <c r="B404" s="789"/>
      <c r="C404" s="2332" t="s">
        <v>715</v>
      </c>
      <c r="D404" s="2333"/>
      <c r="E404" s="803">
        <v>0.25</v>
      </c>
      <c r="F404" s="800"/>
      <c r="G404" s="788"/>
    </row>
    <row r="405" spans="2:7" x14ac:dyDescent="0.2">
      <c r="B405" s="789"/>
      <c r="C405" s="2332" t="s">
        <v>1773</v>
      </c>
      <c r="D405" s="2333"/>
      <c r="E405" s="803">
        <v>0.25</v>
      </c>
      <c r="F405" s="800"/>
      <c r="G405" s="788"/>
    </row>
    <row r="406" spans="2:7" x14ac:dyDescent="0.2">
      <c r="B406" s="789"/>
      <c r="C406" s="2332" t="s">
        <v>1774</v>
      </c>
      <c r="D406" s="2333"/>
      <c r="E406" s="803">
        <v>0.25</v>
      </c>
      <c r="F406" s="800"/>
      <c r="G406" s="788"/>
    </row>
    <row r="407" spans="2:7" x14ac:dyDescent="0.2">
      <c r="B407" s="789"/>
      <c r="C407" s="2332" t="s">
        <v>1775</v>
      </c>
      <c r="D407" s="2333"/>
      <c r="E407" s="803">
        <v>0.25</v>
      </c>
      <c r="F407" s="800"/>
      <c r="G407" s="788"/>
    </row>
    <row r="408" spans="2:7" x14ac:dyDescent="0.2">
      <c r="B408" s="789"/>
      <c r="C408" s="2332" t="s">
        <v>726</v>
      </c>
      <c r="D408" s="2333"/>
      <c r="E408" s="803">
        <v>0.25</v>
      </c>
      <c r="F408" s="800"/>
      <c r="G408" s="788"/>
    </row>
    <row r="409" spans="2:7" x14ac:dyDescent="0.2">
      <c r="B409" s="789"/>
      <c r="C409" s="2332" t="s">
        <v>1776</v>
      </c>
      <c r="D409" s="2333"/>
      <c r="E409" s="803">
        <v>0.25</v>
      </c>
      <c r="F409" s="800"/>
      <c r="G409" s="788"/>
    </row>
    <row r="410" spans="2:7" x14ac:dyDescent="0.2">
      <c r="B410" s="789"/>
      <c r="C410" s="2332" t="s">
        <v>730</v>
      </c>
      <c r="D410" s="2333"/>
      <c r="E410" s="803">
        <v>0.25</v>
      </c>
      <c r="F410" s="800"/>
      <c r="G410" s="788"/>
    </row>
    <row r="411" spans="2:7" x14ac:dyDescent="0.2">
      <c r="B411" s="789"/>
      <c r="C411" s="2332" t="s">
        <v>1777</v>
      </c>
      <c r="D411" s="2333"/>
      <c r="E411" s="803">
        <v>0.25</v>
      </c>
      <c r="F411" s="800"/>
      <c r="G411" s="788"/>
    </row>
    <row r="412" spans="2:7" x14ac:dyDescent="0.2">
      <c r="B412" s="789"/>
      <c r="C412" s="2332" t="s">
        <v>737</v>
      </c>
      <c r="D412" s="2333"/>
      <c r="E412" s="803">
        <v>0.25</v>
      </c>
      <c r="F412" s="800"/>
      <c r="G412" s="788"/>
    </row>
    <row r="413" spans="2:7" x14ac:dyDescent="0.2">
      <c r="B413" s="789"/>
      <c r="C413" s="2332" t="s">
        <v>1778</v>
      </c>
      <c r="D413" s="2333"/>
      <c r="E413" s="803">
        <v>0.25</v>
      </c>
      <c r="F413" s="800"/>
      <c r="G413" s="788"/>
    </row>
    <row r="414" spans="2:7" x14ac:dyDescent="0.2">
      <c r="B414" s="789"/>
      <c r="C414" s="2332" t="s">
        <v>1779</v>
      </c>
      <c r="D414" s="2333"/>
      <c r="E414" s="803">
        <v>0.25</v>
      </c>
      <c r="F414" s="800"/>
      <c r="G414" s="788"/>
    </row>
    <row r="415" spans="2:7" x14ac:dyDescent="0.2">
      <c r="B415" s="789"/>
      <c r="C415" s="2332" t="s">
        <v>1780</v>
      </c>
      <c r="D415" s="2333"/>
      <c r="E415" s="803">
        <v>0.25</v>
      </c>
      <c r="F415" s="800"/>
      <c r="G415" s="788"/>
    </row>
    <row r="416" spans="2:7" x14ac:dyDescent="0.2">
      <c r="B416" s="789"/>
      <c r="C416" s="2332" t="s">
        <v>1781</v>
      </c>
      <c r="D416" s="2333"/>
      <c r="E416" s="803">
        <v>0.25</v>
      </c>
      <c r="F416" s="800"/>
      <c r="G416" s="788"/>
    </row>
    <row r="417" spans="2:7" x14ac:dyDescent="0.2">
      <c r="B417" s="789"/>
      <c r="C417" s="2332" t="s">
        <v>1782</v>
      </c>
      <c r="D417" s="2333"/>
      <c r="E417" s="803">
        <v>0.25</v>
      </c>
      <c r="F417" s="800"/>
      <c r="G417" s="788"/>
    </row>
    <row r="418" spans="2:7" x14ac:dyDescent="0.2">
      <c r="B418" s="789"/>
      <c r="C418" s="2332" t="s">
        <v>1783</v>
      </c>
      <c r="D418" s="2333"/>
      <c r="E418" s="803">
        <v>0.25</v>
      </c>
      <c r="F418" s="800"/>
      <c r="G418" s="788"/>
    </row>
    <row r="419" spans="2:7" x14ac:dyDescent="0.2">
      <c r="B419" s="789"/>
      <c r="C419" s="2332" t="s">
        <v>1784</v>
      </c>
      <c r="D419" s="2333"/>
      <c r="E419" s="803">
        <v>0.25</v>
      </c>
      <c r="F419" s="800"/>
      <c r="G419" s="788"/>
    </row>
    <row r="420" spans="2:7" x14ac:dyDescent="0.2">
      <c r="B420" s="789"/>
      <c r="C420" s="2332" t="s">
        <v>1785</v>
      </c>
      <c r="D420" s="2333"/>
      <c r="E420" s="803">
        <v>0.25</v>
      </c>
      <c r="F420" s="800"/>
      <c r="G420" s="788"/>
    </row>
    <row r="421" spans="2:7" x14ac:dyDescent="0.2">
      <c r="B421" s="789"/>
      <c r="C421" s="2332" t="s">
        <v>742</v>
      </c>
      <c r="D421" s="2333"/>
      <c r="E421" s="803">
        <v>0.25</v>
      </c>
      <c r="F421" s="800"/>
      <c r="G421" s="788"/>
    </row>
    <row r="422" spans="2:7" x14ac:dyDescent="0.2">
      <c r="B422" s="789"/>
      <c r="C422" s="2332" t="s">
        <v>1786</v>
      </c>
      <c r="D422" s="2333"/>
      <c r="E422" s="803">
        <v>0.25</v>
      </c>
      <c r="F422" s="800"/>
      <c r="G422" s="788"/>
    </row>
    <row r="423" spans="2:7" x14ac:dyDescent="0.2">
      <c r="B423" s="789"/>
      <c r="C423" s="2332" t="s">
        <v>1787</v>
      </c>
      <c r="D423" s="2333"/>
      <c r="E423" s="803">
        <v>0.25</v>
      </c>
      <c r="F423" s="800"/>
      <c r="G423" s="788"/>
    </row>
    <row r="424" spans="2:7" x14ac:dyDescent="0.2">
      <c r="B424" s="789"/>
      <c r="C424" s="2332" t="s">
        <v>746</v>
      </c>
      <c r="D424" s="2333"/>
      <c r="E424" s="803">
        <v>0.25</v>
      </c>
      <c r="F424" s="800"/>
      <c r="G424" s="788"/>
    </row>
    <row r="425" spans="2:7" x14ac:dyDescent="0.2">
      <c r="B425" s="789"/>
      <c r="C425" s="2332" t="s">
        <v>1788</v>
      </c>
      <c r="D425" s="2333"/>
      <c r="E425" s="803">
        <v>0.25</v>
      </c>
      <c r="F425" s="800"/>
      <c r="G425" s="788"/>
    </row>
    <row r="426" spans="2:7" x14ac:dyDescent="0.2">
      <c r="B426" s="789"/>
      <c r="C426" s="2332" t="s">
        <v>1789</v>
      </c>
      <c r="D426" s="2333"/>
      <c r="E426" s="803">
        <v>0.25</v>
      </c>
      <c r="F426" s="800"/>
      <c r="G426" s="788"/>
    </row>
    <row r="427" spans="2:7" x14ac:dyDescent="0.2">
      <c r="B427" s="789"/>
      <c r="C427" s="2332" t="s">
        <v>1790</v>
      </c>
      <c r="D427" s="2333"/>
      <c r="E427" s="803">
        <v>0.25</v>
      </c>
      <c r="F427" s="800"/>
      <c r="G427" s="788"/>
    </row>
    <row r="428" spans="2:7" x14ac:dyDescent="0.2">
      <c r="B428" s="789"/>
      <c r="C428" s="2332" t="s">
        <v>1791</v>
      </c>
      <c r="D428" s="2333"/>
      <c r="E428" s="803">
        <v>0.25</v>
      </c>
      <c r="F428" s="800"/>
      <c r="G428" s="788"/>
    </row>
    <row r="429" spans="2:7" x14ac:dyDescent="0.2">
      <c r="B429" s="789"/>
      <c r="C429" s="2332" t="s">
        <v>1792</v>
      </c>
      <c r="D429" s="2333"/>
      <c r="E429" s="803">
        <v>0.25</v>
      </c>
      <c r="F429" s="800"/>
      <c r="G429" s="788"/>
    </row>
    <row r="430" spans="2:7" x14ac:dyDescent="0.2">
      <c r="B430" s="789"/>
      <c r="C430" s="2332" t="s">
        <v>1793</v>
      </c>
      <c r="D430" s="2333"/>
      <c r="E430" s="803">
        <v>0.25</v>
      </c>
      <c r="F430" s="800"/>
      <c r="G430" s="788"/>
    </row>
    <row r="431" spans="2:7" x14ac:dyDescent="0.2">
      <c r="B431" s="789"/>
      <c r="C431" s="2332" t="s">
        <v>1794</v>
      </c>
      <c r="D431" s="2333"/>
      <c r="E431" s="803">
        <v>0.25</v>
      </c>
      <c r="F431" s="800"/>
      <c r="G431" s="788"/>
    </row>
    <row r="432" spans="2:7" x14ac:dyDescent="0.2">
      <c r="B432" s="789"/>
      <c r="C432" s="2332" t="s">
        <v>1795</v>
      </c>
      <c r="D432" s="2333"/>
      <c r="E432" s="803">
        <v>0.25</v>
      </c>
      <c r="F432" s="800"/>
      <c r="G432" s="788"/>
    </row>
    <row r="433" spans="2:7" x14ac:dyDescent="0.2">
      <c r="B433" s="789"/>
      <c r="C433" s="2332" t="s">
        <v>1796</v>
      </c>
      <c r="D433" s="2333"/>
      <c r="E433" s="803">
        <v>0.25</v>
      </c>
      <c r="F433" s="800"/>
      <c r="G433" s="788"/>
    </row>
    <row r="434" spans="2:7" x14ac:dyDescent="0.2">
      <c r="B434" s="789"/>
      <c r="C434" s="2332" t="s">
        <v>758</v>
      </c>
      <c r="D434" s="2333"/>
      <c r="E434" s="803">
        <v>0.25</v>
      </c>
      <c r="F434" s="800"/>
      <c r="G434" s="788"/>
    </row>
    <row r="435" spans="2:7" x14ac:dyDescent="0.2">
      <c r="B435" s="789"/>
      <c r="C435" s="2332" t="s">
        <v>1797</v>
      </c>
      <c r="D435" s="2333"/>
      <c r="E435" s="803">
        <v>0.25</v>
      </c>
      <c r="F435" s="800"/>
      <c r="G435" s="788"/>
    </row>
    <row r="436" spans="2:7" x14ac:dyDescent="0.2">
      <c r="B436" s="789"/>
      <c r="C436" s="2332" t="s">
        <v>1798</v>
      </c>
      <c r="D436" s="2333"/>
      <c r="E436" s="803">
        <v>0.25</v>
      </c>
      <c r="F436" s="800"/>
      <c r="G436" s="788"/>
    </row>
    <row r="437" spans="2:7" x14ac:dyDescent="0.2">
      <c r="B437" s="789"/>
      <c r="C437" s="2332" t="s">
        <v>1799</v>
      </c>
      <c r="D437" s="2333"/>
      <c r="E437" s="803">
        <v>0.25</v>
      </c>
      <c r="F437" s="800"/>
      <c r="G437" s="788"/>
    </row>
    <row r="438" spans="2:7" x14ac:dyDescent="0.2">
      <c r="B438" s="789"/>
      <c r="C438" s="2332" t="s">
        <v>1800</v>
      </c>
      <c r="D438" s="2333"/>
      <c r="E438" s="803">
        <v>0.25</v>
      </c>
      <c r="F438" s="800"/>
      <c r="G438" s="788"/>
    </row>
    <row r="439" spans="2:7" x14ac:dyDescent="0.2">
      <c r="B439" s="789"/>
      <c r="C439" s="2332" t="s">
        <v>1801</v>
      </c>
      <c r="D439" s="2333"/>
      <c r="E439" s="803">
        <v>0.25</v>
      </c>
      <c r="F439" s="800"/>
      <c r="G439" s="788"/>
    </row>
    <row r="440" spans="2:7" x14ac:dyDescent="0.2">
      <c r="B440" s="789"/>
      <c r="C440" s="2332" t="s">
        <v>1802</v>
      </c>
      <c r="D440" s="2333"/>
      <c r="E440" s="803">
        <v>0.25</v>
      </c>
      <c r="F440" s="800"/>
      <c r="G440" s="788"/>
    </row>
    <row r="441" spans="2:7" x14ac:dyDescent="0.2">
      <c r="B441" s="789"/>
      <c r="C441" s="2332" t="s">
        <v>1803</v>
      </c>
      <c r="D441" s="2333"/>
      <c r="E441" s="803">
        <v>0.25</v>
      </c>
      <c r="F441" s="800"/>
      <c r="G441" s="788"/>
    </row>
    <row r="442" spans="2:7" x14ac:dyDescent="0.2">
      <c r="B442" s="789"/>
      <c r="C442" s="2332" t="s">
        <v>1804</v>
      </c>
      <c r="D442" s="2333"/>
      <c r="E442" s="803">
        <v>0.25</v>
      </c>
      <c r="F442" s="800"/>
      <c r="G442" s="788"/>
    </row>
    <row r="443" spans="2:7" x14ac:dyDescent="0.2">
      <c r="B443" s="789"/>
      <c r="C443" s="2332" t="s">
        <v>1805</v>
      </c>
      <c r="D443" s="2333"/>
      <c r="E443" s="803">
        <v>0.25</v>
      </c>
      <c r="F443" s="800"/>
      <c r="G443" s="788"/>
    </row>
    <row r="444" spans="2:7" x14ac:dyDescent="0.2">
      <c r="B444" s="789"/>
      <c r="C444" s="2332" t="s">
        <v>767</v>
      </c>
      <c r="D444" s="2333"/>
      <c r="E444" s="803">
        <v>0.25</v>
      </c>
      <c r="F444" s="800"/>
      <c r="G444" s="788"/>
    </row>
    <row r="445" spans="2:7" x14ac:dyDescent="0.2">
      <c r="B445" s="789"/>
      <c r="C445" s="2332" t="s">
        <v>1806</v>
      </c>
      <c r="D445" s="2333"/>
      <c r="E445" s="803">
        <v>0.25</v>
      </c>
      <c r="F445" s="800"/>
      <c r="G445" s="788"/>
    </row>
    <row r="446" spans="2:7" x14ac:dyDescent="0.2">
      <c r="B446" s="789"/>
      <c r="C446" s="2332" t="s">
        <v>768</v>
      </c>
      <c r="D446" s="2333"/>
      <c r="E446" s="803">
        <v>0.25</v>
      </c>
      <c r="F446" s="800"/>
      <c r="G446" s="788"/>
    </row>
    <row r="447" spans="2:7" x14ac:dyDescent="0.2">
      <c r="B447" s="789"/>
      <c r="C447" s="2332" t="s">
        <v>1807</v>
      </c>
      <c r="D447" s="2333"/>
      <c r="E447" s="803">
        <v>0.25</v>
      </c>
      <c r="F447" s="800"/>
      <c r="G447" s="788"/>
    </row>
    <row r="448" spans="2:7" x14ac:dyDescent="0.2">
      <c r="B448" s="789"/>
      <c r="C448" s="2332" t="s">
        <v>1808</v>
      </c>
      <c r="D448" s="2333"/>
      <c r="E448" s="803">
        <v>0.25</v>
      </c>
      <c r="F448" s="800"/>
      <c r="G448" s="788"/>
    </row>
    <row r="449" spans="2:7" x14ac:dyDescent="0.2">
      <c r="B449" s="789"/>
      <c r="C449" s="2332" t="s">
        <v>1809</v>
      </c>
      <c r="D449" s="2333"/>
      <c r="E449" s="803">
        <v>0.25</v>
      </c>
      <c r="F449" s="800"/>
      <c r="G449" s="788"/>
    </row>
    <row r="450" spans="2:7" x14ac:dyDescent="0.2">
      <c r="B450" s="789"/>
      <c r="C450" s="2332" t="s">
        <v>1810</v>
      </c>
      <c r="D450" s="2333"/>
      <c r="E450" s="803">
        <v>0.25</v>
      </c>
      <c r="F450" s="800"/>
      <c r="G450" s="788"/>
    </row>
    <row r="451" spans="2:7" x14ac:dyDescent="0.2">
      <c r="B451" s="789"/>
      <c r="C451" s="2332" t="s">
        <v>1811</v>
      </c>
      <c r="D451" s="2333"/>
      <c r="E451" s="803">
        <v>0.25</v>
      </c>
      <c r="F451" s="800"/>
      <c r="G451" s="788"/>
    </row>
    <row r="452" spans="2:7" x14ac:dyDescent="0.2">
      <c r="B452" s="789"/>
      <c r="C452" s="2332" t="s">
        <v>1812</v>
      </c>
      <c r="D452" s="2333"/>
      <c r="E452" s="803">
        <v>0.25</v>
      </c>
      <c r="F452" s="800"/>
      <c r="G452" s="788"/>
    </row>
    <row r="453" spans="2:7" x14ac:dyDescent="0.2">
      <c r="B453" s="789"/>
      <c r="C453" s="2332" t="s">
        <v>1813</v>
      </c>
      <c r="D453" s="2333"/>
      <c r="E453" s="803">
        <v>0.25</v>
      </c>
      <c r="F453" s="800"/>
      <c r="G453" s="788"/>
    </row>
    <row r="454" spans="2:7" x14ac:dyDescent="0.2">
      <c r="B454" s="789"/>
      <c r="C454" s="2332" t="s">
        <v>1814</v>
      </c>
      <c r="D454" s="2333"/>
      <c r="E454" s="803">
        <v>0.25</v>
      </c>
      <c r="F454" s="800"/>
      <c r="G454" s="788"/>
    </row>
    <row r="455" spans="2:7" x14ac:dyDescent="0.2">
      <c r="B455" s="789"/>
      <c r="C455" s="2332" t="s">
        <v>773</v>
      </c>
      <c r="D455" s="2333"/>
      <c r="E455" s="803">
        <v>0.25</v>
      </c>
      <c r="F455" s="800"/>
      <c r="G455" s="788"/>
    </row>
    <row r="456" spans="2:7" x14ac:dyDescent="0.2">
      <c r="B456" s="789"/>
      <c r="C456" s="2332" t="s">
        <v>1815</v>
      </c>
      <c r="D456" s="2333"/>
      <c r="E456" s="803">
        <v>0.25</v>
      </c>
      <c r="F456" s="800"/>
      <c r="G456" s="788"/>
    </row>
    <row r="457" spans="2:7" x14ac:dyDescent="0.2">
      <c r="B457" s="789"/>
      <c r="C457" s="2332" t="s">
        <v>775</v>
      </c>
      <c r="D457" s="2333"/>
      <c r="E457" s="803">
        <v>0.25</v>
      </c>
      <c r="F457" s="800"/>
      <c r="G457" s="788"/>
    </row>
    <row r="458" spans="2:7" x14ac:dyDescent="0.2">
      <c r="B458" s="789"/>
      <c r="C458" s="2332" t="s">
        <v>1816</v>
      </c>
      <c r="D458" s="2333"/>
      <c r="E458" s="803">
        <v>0.25</v>
      </c>
      <c r="F458" s="800"/>
      <c r="G458" s="788"/>
    </row>
    <row r="459" spans="2:7" x14ac:dyDescent="0.2">
      <c r="B459" s="789"/>
      <c r="C459" s="2332" t="s">
        <v>1817</v>
      </c>
      <c r="D459" s="2333"/>
      <c r="E459" s="803">
        <v>0.25</v>
      </c>
      <c r="F459" s="800"/>
      <c r="G459" s="788"/>
    </row>
    <row r="460" spans="2:7" x14ac:dyDescent="0.2">
      <c r="B460" s="789"/>
      <c r="C460" s="2332" t="s">
        <v>779</v>
      </c>
      <c r="D460" s="2333"/>
      <c r="E460" s="803">
        <v>0.25</v>
      </c>
      <c r="F460" s="800"/>
      <c r="G460" s="788"/>
    </row>
    <row r="461" spans="2:7" x14ac:dyDescent="0.2">
      <c r="B461" s="789"/>
      <c r="C461" s="2332" t="s">
        <v>1818</v>
      </c>
      <c r="D461" s="2333"/>
      <c r="E461" s="803">
        <v>0.25</v>
      </c>
      <c r="F461" s="800"/>
      <c r="G461" s="788"/>
    </row>
    <row r="462" spans="2:7" x14ac:dyDescent="0.2">
      <c r="B462" s="789"/>
      <c r="C462" s="2332" t="s">
        <v>1819</v>
      </c>
      <c r="D462" s="2333"/>
      <c r="E462" s="803">
        <v>0.25</v>
      </c>
      <c r="F462" s="800"/>
      <c r="G462" s="788"/>
    </row>
    <row r="463" spans="2:7" x14ac:dyDescent="0.2">
      <c r="B463" s="789"/>
      <c r="C463" s="2332" t="s">
        <v>1820</v>
      </c>
      <c r="D463" s="2333"/>
      <c r="E463" s="803">
        <v>0.25</v>
      </c>
      <c r="F463" s="800"/>
      <c r="G463" s="788"/>
    </row>
    <row r="464" spans="2:7" x14ac:dyDescent="0.2">
      <c r="B464" s="789"/>
      <c r="C464" s="2332" t="s">
        <v>1821</v>
      </c>
      <c r="D464" s="2333"/>
      <c r="E464" s="803">
        <v>0.25</v>
      </c>
      <c r="F464" s="800"/>
      <c r="G464" s="788"/>
    </row>
    <row r="465" spans="2:7" x14ac:dyDescent="0.2">
      <c r="B465" s="789"/>
      <c r="C465" s="2332" t="s">
        <v>781</v>
      </c>
      <c r="D465" s="2333"/>
      <c r="E465" s="803">
        <v>0.25</v>
      </c>
      <c r="F465" s="800"/>
      <c r="G465" s="788"/>
    </row>
    <row r="466" spans="2:7" x14ac:dyDescent="0.2">
      <c r="B466" s="789"/>
      <c r="C466" s="2332" t="s">
        <v>1822</v>
      </c>
      <c r="D466" s="2333"/>
      <c r="E466" s="803">
        <v>0.25</v>
      </c>
      <c r="F466" s="800"/>
      <c r="G466" s="788"/>
    </row>
    <row r="467" spans="2:7" x14ac:dyDescent="0.2">
      <c r="B467" s="789"/>
      <c r="C467" s="2332" t="s">
        <v>782</v>
      </c>
      <c r="D467" s="2333"/>
      <c r="E467" s="803">
        <v>0.25</v>
      </c>
      <c r="F467" s="800"/>
      <c r="G467" s="788"/>
    </row>
    <row r="468" spans="2:7" x14ac:dyDescent="0.2">
      <c r="B468" s="789"/>
      <c r="C468" s="2332" t="s">
        <v>1823</v>
      </c>
      <c r="D468" s="2333"/>
      <c r="E468" s="803">
        <v>0.25</v>
      </c>
      <c r="F468" s="800"/>
      <c r="G468" s="788"/>
    </row>
    <row r="469" spans="2:7" x14ac:dyDescent="0.2">
      <c r="B469" s="789"/>
      <c r="C469" s="2332" t="s">
        <v>1824</v>
      </c>
      <c r="D469" s="2333"/>
      <c r="E469" s="803">
        <v>0.25</v>
      </c>
      <c r="F469" s="800"/>
      <c r="G469" s="788"/>
    </row>
    <row r="470" spans="2:7" x14ac:dyDescent="0.2">
      <c r="B470" s="789"/>
      <c r="C470" s="2332" t="s">
        <v>1825</v>
      </c>
      <c r="D470" s="2333"/>
      <c r="E470" s="803">
        <v>0.25</v>
      </c>
      <c r="F470" s="800"/>
      <c r="G470" s="788"/>
    </row>
    <row r="471" spans="2:7" x14ac:dyDescent="0.2">
      <c r="B471" s="789"/>
      <c r="C471" s="2332" t="s">
        <v>1826</v>
      </c>
      <c r="D471" s="2333"/>
      <c r="E471" s="803">
        <v>0.25</v>
      </c>
      <c r="F471" s="800"/>
      <c r="G471" s="788"/>
    </row>
    <row r="472" spans="2:7" x14ac:dyDescent="0.2">
      <c r="B472" s="789"/>
      <c r="C472" s="2332" t="s">
        <v>1827</v>
      </c>
      <c r="D472" s="2333"/>
      <c r="E472" s="803">
        <v>0.25</v>
      </c>
      <c r="F472" s="800"/>
      <c r="G472" s="788"/>
    </row>
    <row r="473" spans="2:7" x14ac:dyDescent="0.2">
      <c r="B473" s="789"/>
      <c r="C473" s="2332" t="s">
        <v>1828</v>
      </c>
      <c r="D473" s="2333"/>
      <c r="E473" s="803">
        <v>0.25</v>
      </c>
      <c r="F473" s="800"/>
      <c r="G473" s="788"/>
    </row>
    <row r="474" spans="2:7" x14ac:dyDescent="0.2">
      <c r="B474" s="789"/>
      <c r="C474" s="2332" t="s">
        <v>1829</v>
      </c>
      <c r="D474" s="2333"/>
      <c r="E474" s="803">
        <v>0.25</v>
      </c>
      <c r="F474" s="800"/>
      <c r="G474" s="788"/>
    </row>
    <row r="475" spans="2:7" x14ac:dyDescent="0.2">
      <c r="B475" s="789"/>
      <c r="C475" s="2332" t="s">
        <v>1830</v>
      </c>
      <c r="D475" s="2333"/>
      <c r="E475" s="803">
        <v>0.25</v>
      </c>
      <c r="F475" s="800"/>
      <c r="G475" s="788"/>
    </row>
    <row r="476" spans="2:7" x14ac:dyDescent="0.2">
      <c r="B476" s="789"/>
      <c r="C476" s="2332" t="s">
        <v>1831</v>
      </c>
      <c r="D476" s="2333"/>
      <c r="E476" s="803">
        <v>0.25</v>
      </c>
      <c r="F476" s="800"/>
      <c r="G476" s="788"/>
    </row>
    <row r="477" spans="2:7" x14ac:dyDescent="0.2">
      <c r="B477" s="789"/>
      <c r="C477" s="2332" t="s">
        <v>1832</v>
      </c>
      <c r="D477" s="2333"/>
      <c r="E477" s="803">
        <v>0.25</v>
      </c>
      <c r="F477" s="800"/>
      <c r="G477" s="788"/>
    </row>
    <row r="478" spans="2:7" x14ac:dyDescent="0.2">
      <c r="B478" s="789"/>
      <c r="C478" s="2332" t="s">
        <v>1833</v>
      </c>
      <c r="D478" s="2333"/>
      <c r="E478" s="803">
        <v>0.25</v>
      </c>
      <c r="F478" s="800"/>
      <c r="G478" s="788"/>
    </row>
    <row r="479" spans="2:7" x14ac:dyDescent="0.2">
      <c r="B479" s="789"/>
      <c r="C479" s="2332" t="s">
        <v>792</v>
      </c>
      <c r="D479" s="2333"/>
      <c r="E479" s="803">
        <v>0.25</v>
      </c>
      <c r="F479" s="800"/>
      <c r="G479" s="788"/>
    </row>
    <row r="480" spans="2:7" x14ac:dyDescent="0.2">
      <c r="B480" s="789"/>
      <c r="C480" s="2332" t="s">
        <v>1834</v>
      </c>
      <c r="D480" s="2333"/>
      <c r="E480" s="803">
        <v>0.25</v>
      </c>
      <c r="F480" s="800"/>
      <c r="G480" s="788"/>
    </row>
    <row r="481" spans="2:7" x14ac:dyDescent="0.2">
      <c r="B481" s="789"/>
      <c r="C481" s="2332" t="s">
        <v>1835</v>
      </c>
      <c r="D481" s="2333"/>
      <c r="E481" s="803">
        <v>0.25</v>
      </c>
      <c r="F481" s="800"/>
      <c r="G481" s="788"/>
    </row>
    <row r="482" spans="2:7" x14ac:dyDescent="0.2">
      <c r="B482" s="789"/>
      <c r="C482" s="2332" t="s">
        <v>1836</v>
      </c>
      <c r="D482" s="2333"/>
      <c r="E482" s="803">
        <v>0.25</v>
      </c>
      <c r="F482" s="800"/>
      <c r="G482" s="788"/>
    </row>
    <row r="483" spans="2:7" x14ac:dyDescent="0.2">
      <c r="B483" s="789"/>
      <c r="C483" s="2332" t="s">
        <v>1837</v>
      </c>
      <c r="D483" s="2333"/>
      <c r="E483" s="803">
        <v>0.25</v>
      </c>
      <c r="F483" s="800"/>
      <c r="G483" s="788"/>
    </row>
    <row r="484" spans="2:7" x14ac:dyDescent="0.2">
      <c r="B484" s="789"/>
      <c r="C484" s="2332" t="s">
        <v>797</v>
      </c>
      <c r="D484" s="2333"/>
      <c r="E484" s="803">
        <v>0.25</v>
      </c>
      <c r="F484" s="800"/>
      <c r="G484" s="788"/>
    </row>
    <row r="485" spans="2:7" x14ac:dyDescent="0.2">
      <c r="B485" s="789"/>
      <c r="C485" s="2332" t="s">
        <v>1838</v>
      </c>
      <c r="D485" s="2333"/>
      <c r="E485" s="803">
        <v>0.25</v>
      </c>
      <c r="F485" s="800"/>
      <c r="G485" s="788"/>
    </row>
    <row r="486" spans="2:7" x14ac:dyDescent="0.2">
      <c r="B486" s="789"/>
      <c r="C486" s="2332" t="s">
        <v>1839</v>
      </c>
      <c r="D486" s="2333"/>
      <c r="E486" s="803">
        <v>0.25</v>
      </c>
      <c r="F486" s="800"/>
      <c r="G486" s="788"/>
    </row>
    <row r="487" spans="2:7" x14ac:dyDescent="0.2">
      <c r="B487" s="789"/>
      <c r="C487" s="2332" t="s">
        <v>1840</v>
      </c>
      <c r="D487" s="2333"/>
      <c r="E487" s="803">
        <v>0.25</v>
      </c>
      <c r="F487" s="800"/>
      <c r="G487" s="788"/>
    </row>
    <row r="488" spans="2:7" x14ac:dyDescent="0.2">
      <c r="B488" s="789"/>
      <c r="C488" s="2332" t="s">
        <v>1841</v>
      </c>
      <c r="D488" s="2333"/>
      <c r="E488" s="803">
        <v>0.25</v>
      </c>
      <c r="F488" s="800"/>
      <c r="G488" s="788"/>
    </row>
    <row r="489" spans="2:7" x14ac:dyDescent="0.2">
      <c r="B489" s="789"/>
      <c r="C489" s="2332" t="s">
        <v>807</v>
      </c>
      <c r="D489" s="2333"/>
      <c r="E489" s="803">
        <v>0.25</v>
      </c>
      <c r="F489" s="800"/>
      <c r="G489" s="788"/>
    </row>
    <row r="490" spans="2:7" x14ac:dyDescent="0.2">
      <c r="B490" s="789"/>
      <c r="C490" s="2332" t="s">
        <v>1842</v>
      </c>
      <c r="D490" s="2333"/>
      <c r="E490" s="803">
        <v>0.25</v>
      </c>
      <c r="F490" s="800"/>
      <c r="G490" s="788"/>
    </row>
    <row r="491" spans="2:7" x14ac:dyDescent="0.2">
      <c r="B491" s="789"/>
      <c r="C491" s="2332" t="s">
        <v>1843</v>
      </c>
      <c r="D491" s="2333"/>
      <c r="E491" s="803">
        <v>0.25</v>
      </c>
      <c r="F491" s="800"/>
      <c r="G491" s="788"/>
    </row>
    <row r="492" spans="2:7" x14ac:dyDescent="0.2">
      <c r="B492" s="789"/>
      <c r="C492" s="2332" t="s">
        <v>1844</v>
      </c>
      <c r="D492" s="2333"/>
      <c r="E492" s="803">
        <v>0.25</v>
      </c>
      <c r="F492" s="800"/>
      <c r="G492" s="788"/>
    </row>
    <row r="493" spans="2:7" x14ac:dyDescent="0.2">
      <c r="B493" s="789"/>
      <c r="C493" s="2332" t="s">
        <v>1845</v>
      </c>
      <c r="D493" s="2333"/>
      <c r="E493" s="803">
        <v>0.25</v>
      </c>
      <c r="F493" s="800"/>
      <c r="G493" s="788"/>
    </row>
    <row r="494" spans="2:7" x14ac:dyDescent="0.2">
      <c r="B494" s="789"/>
      <c r="C494" s="2332" t="s">
        <v>1846</v>
      </c>
      <c r="D494" s="2333"/>
      <c r="E494" s="803">
        <v>0.25</v>
      </c>
      <c r="F494" s="800"/>
      <c r="G494" s="788"/>
    </row>
    <row r="495" spans="2:7" x14ac:dyDescent="0.2">
      <c r="B495" s="789"/>
      <c r="C495" s="2332" t="s">
        <v>1847</v>
      </c>
      <c r="D495" s="2333"/>
      <c r="E495" s="803">
        <v>0.25</v>
      </c>
      <c r="F495" s="800"/>
      <c r="G495" s="788"/>
    </row>
    <row r="496" spans="2:7" x14ac:dyDescent="0.2">
      <c r="B496" s="789"/>
      <c r="C496" s="2332" t="s">
        <v>321</v>
      </c>
      <c r="D496" s="2333"/>
      <c r="E496" s="803">
        <v>0.25</v>
      </c>
      <c r="F496" s="800"/>
      <c r="G496" s="788"/>
    </row>
    <row r="497" spans="2:7" x14ac:dyDescent="0.2">
      <c r="B497" s="789"/>
      <c r="C497" s="2332" t="s">
        <v>1848</v>
      </c>
      <c r="D497" s="2333"/>
      <c r="E497" s="803">
        <v>0.25</v>
      </c>
      <c r="F497" s="800"/>
      <c r="G497" s="788"/>
    </row>
    <row r="498" spans="2:7" x14ac:dyDescent="0.2">
      <c r="B498" s="789"/>
      <c r="C498" s="2332" t="s">
        <v>1849</v>
      </c>
      <c r="D498" s="2333"/>
      <c r="E498" s="803">
        <v>0.25</v>
      </c>
      <c r="F498" s="800"/>
      <c r="G498" s="788"/>
    </row>
    <row r="499" spans="2:7" x14ac:dyDescent="0.2">
      <c r="B499" s="789"/>
      <c r="C499" s="2332" t="s">
        <v>323</v>
      </c>
      <c r="D499" s="2333"/>
      <c r="E499" s="803">
        <v>0.25</v>
      </c>
      <c r="F499" s="800"/>
      <c r="G499" s="788"/>
    </row>
    <row r="500" spans="2:7" x14ac:dyDescent="0.2">
      <c r="B500" s="789"/>
      <c r="C500" s="2332" t="s">
        <v>329</v>
      </c>
      <c r="D500" s="2333"/>
      <c r="E500" s="803">
        <v>0.25</v>
      </c>
      <c r="F500" s="800"/>
      <c r="G500" s="788"/>
    </row>
    <row r="501" spans="2:7" x14ac:dyDescent="0.2">
      <c r="B501" s="789"/>
      <c r="C501" s="2332" t="s">
        <v>1850</v>
      </c>
      <c r="D501" s="2333"/>
      <c r="E501" s="803">
        <v>0.25</v>
      </c>
      <c r="F501" s="800"/>
      <c r="G501" s="788"/>
    </row>
    <row r="502" spans="2:7" x14ac:dyDescent="0.2">
      <c r="B502" s="789"/>
      <c r="C502" s="2332" t="s">
        <v>1851</v>
      </c>
      <c r="D502" s="2333"/>
      <c r="E502" s="803">
        <v>0.25</v>
      </c>
      <c r="F502" s="800"/>
      <c r="G502" s="788"/>
    </row>
    <row r="503" spans="2:7" x14ac:dyDescent="0.2">
      <c r="B503" s="789"/>
      <c r="C503" s="2332" t="s">
        <v>1852</v>
      </c>
      <c r="D503" s="2333"/>
      <c r="E503" s="803">
        <v>0.25</v>
      </c>
      <c r="F503" s="800"/>
      <c r="G503" s="788"/>
    </row>
    <row r="504" spans="2:7" x14ac:dyDescent="0.2">
      <c r="B504" s="789"/>
      <c r="C504" s="2332" t="s">
        <v>1853</v>
      </c>
      <c r="D504" s="2333"/>
      <c r="E504" s="803">
        <v>0.25</v>
      </c>
      <c r="F504" s="800"/>
      <c r="G504" s="788"/>
    </row>
    <row r="505" spans="2:7" x14ac:dyDescent="0.2">
      <c r="B505" s="789"/>
      <c r="C505" s="2332" t="s">
        <v>1854</v>
      </c>
      <c r="D505" s="2333"/>
      <c r="E505" s="803">
        <v>0.25</v>
      </c>
      <c r="F505" s="800"/>
      <c r="G505" s="788"/>
    </row>
    <row r="506" spans="2:7" x14ac:dyDescent="0.2">
      <c r="B506" s="789"/>
      <c r="C506" s="2332" t="s">
        <v>332</v>
      </c>
      <c r="D506" s="2333"/>
      <c r="E506" s="803">
        <v>0.25</v>
      </c>
      <c r="F506" s="800"/>
      <c r="G506" s="788"/>
    </row>
    <row r="507" spans="2:7" x14ac:dyDescent="0.2">
      <c r="B507" s="789"/>
      <c r="C507" s="2332" t="s">
        <v>1855</v>
      </c>
      <c r="D507" s="2333"/>
      <c r="E507" s="803">
        <v>0.25</v>
      </c>
      <c r="F507" s="800"/>
      <c r="G507" s="788"/>
    </row>
    <row r="508" spans="2:7" x14ac:dyDescent="0.2">
      <c r="B508" s="789"/>
      <c r="C508" s="2332" t="s">
        <v>1006</v>
      </c>
      <c r="D508" s="2333"/>
      <c r="E508" s="803">
        <v>0.25</v>
      </c>
      <c r="F508" s="800"/>
      <c r="G508" s="788"/>
    </row>
    <row r="509" spans="2:7" x14ac:dyDescent="0.2">
      <c r="B509" s="789"/>
      <c r="C509" s="2332" t="s">
        <v>1856</v>
      </c>
      <c r="D509" s="2333"/>
      <c r="E509" s="803">
        <v>0.25</v>
      </c>
      <c r="F509" s="800"/>
      <c r="G509" s="788"/>
    </row>
    <row r="510" spans="2:7" x14ac:dyDescent="0.2">
      <c r="B510" s="789"/>
      <c r="C510" s="2332" t="s">
        <v>1857</v>
      </c>
      <c r="D510" s="2333"/>
      <c r="E510" s="803">
        <v>0.25</v>
      </c>
      <c r="F510" s="800"/>
      <c r="G510" s="788"/>
    </row>
    <row r="511" spans="2:7" x14ac:dyDescent="0.2">
      <c r="B511" s="789"/>
      <c r="C511" s="2332" t="s">
        <v>1858</v>
      </c>
      <c r="D511" s="2333"/>
      <c r="E511" s="803">
        <v>0.25</v>
      </c>
      <c r="F511" s="800"/>
      <c r="G511" s="788"/>
    </row>
    <row r="512" spans="2:7" x14ac:dyDescent="0.2">
      <c r="B512" s="789"/>
      <c r="C512" s="2332" t="s">
        <v>1859</v>
      </c>
      <c r="D512" s="2333"/>
      <c r="E512" s="803">
        <v>0.25</v>
      </c>
      <c r="F512" s="800"/>
      <c r="G512" s="788"/>
    </row>
    <row r="513" spans="2:7" x14ac:dyDescent="0.2">
      <c r="B513" s="789"/>
      <c r="C513" s="2332" t="s">
        <v>1860</v>
      </c>
      <c r="D513" s="2333"/>
      <c r="E513" s="803">
        <v>0.25</v>
      </c>
      <c r="F513" s="800"/>
      <c r="G513" s="788"/>
    </row>
    <row r="514" spans="2:7" x14ac:dyDescent="0.2">
      <c r="B514" s="789"/>
      <c r="C514" s="2332" t="s">
        <v>1861</v>
      </c>
      <c r="D514" s="2333"/>
      <c r="E514" s="803">
        <v>0.25</v>
      </c>
      <c r="F514" s="800"/>
      <c r="G514" s="788"/>
    </row>
    <row r="515" spans="2:7" x14ac:dyDescent="0.2">
      <c r="B515" s="789"/>
      <c r="C515" s="2332" t="s">
        <v>1862</v>
      </c>
      <c r="D515" s="2333"/>
      <c r="E515" s="803">
        <v>0.25</v>
      </c>
      <c r="F515" s="800"/>
      <c r="G515" s="788"/>
    </row>
    <row r="516" spans="2:7" x14ac:dyDescent="0.2">
      <c r="B516" s="789"/>
      <c r="C516" s="2332" t="s">
        <v>1863</v>
      </c>
      <c r="D516" s="2333"/>
      <c r="E516" s="803">
        <v>0.25</v>
      </c>
      <c r="F516" s="800"/>
      <c r="G516" s="788"/>
    </row>
    <row r="517" spans="2:7" x14ac:dyDescent="0.2">
      <c r="B517" s="789"/>
      <c r="C517" s="2332" t="s">
        <v>1864</v>
      </c>
      <c r="D517" s="2333"/>
      <c r="E517" s="803">
        <v>0.25</v>
      </c>
      <c r="F517" s="800"/>
      <c r="G517" s="788"/>
    </row>
    <row r="518" spans="2:7" x14ac:dyDescent="0.2">
      <c r="B518" s="789"/>
      <c r="C518" s="2332" t="s">
        <v>1865</v>
      </c>
      <c r="D518" s="2333"/>
      <c r="E518" s="803">
        <v>0.25</v>
      </c>
      <c r="F518" s="800"/>
      <c r="G518" s="788"/>
    </row>
    <row r="519" spans="2:7" x14ac:dyDescent="0.2">
      <c r="B519" s="789"/>
      <c r="C519" s="2332" t="s">
        <v>1866</v>
      </c>
      <c r="D519" s="2333"/>
      <c r="E519" s="803">
        <v>0.25</v>
      </c>
      <c r="F519" s="800"/>
      <c r="G519" s="788"/>
    </row>
    <row r="520" spans="2:7" x14ac:dyDescent="0.2">
      <c r="B520" s="789"/>
      <c r="C520" s="2332" t="s">
        <v>1867</v>
      </c>
      <c r="D520" s="2333"/>
      <c r="E520" s="803">
        <v>0.25</v>
      </c>
      <c r="F520" s="800"/>
      <c r="G520" s="788"/>
    </row>
    <row r="521" spans="2:7" x14ac:dyDescent="0.2">
      <c r="B521" s="789"/>
      <c r="C521" s="2332" t="s">
        <v>1868</v>
      </c>
      <c r="D521" s="2333"/>
      <c r="E521" s="803">
        <v>0.25</v>
      </c>
      <c r="F521" s="800"/>
      <c r="G521" s="788"/>
    </row>
    <row r="522" spans="2:7" x14ac:dyDescent="0.2">
      <c r="B522" s="789"/>
      <c r="C522" s="2332" t="s">
        <v>1869</v>
      </c>
      <c r="D522" s="2333"/>
      <c r="E522" s="803">
        <v>0.25</v>
      </c>
      <c r="F522" s="800"/>
      <c r="G522" s="788"/>
    </row>
    <row r="523" spans="2:7" x14ac:dyDescent="0.2">
      <c r="B523" s="789"/>
      <c r="C523" s="2332" t="s">
        <v>1870</v>
      </c>
      <c r="D523" s="2333"/>
      <c r="E523" s="803">
        <v>0.25</v>
      </c>
      <c r="F523" s="800"/>
      <c r="G523" s="788"/>
    </row>
    <row r="524" spans="2:7" x14ac:dyDescent="0.2">
      <c r="B524" s="789"/>
      <c r="C524" s="2332" t="s">
        <v>1871</v>
      </c>
      <c r="D524" s="2333"/>
      <c r="E524" s="803">
        <v>0.25</v>
      </c>
      <c r="F524" s="800"/>
      <c r="G524" s="788"/>
    </row>
    <row r="525" spans="2:7" x14ac:dyDescent="0.2">
      <c r="B525" s="789"/>
      <c r="C525" s="2332" t="s">
        <v>1872</v>
      </c>
      <c r="D525" s="2333"/>
      <c r="E525" s="803">
        <v>0.25</v>
      </c>
      <c r="F525" s="800"/>
      <c r="G525" s="788"/>
    </row>
    <row r="526" spans="2:7" x14ac:dyDescent="0.2">
      <c r="B526" s="789"/>
      <c r="C526" s="2332" t="s">
        <v>1873</v>
      </c>
      <c r="D526" s="2333"/>
      <c r="E526" s="803">
        <v>0.25</v>
      </c>
      <c r="F526" s="800"/>
      <c r="G526" s="788"/>
    </row>
    <row r="527" spans="2:7" x14ac:dyDescent="0.2">
      <c r="B527" s="789"/>
      <c r="C527" s="2332" t="s">
        <v>1874</v>
      </c>
      <c r="D527" s="2333"/>
      <c r="E527" s="803">
        <v>0.25</v>
      </c>
      <c r="F527" s="800"/>
      <c r="G527" s="788"/>
    </row>
    <row r="528" spans="2:7" x14ac:dyDescent="0.2">
      <c r="B528" s="789"/>
      <c r="C528" s="2332" t="s">
        <v>1020</v>
      </c>
      <c r="D528" s="2333"/>
      <c r="E528" s="803">
        <v>0.25</v>
      </c>
      <c r="F528" s="800"/>
      <c r="G528" s="788"/>
    </row>
    <row r="529" spans="2:7" x14ac:dyDescent="0.2">
      <c r="B529" s="789"/>
      <c r="C529" s="2332" t="s">
        <v>1875</v>
      </c>
      <c r="D529" s="2333"/>
      <c r="E529" s="803">
        <v>0.25</v>
      </c>
      <c r="F529" s="800"/>
      <c r="G529" s="788"/>
    </row>
    <row r="530" spans="2:7" x14ac:dyDescent="0.2">
      <c r="B530" s="789"/>
      <c r="C530" s="2332" t="s">
        <v>1876</v>
      </c>
      <c r="D530" s="2333"/>
      <c r="E530" s="803">
        <v>0.25</v>
      </c>
      <c r="F530" s="800"/>
      <c r="G530" s="788"/>
    </row>
    <row r="531" spans="2:7" x14ac:dyDescent="0.2">
      <c r="B531" s="789"/>
      <c r="C531" s="2332" t="s">
        <v>1877</v>
      </c>
      <c r="D531" s="2333"/>
      <c r="E531" s="803">
        <v>0.25</v>
      </c>
      <c r="F531" s="800"/>
      <c r="G531" s="788"/>
    </row>
    <row r="532" spans="2:7" x14ac:dyDescent="0.2">
      <c r="B532" s="789"/>
      <c r="C532" s="2332" t="s">
        <v>1878</v>
      </c>
      <c r="D532" s="2333"/>
      <c r="E532" s="803">
        <v>0.25</v>
      </c>
      <c r="F532" s="800"/>
      <c r="G532" s="788"/>
    </row>
    <row r="533" spans="2:7" x14ac:dyDescent="0.2">
      <c r="B533" s="789"/>
      <c r="C533" s="2332" t="s">
        <v>1879</v>
      </c>
      <c r="D533" s="2333"/>
      <c r="E533" s="803">
        <v>0.25</v>
      </c>
      <c r="F533" s="800"/>
      <c r="G533" s="788"/>
    </row>
    <row r="534" spans="2:7" x14ac:dyDescent="0.2">
      <c r="B534" s="789"/>
      <c r="C534" s="2332" t="s">
        <v>1880</v>
      </c>
      <c r="D534" s="2333"/>
      <c r="E534" s="803">
        <v>0.25</v>
      </c>
      <c r="F534" s="800"/>
      <c r="G534" s="788"/>
    </row>
    <row r="535" spans="2:7" x14ac:dyDescent="0.2">
      <c r="B535" s="789"/>
      <c r="C535" s="2332" t="s">
        <v>1881</v>
      </c>
      <c r="D535" s="2333"/>
      <c r="E535" s="803">
        <v>0.25</v>
      </c>
      <c r="F535" s="800"/>
      <c r="G535" s="788"/>
    </row>
    <row r="536" spans="2:7" x14ac:dyDescent="0.2">
      <c r="B536" s="789"/>
      <c r="C536" s="2332" t="s">
        <v>1882</v>
      </c>
      <c r="D536" s="2333"/>
      <c r="E536" s="803">
        <v>0.25</v>
      </c>
      <c r="F536" s="800"/>
      <c r="G536" s="788"/>
    </row>
    <row r="537" spans="2:7" x14ac:dyDescent="0.2">
      <c r="B537" s="789"/>
      <c r="C537" s="2332" t="s">
        <v>1883</v>
      </c>
      <c r="D537" s="2333"/>
      <c r="E537" s="803">
        <v>0.25</v>
      </c>
      <c r="F537" s="800"/>
      <c r="G537" s="788"/>
    </row>
    <row r="538" spans="2:7" x14ac:dyDescent="0.2">
      <c r="B538" s="789"/>
      <c r="C538" s="2332" t="s">
        <v>1884</v>
      </c>
      <c r="D538" s="2333"/>
      <c r="E538" s="803">
        <v>0.25</v>
      </c>
      <c r="F538" s="800"/>
      <c r="G538" s="788"/>
    </row>
    <row r="539" spans="2:7" x14ac:dyDescent="0.2">
      <c r="B539" s="789"/>
      <c r="C539" s="2332" t="s">
        <v>1885</v>
      </c>
      <c r="D539" s="2333"/>
      <c r="E539" s="803">
        <v>0.25</v>
      </c>
      <c r="F539" s="800"/>
      <c r="G539" s="788"/>
    </row>
    <row r="540" spans="2:7" x14ac:dyDescent="0.2">
      <c r="B540" s="789"/>
      <c r="C540" s="2332" t="s">
        <v>1886</v>
      </c>
      <c r="D540" s="2333"/>
      <c r="E540" s="803">
        <v>0.25</v>
      </c>
      <c r="F540" s="800"/>
      <c r="G540" s="788"/>
    </row>
    <row r="541" spans="2:7" x14ac:dyDescent="0.2">
      <c r="B541" s="789"/>
      <c r="C541" s="2332" t="s">
        <v>1887</v>
      </c>
      <c r="D541" s="2333"/>
      <c r="E541" s="803">
        <v>0.25</v>
      </c>
      <c r="F541" s="800"/>
      <c r="G541" s="788"/>
    </row>
    <row r="542" spans="2:7" x14ac:dyDescent="0.2">
      <c r="B542" s="789"/>
      <c r="C542" s="2332" t="s">
        <v>1888</v>
      </c>
      <c r="D542" s="2333"/>
      <c r="E542" s="803">
        <v>0.25</v>
      </c>
      <c r="F542" s="800"/>
      <c r="G542" s="788"/>
    </row>
    <row r="543" spans="2:7" x14ac:dyDescent="0.2">
      <c r="B543" s="789"/>
      <c r="C543" s="2332" t="s">
        <v>1889</v>
      </c>
      <c r="D543" s="2333"/>
      <c r="E543" s="803">
        <v>0.25</v>
      </c>
      <c r="F543" s="800"/>
      <c r="G543" s="788"/>
    </row>
    <row r="544" spans="2:7" x14ac:dyDescent="0.2">
      <c r="B544" s="789"/>
      <c r="C544" s="2332" t="s">
        <v>1890</v>
      </c>
      <c r="D544" s="2333"/>
      <c r="E544" s="803">
        <v>0.25</v>
      </c>
      <c r="F544" s="800"/>
      <c r="G544" s="788"/>
    </row>
    <row r="545" spans="2:7" x14ac:dyDescent="0.2">
      <c r="B545" s="789"/>
      <c r="C545" s="2332" t="s">
        <v>1891</v>
      </c>
      <c r="D545" s="2333"/>
      <c r="E545" s="803">
        <v>0.25</v>
      </c>
      <c r="F545" s="800"/>
      <c r="G545" s="788"/>
    </row>
    <row r="546" spans="2:7" x14ac:dyDescent="0.2">
      <c r="B546" s="789"/>
      <c r="C546" s="2332" t="s">
        <v>1892</v>
      </c>
      <c r="D546" s="2333"/>
      <c r="E546" s="803">
        <v>0.25</v>
      </c>
      <c r="F546" s="800"/>
      <c r="G546" s="788"/>
    </row>
    <row r="547" spans="2:7" x14ac:dyDescent="0.2">
      <c r="B547" s="789"/>
      <c r="C547" s="2332" t="s">
        <v>1893</v>
      </c>
      <c r="D547" s="2333"/>
      <c r="E547" s="803">
        <v>0.25</v>
      </c>
      <c r="F547" s="800"/>
      <c r="G547" s="788"/>
    </row>
    <row r="548" spans="2:7" x14ac:dyDescent="0.2">
      <c r="B548" s="789"/>
      <c r="C548" s="2332" t="s">
        <v>1894</v>
      </c>
      <c r="D548" s="2333"/>
      <c r="E548" s="803">
        <v>0.25</v>
      </c>
      <c r="F548" s="800"/>
      <c r="G548" s="788"/>
    </row>
    <row r="549" spans="2:7" x14ac:dyDescent="0.2">
      <c r="B549" s="789"/>
      <c r="C549" s="2332" t="s">
        <v>350</v>
      </c>
      <c r="D549" s="2333"/>
      <c r="E549" s="803">
        <v>0.25</v>
      </c>
      <c r="F549" s="800"/>
      <c r="G549" s="788"/>
    </row>
    <row r="550" spans="2:7" x14ac:dyDescent="0.2">
      <c r="B550" s="789"/>
      <c r="C550" s="2332" t="s">
        <v>351</v>
      </c>
      <c r="D550" s="2333"/>
      <c r="E550" s="803">
        <v>0.25</v>
      </c>
      <c r="F550" s="800"/>
      <c r="G550" s="788"/>
    </row>
    <row r="551" spans="2:7" x14ac:dyDescent="0.2">
      <c r="B551" s="789"/>
      <c r="C551" s="2332" t="s">
        <v>1895</v>
      </c>
      <c r="D551" s="2333"/>
      <c r="E551" s="803">
        <v>0.25</v>
      </c>
      <c r="F551" s="800"/>
      <c r="G551" s="788"/>
    </row>
    <row r="552" spans="2:7" x14ac:dyDescent="0.2">
      <c r="B552" s="789"/>
      <c r="C552" s="2332" t="s">
        <v>1896</v>
      </c>
      <c r="D552" s="2333"/>
      <c r="E552" s="803">
        <v>0.25</v>
      </c>
      <c r="F552" s="800"/>
      <c r="G552" s="788"/>
    </row>
    <row r="553" spans="2:7" x14ac:dyDescent="0.2">
      <c r="B553" s="789"/>
      <c r="C553" s="2332" t="s">
        <v>1897</v>
      </c>
      <c r="D553" s="2333"/>
      <c r="E553" s="803">
        <v>0.25</v>
      </c>
      <c r="F553" s="800"/>
      <c r="G553" s="788"/>
    </row>
    <row r="554" spans="2:7" x14ac:dyDescent="0.2">
      <c r="B554" s="789"/>
      <c r="C554" s="2332" t="s">
        <v>1898</v>
      </c>
      <c r="D554" s="2333"/>
      <c r="E554" s="803">
        <v>0.25</v>
      </c>
      <c r="F554" s="800"/>
      <c r="G554" s="788"/>
    </row>
    <row r="555" spans="2:7" x14ac:dyDescent="0.2">
      <c r="B555" s="789"/>
      <c r="C555" s="2332" t="s">
        <v>1899</v>
      </c>
      <c r="D555" s="2333"/>
      <c r="E555" s="803">
        <v>0.25</v>
      </c>
      <c r="F555" s="800"/>
      <c r="G555" s="788"/>
    </row>
    <row r="556" spans="2:7" x14ac:dyDescent="0.2">
      <c r="B556" s="789"/>
      <c r="C556" s="2332" t="s">
        <v>1900</v>
      </c>
      <c r="D556" s="2333"/>
      <c r="E556" s="803">
        <v>0.25</v>
      </c>
      <c r="F556" s="800"/>
      <c r="G556" s="788"/>
    </row>
    <row r="557" spans="2:7" x14ac:dyDescent="0.2">
      <c r="B557" s="789"/>
      <c r="C557" s="2332" t="s">
        <v>1901</v>
      </c>
      <c r="D557" s="2333"/>
      <c r="E557" s="803">
        <v>0.25</v>
      </c>
      <c r="F557" s="800"/>
      <c r="G557" s="788"/>
    </row>
    <row r="558" spans="2:7" x14ac:dyDescent="0.2">
      <c r="B558" s="789"/>
      <c r="C558" s="2332" t="s">
        <v>1902</v>
      </c>
      <c r="D558" s="2333"/>
      <c r="E558" s="803">
        <v>0.25</v>
      </c>
      <c r="F558" s="800"/>
      <c r="G558" s="788"/>
    </row>
    <row r="559" spans="2:7" x14ac:dyDescent="0.2">
      <c r="B559" s="789"/>
      <c r="C559" s="2332" t="s">
        <v>1903</v>
      </c>
      <c r="D559" s="2333"/>
      <c r="E559" s="803">
        <v>0.25</v>
      </c>
      <c r="F559" s="800"/>
      <c r="G559" s="788"/>
    </row>
    <row r="560" spans="2:7" x14ac:dyDescent="0.2">
      <c r="B560" s="789"/>
      <c r="C560" s="2332" t="s">
        <v>1904</v>
      </c>
      <c r="D560" s="2333"/>
      <c r="E560" s="803">
        <v>0.25</v>
      </c>
      <c r="F560" s="800"/>
      <c r="G560" s="788"/>
    </row>
    <row r="561" spans="2:7" x14ac:dyDescent="0.2">
      <c r="B561" s="789"/>
      <c r="C561" s="2332" t="s">
        <v>1905</v>
      </c>
      <c r="D561" s="2333"/>
      <c r="E561" s="803">
        <v>0.25</v>
      </c>
      <c r="F561" s="800"/>
      <c r="G561" s="788"/>
    </row>
    <row r="562" spans="2:7" x14ac:dyDescent="0.2">
      <c r="B562" s="789"/>
      <c r="C562" s="2332" t="s">
        <v>1906</v>
      </c>
      <c r="D562" s="2333"/>
      <c r="E562" s="803">
        <v>0.25</v>
      </c>
      <c r="F562" s="800"/>
      <c r="G562" s="788"/>
    </row>
    <row r="563" spans="2:7" x14ac:dyDescent="0.2">
      <c r="B563" s="789"/>
      <c r="C563" s="2332" t="s">
        <v>1907</v>
      </c>
      <c r="D563" s="2333"/>
      <c r="E563" s="803">
        <v>0.25</v>
      </c>
      <c r="F563" s="800"/>
      <c r="G563" s="788"/>
    </row>
    <row r="564" spans="2:7" x14ac:dyDescent="0.2">
      <c r="B564" s="789"/>
      <c r="C564" s="2332" t="s">
        <v>1908</v>
      </c>
      <c r="D564" s="2333"/>
      <c r="E564" s="803">
        <v>0.25</v>
      </c>
      <c r="F564" s="800"/>
      <c r="G564" s="788"/>
    </row>
    <row r="565" spans="2:7" x14ac:dyDescent="0.2">
      <c r="B565" s="789"/>
      <c r="C565" s="2332" t="s">
        <v>958</v>
      </c>
      <c r="D565" s="2333"/>
      <c r="E565" s="803">
        <v>0.25</v>
      </c>
      <c r="F565" s="800"/>
      <c r="G565" s="788"/>
    </row>
    <row r="566" spans="2:7" x14ac:dyDescent="0.2">
      <c r="B566" s="789"/>
      <c r="C566" s="2332" t="s">
        <v>1909</v>
      </c>
      <c r="D566" s="2333"/>
      <c r="E566" s="803">
        <v>0.25</v>
      </c>
      <c r="F566" s="800"/>
      <c r="G566" s="788"/>
    </row>
    <row r="567" spans="2:7" x14ac:dyDescent="0.2">
      <c r="B567" s="789"/>
      <c r="C567" s="2332" t="s">
        <v>1910</v>
      </c>
      <c r="D567" s="2333"/>
      <c r="E567" s="803">
        <v>0.25</v>
      </c>
      <c r="F567" s="800"/>
      <c r="G567" s="788"/>
    </row>
    <row r="568" spans="2:7" x14ac:dyDescent="0.2">
      <c r="B568" s="789"/>
      <c r="C568" s="2332" t="s">
        <v>1911</v>
      </c>
      <c r="D568" s="2333"/>
      <c r="E568" s="803">
        <v>0.25</v>
      </c>
      <c r="F568" s="800"/>
      <c r="G568" s="788"/>
    </row>
    <row r="569" spans="2:7" x14ac:dyDescent="0.2">
      <c r="B569" s="789"/>
      <c r="C569" s="2332" t="s">
        <v>1912</v>
      </c>
      <c r="D569" s="2333"/>
      <c r="E569" s="803">
        <v>0.25</v>
      </c>
      <c r="F569" s="800"/>
      <c r="G569" s="788"/>
    </row>
    <row r="570" spans="2:7" x14ac:dyDescent="0.2">
      <c r="B570" s="789"/>
      <c r="C570" s="2332" t="s">
        <v>1913</v>
      </c>
      <c r="D570" s="2333"/>
      <c r="E570" s="803">
        <v>0.25</v>
      </c>
      <c r="F570" s="800"/>
      <c r="G570" s="788"/>
    </row>
    <row r="571" spans="2:7" x14ac:dyDescent="0.2">
      <c r="B571" s="789"/>
      <c r="C571" s="2332" t="s">
        <v>1914</v>
      </c>
      <c r="D571" s="2333"/>
      <c r="E571" s="803">
        <v>0.25</v>
      </c>
      <c r="F571" s="800"/>
      <c r="G571" s="788"/>
    </row>
    <row r="572" spans="2:7" x14ac:dyDescent="0.2">
      <c r="B572" s="789"/>
      <c r="C572" s="2332" t="s">
        <v>1915</v>
      </c>
      <c r="D572" s="2333"/>
      <c r="E572" s="803">
        <v>0.25</v>
      </c>
      <c r="F572" s="800"/>
      <c r="G572" s="788"/>
    </row>
    <row r="573" spans="2:7" x14ac:dyDescent="0.2">
      <c r="B573" s="789"/>
      <c r="C573" s="2332" t="s">
        <v>1916</v>
      </c>
      <c r="D573" s="2333"/>
      <c r="E573" s="803">
        <v>0.25</v>
      </c>
      <c r="F573" s="800"/>
      <c r="G573" s="788"/>
    </row>
    <row r="574" spans="2:7" x14ac:dyDescent="0.2">
      <c r="B574" s="789"/>
      <c r="C574" s="2332" t="s">
        <v>1917</v>
      </c>
      <c r="D574" s="2333"/>
      <c r="E574" s="803">
        <v>0.25</v>
      </c>
      <c r="F574" s="800"/>
      <c r="G574" s="788"/>
    </row>
    <row r="575" spans="2:7" x14ac:dyDescent="0.2">
      <c r="B575" s="789"/>
      <c r="C575" s="2332" t="s">
        <v>1918</v>
      </c>
      <c r="D575" s="2333"/>
      <c r="E575" s="803">
        <v>0.25</v>
      </c>
      <c r="F575" s="800"/>
      <c r="G575" s="788"/>
    </row>
    <row r="576" spans="2:7" x14ac:dyDescent="0.2">
      <c r="B576" s="789"/>
      <c r="C576" s="2332" t="s">
        <v>1919</v>
      </c>
      <c r="D576" s="2333"/>
      <c r="E576" s="803">
        <v>0.25</v>
      </c>
      <c r="F576" s="800"/>
      <c r="G576" s="788"/>
    </row>
    <row r="577" spans="2:7" x14ac:dyDescent="0.2">
      <c r="B577" s="789"/>
      <c r="C577" s="2332" t="s">
        <v>1920</v>
      </c>
      <c r="D577" s="2333"/>
      <c r="E577" s="803">
        <v>0.25</v>
      </c>
      <c r="F577" s="800"/>
      <c r="G577" s="788"/>
    </row>
    <row r="578" spans="2:7" x14ac:dyDescent="0.2">
      <c r="B578" s="789"/>
      <c r="C578" s="2332" t="s">
        <v>1921</v>
      </c>
      <c r="D578" s="2333"/>
      <c r="E578" s="803">
        <v>0.25</v>
      </c>
      <c r="F578" s="800"/>
      <c r="G578" s="788"/>
    </row>
    <row r="579" spans="2:7" x14ac:dyDescent="0.2">
      <c r="B579" s="789"/>
      <c r="C579" s="2332" t="s">
        <v>1922</v>
      </c>
      <c r="D579" s="2333"/>
      <c r="E579" s="803">
        <v>0.25</v>
      </c>
      <c r="F579" s="800"/>
      <c r="G579" s="788"/>
    </row>
    <row r="580" spans="2:7" x14ac:dyDescent="0.2">
      <c r="B580" s="789"/>
      <c r="C580" s="2332" t="s">
        <v>1923</v>
      </c>
      <c r="D580" s="2333"/>
      <c r="E580" s="803">
        <v>0.25</v>
      </c>
      <c r="F580" s="800"/>
      <c r="G580" s="788"/>
    </row>
    <row r="581" spans="2:7" x14ac:dyDescent="0.2">
      <c r="B581" s="789"/>
      <c r="C581" s="2332" t="s">
        <v>1924</v>
      </c>
      <c r="D581" s="2333"/>
      <c r="E581" s="803">
        <v>0.25</v>
      </c>
      <c r="F581" s="800"/>
      <c r="G581" s="788"/>
    </row>
    <row r="582" spans="2:7" x14ac:dyDescent="0.2">
      <c r="B582" s="789"/>
      <c r="C582" s="2332" t="s">
        <v>1925</v>
      </c>
      <c r="D582" s="2333"/>
      <c r="E582" s="803">
        <v>0.25</v>
      </c>
      <c r="F582" s="800"/>
      <c r="G582" s="788"/>
    </row>
    <row r="583" spans="2:7" x14ac:dyDescent="0.2">
      <c r="B583" s="789"/>
      <c r="C583" s="2332" t="s">
        <v>1926</v>
      </c>
      <c r="D583" s="2333"/>
      <c r="E583" s="803">
        <v>0.25</v>
      </c>
      <c r="F583" s="800"/>
      <c r="G583" s="788"/>
    </row>
    <row r="584" spans="2:7" x14ac:dyDescent="0.2">
      <c r="B584" s="789"/>
      <c r="C584" s="2332" t="s">
        <v>975</v>
      </c>
      <c r="D584" s="2333"/>
      <c r="E584" s="803">
        <v>0.25</v>
      </c>
      <c r="F584" s="800"/>
      <c r="G584" s="788"/>
    </row>
    <row r="585" spans="2:7" x14ac:dyDescent="0.2">
      <c r="B585" s="789"/>
      <c r="C585" s="2332" t="s">
        <v>1927</v>
      </c>
      <c r="D585" s="2333"/>
      <c r="E585" s="803">
        <v>0.25</v>
      </c>
      <c r="F585" s="800"/>
      <c r="G585" s="788"/>
    </row>
    <row r="586" spans="2:7" x14ac:dyDescent="0.2">
      <c r="B586" s="789"/>
      <c r="C586" s="2332" t="s">
        <v>1928</v>
      </c>
      <c r="D586" s="2333"/>
      <c r="E586" s="803">
        <v>0.25</v>
      </c>
      <c r="F586" s="800"/>
      <c r="G586" s="788"/>
    </row>
    <row r="587" spans="2:7" x14ac:dyDescent="0.2">
      <c r="B587" s="789"/>
      <c r="C587" s="2332" t="s">
        <v>1929</v>
      </c>
      <c r="D587" s="2333"/>
      <c r="E587" s="803">
        <v>0.25</v>
      </c>
      <c r="F587" s="800"/>
      <c r="G587" s="788"/>
    </row>
    <row r="588" spans="2:7" x14ac:dyDescent="0.2">
      <c r="B588" s="789"/>
      <c r="C588" s="2332" t="s">
        <v>1930</v>
      </c>
      <c r="D588" s="2333"/>
      <c r="E588" s="803">
        <v>0.25</v>
      </c>
      <c r="F588" s="800"/>
      <c r="G588" s="788"/>
    </row>
    <row r="589" spans="2:7" x14ac:dyDescent="0.2">
      <c r="B589" s="789"/>
      <c r="C589" s="2332" t="s">
        <v>983</v>
      </c>
      <c r="D589" s="2333"/>
      <c r="E589" s="803">
        <v>0.25</v>
      </c>
      <c r="F589" s="800"/>
      <c r="G589" s="788"/>
    </row>
    <row r="590" spans="2:7" x14ac:dyDescent="0.2">
      <c r="B590" s="789"/>
      <c r="C590" s="2332" t="s">
        <v>1931</v>
      </c>
      <c r="D590" s="2333"/>
      <c r="E590" s="803">
        <v>0.25</v>
      </c>
      <c r="F590" s="800"/>
      <c r="G590" s="788"/>
    </row>
    <row r="591" spans="2:7" x14ac:dyDescent="0.2">
      <c r="B591" s="789"/>
      <c r="C591" s="2332" t="s">
        <v>1932</v>
      </c>
      <c r="D591" s="2333"/>
      <c r="E591" s="803">
        <v>0.25</v>
      </c>
      <c r="F591" s="800"/>
      <c r="G591" s="788"/>
    </row>
    <row r="592" spans="2:7" x14ac:dyDescent="0.2">
      <c r="B592" s="789"/>
      <c r="C592" s="2332" t="s">
        <v>1933</v>
      </c>
      <c r="D592" s="2333"/>
      <c r="E592" s="803">
        <v>0.25</v>
      </c>
      <c r="F592" s="800"/>
      <c r="G592" s="788"/>
    </row>
    <row r="593" spans="2:7" x14ac:dyDescent="0.2">
      <c r="B593" s="789"/>
      <c r="C593" s="2332" t="s">
        <v>985</v>
      </c>
      <c r="D593" s="2333"/>
      <c r="E593" s="803">
        <v>0.25</v>
      </c>
      <c r="F593" s="800"/>
      <c r="G593" s="788"/>
    </row>
    <row r="594" spans="2:7" x14ac:dyDescent="0.2">
      <c r="B594" s="789"/>
      <c r="C594" s="2332" t="s">
        <v>1934</v>
      </c>
      <c r="D594" s="2333"/>
      <c r="E594" s="803">
        <v>0.25</v>
      </c>
      <c r="F594" s="800"/>
      <c r="G594" s="788"/>
    </row>
    <row r="595" spans="2:7" x14ac:dyDescent="0.2">
      <c r="B595" s="789"/>
      <c r="C595" s="2332" t="s">
        <v>1935</v>
      </c>
      <c r="D595" s="2333"/>
      <c r="E595" s="803">
        <v>0.25</v>
      </c>
      <c r="F595" s="800"/>
      <c r="G595" s="788"/>
    </row>
    <row r="596" spans="2:7" x14ac:dyDescent="0.2">
      <c r="B596" s="789"/>
      <c r="C596" s="2332" t="s">
        <v>986</v>
      </c>
      <c r="D596" s="2333"/>
      <c r="E596" s="803">
        <v>0.25</v>
      </c>
      <c r="F596" s="800"/>
      <c r="G596" s="788"/>
    </row>
    <row r="597" spans="2:7" x14ac:dyDescent="0.2">
      <c r="B597" s="789"/>
      <c r="C597" s="2332" t="s">
        <v>1936</v>
      </c>
      <c r="D597" s="2333"/>
      <c r="E597" s="803">
        <v>0.25</v>
      </c>
      <c r="F597" s="800"/>
      <c r="G597" s="788"/>
    </row>
    <row r="598" spans="2:7" x14ac:dyDescent="0.2">
      <c r="B598" s="789"/>
      <c r="C598" s="2332" t="s">
        <v>1937</v>
      </c>
      <c r="D598" s="2333"/>
      <c r="E598" s="803">
        <v>0.25</v>
      </c>
      <c r="F598" s="800"/>
      <c r="G598" s="788"/>
    </row>
    <row r="599" spans="2:7" x14ac:dyDescent="0.2">
      <c r="B599" s="789"/>
      <c r="C599" s="2332" t="s">
        <v>1938</v>
      </c>
      <c r="D599" s="2333"/>
      <c r="E599" s="803">
        <v>0.25</v>
      </c>
      <c r="F599" s="800"/>
      <c r="G599" s="788"/>
    </row>
    <row r="600" spans="2:7" x14ac:dyDescent="0.2">
      <c r="B600" s="789"/>
      <c r="C600" s="2332" t="s">
        <v>1939</v>
      </c>
      <c r="D600" s="2333"/>
      <c r="E600" s="803">
        <v>0.25</v>
      </c>
      <c r="F600" s="800"/>
      <c r="G600" s="788"/>
    </row>
    <row r="601" spans="2:7" x14ac:dyDescent="0.2">
      <c r="B601" s="789"/>
      <c r="C601" s="2332" t="s">
        <v>1940</v>
      </c>
      <c r="D601" s="2333"/>
      <c r="E601" s="803">
        <v>0.25</v>
      </c>
      <c r="F601" s="800"/>
      <c r="G601" s="788"/>
    </row>
    <row r="602" spans="2:7" x14ac:dyDescent="0.2">
      <c r="B602" s="789"/>
      <c r="C602" s="2332" t="s">
        <v>1941</v>
      </c>
      <c r="D602" s="2333"/>
      <c r="E602" s="803">
        <v>0.25</v>
      </c>
      <c r="F602" s="800"/>
      <c r="G602" s="788"/>
    </row>
    <row r="603" spans="2:7" x14ac:dyDescent="0.2">
      <c r="B603" s="789"/>
      <c r="C603" s="2332" t="s">
        <v>1942</v>
      </c>
      <c r="D603" s="2333"/>
      <c r="E603" s="803">
        <v>0.25</v>
      </c>
      <c r="F603" s="800"/>
      <c r="G603" s="788"/>
    </row>
    <row r="604" spans="2:7" x14ac:dyDescent="0.2">
      <c r="B604" s="789"/>
      <c r="C604" s="2332" t="s">
        <v>1943</v>
      </c>
      <c r="D604" s="2333"/>
      <c r="E604" s="803">
        <v>0.25</v>
      </c>
      <c r="F604" s="800"/>
      <c r="G604" s="788"/>
    </row>
    <row r="605" spans="2:7" x14ac:dyDescent="0.2">
      <c r="B605" s="789"/>
      <c r="C605" s="2332" t="s">
        <v>1944</v>
      </c>
      <c r="D605" s="2333"/>
      <c r="E605" s="803">
        <v>0.25</v>
      </c>
      <c r="F605" s="800"/>
      <c r="G605" s="788"/>
    </row>
    <row r="606" spans="2:7" x14ac:dyDescent="0.2">
      <c r="B606" s="789"/>
      <c r="C606" s="2332" t="s">
        <v>1945</v>
      </c>
      <c r="D606" s="2333"/>
      <c r="E606" s="803">
        <v>0.25</v>
      </c>
      <c r="F606" s="800"/>
      <c r="G606" s="788"/>
    </row>
    <row r="607" spans="2:7" x14ac:dyDescent="0.2">
      <c r="B607" s="789"/>
      <c r="C607" s="2332" t="s">
        <v>1946</v>
      </c>
      <c r="D607" s="2333"/>
      <c r="E607" s="803">
        <v>0.25</v>
      </c>
      <c r="F607" s="800"/>
      <c r="G607" s="788"/>
    </row>
    <row r="608" spans="2:7" x14ac:dyDescent="0.2">
      <c r="B608" s="789"/>
      <c r="C608" s="2332" t="s">
        <v>1947</v>
      </c>
      <c r="D608" s="2333"/>
      <c r="E608" s="803">
        <v>0.25</v>
      </c>
      <c r="F608" s="800"/>
      <c r="G608" s="788"/>
    </row>
    <row r="609" spans="2:7" x14ac:dyDescent="0.2">
      <c r="B609" s="789"/>
      <c r="C609" s="2332" t="s">
        <v>989</v>
      </c>
      <c r="D609" s="2333"/>
      <c r="E609" s="803">
        <v>0.25</v>
      </c>
      <c r="F609" s="800"/>
      <c r="G609" s="788"/>
    </row>
    <row r="610" spans="2:7" x14ac:dyDescent="0.2">
      <c r="B610" s="789"/>
      <c r="C610" s="2332" t="s">
        <v>1948</v>
      </c>
      <c r="D610" s="2333"/>
      <c r="E610" s="803">
        <v>0.25</v>
      </c>
      <c r="F610" s="800"/>
      <c r="G610" s="788"/>
    </row>
    <row r="611" spans="2:7" x14ac:dyDescent="0.2">
      <c r="B611" s="789"/>
      <c r="C611" s="2332" t="s">
        <v>1949</v>
      </c>
      <c r="D611" s="2333"/>
      <c r="E611" s="803">
        <v>0.25</v>
      </c>
      <c r="F611" s="800"/>
      <c r="G611" s="788"/>
    </row>
    <row r="612" spans="2:7" x14ac:dyDescent="0.2">
      <c r="B612" s="789"/>
      <c r="C612" s="2332" t="s">
        <v>1950</v>
      </c>
      <c r="D612" s="2333"/>
      <c r="E612" s="803">
        <v>0.25</v>
      </c>
      <c r="F612" s="800"/>
      <c r="G612" s="788"/>
    </row>
    <row r="613" spans="2:7" x14ac:dyDescent="0.2">
      <c r="B613" s="789"/>
      <c r="C613" s="2332" t="s">
        <v>992</v>
      </c>
      <c r="D613" s="2333"/>
      <c r="E613" s="803">
        <v>0.25</v>
      </c>
      <c r="F613" s="800"/>
      <c r="G613" s="788"/>
    </row>
    <row r="614" spans="2:7" x14ac:dyDescent="0.2">
      <c r="B614" s="789"/>
      <c r="C614" s="2332" t="s">
        <v>1951</v>
      </c>
      <c r="D614" s="2333"/>
      <c r="E614" s="803">
        <v>0.25</v>
      </c>
      <c r="F614" s="800"/>
      <c r="G614" s="788"/>
    </row>
    <row r="615" spans="2:7" x14ac:dyDescent="0.2">
      <c r="B615" s="789"/>
      <c r="C615" s="2332" t="s">
        <v>1952</v>
      </c>
      <c r="D615" s="2333"/>
      <c r="E615" s="803">
        <v>0.25</v>
      </c>
      <c r="F615" s="800"/>
      <c r="G615" s="788"/>
    </row>
    <row r="616" spans="2:7" x14ac:dyDescent="0.2">
      <c r="B616" s="789"/>
      <c r="C616" s="2332" t="s">
        <v>1953</v>
      </c>
      <c r="D616" s="2333"/>
      <c r="E616" s="803">
        <v>0.25</v>
      </c>
      <c r="F616" s="800"/>
      <c r="G616" s="788"/>
    </row>
    <row r="617" spans="2:7" x14ac:dyDescent="0.2">
      <c r="B617" s="789"/>
      <c r="C617" s="2332" t="s">
        <v>1954</v>
      </c>
      <c r="D617" s="2333"/>
      <c r="E617" s="803">
        <v>0.25</v>
      </c>
      <c r="F617" s="800"/>
      <c r="G617" s="788"/>
    </row>
    <row r="618" spans="2:7" x14ac:dyDescent="0.2">
      <c r="B618" s="789"/>
      <c r="C618" s="2332" t="s">
        <v>1955</v>
      </c>
      <c r="D618" s="2333"/>
      <c r="E618" s="803">
        <v>0.25</v>
      </c>
      <c r="F618" s="800"/>
      <c r="G618" s="788"/>
    </row>
    <row r="619" spans="2:7" x14ac:dyDescent="0.2">
      <c r="B619" s="789"/>
      <c r="C619" s="2332" t="s">
        <v>1956</v>
      </c>
      <c r="D619" s="2333"/>
      <c r="E619" s="803">
        <v>0.25</v>
      </c>
      <c r="F619" s="800"/>
      <c r="G619" s="788"/>
    </row>
    <row r="620" spans="2:7" x14ac:dyDescent="0.2">
      <c r="B620" s="789"/>
      <c r="C620" s="2332" t="s">
        <v>1957</v>
      </c>
      <c r="D620" s="2333"/>
      <c r="E620" s="803">
        <v>0.25</v>
      </c>
      <c r="F620" s="800"/>
      <c r="G620" s="788"/>
    </row>
    <row r="621" spans="2:7" x14ac:dyDescent="0.2">
      <c r="B621" s="789"/>
      <c r="C621" s="2332" t="s">
        <v>1958</v>
      </c>
      <c r="D621" s="2333"/>
      <c r="E621" s="803">
        <v>0.25</v>
      </c>
      <c r="F621" s="800"/>
      <c r="G621" s="788"/>
    </row>
    <row r="622" spans="2:7" x14ac:dyDescent="0.2">
      <c r="B622" s="789"/>
      <c r="C622" s="2332" t="s">
        <v>1959</v>
      </c>
      <c r="D622" s="2333"/>
      <c r="E622" s="803">
        <v>0.25</v>
      </c>
      <c r="F622" s="800"/>
      <c r="G622" s="788"/>
    </row>
    <row r="623" spans="2:7" x14ac:dyDescent="0.2">
      <c r="B623" s="789"/>
      <c r="C623" s="2332" t="s">
        <v>1960</v>
      </c>
      <c r="D623" s="2333"/>
      <c r="E623" s="803">
        <v>0.25</v>
      </c>
      <c r="F623" s="800"/>
      <c r="G623" s="788"/>
    </row>
    <row r="624" spans="2:7" x14ac:dyDescent="0.2">
      <c r="B624" s="789"/>
      <c r="C624" s="2332" t="s">
        <v>1961</v>
      </c>
      <c r="D624" s="2333"/>
      <c r="E624" s="803">
        <v>0.25</v>
      </c>
      <c r="F624" s="800"/>
      <c r="G624" s="788"/>
    </row>
    <row r="625" spans="2:7" x14ac:dyDescent="0.2">
      <c r="B625" s="789"/>
      <c r="C625" s="2332" t="s">
        <v>1962</v>
      </c>
      <c r="D625" s="2333"/>
      <c r="E625" s="803">
        <v>0.25</v>
      </c>
      <c r="F625" s="800"/>
      <c r="G625" s="788"/>
    </row>
    <row r="626" spans="2:7" x14ac:dyDescent="0.2">
      <c r="B626" s="789"/>
      <c r="C626" s="2332" t="s">
        <v>1963</v>
      </c>
      <c r="D626" s="2333"/>
      <c r="E626" s="803">
        <v>0.25</v>
      </c>
      <c r="F626" s="800"/>
      <c r="G626" s="788"/>
    </row>
    <row r="627" spans="2:7" x14ac:dyDescent="0.2">
      <c r="B627" s="789"/>
      <c r="C627" s="2332" t="s">
        <v>1964</v>
      </c>
      <c r="D627" s="2333"/>
      <c r="E627" s="803">
        <v>0.25</v>
      </c>
      <c r="F627" s="800"/>
      <c r="G627" s="788"/>
    </row>
    <row r="628" spans="2:7" x14ac:dyDescent="0.2">
      <c r="B628" s="789"/>
      <c r="C628" s="2332" t="s">
        <v>1965</v>
      </c>
      <c r="D628" s="2333"/>
      <c r="E628" s="803">
        <v>0.25</v>
      </c>
      <c r="F628" s="800"/>
      <c r="G628" s="788"/>
    </row>
    <row r="629" spans="2:7" x14ac:dyDescent="0.2">
      <c r="B629" s="789"/>
      <c r="C629" s="2332" t="s">
        <v>1966</v>
      </c>
      <c r="D629" s="2333"/>
      <c r="E629" s="803">
        <v>0.25</v>
      </c>
      <c r="F629" s="800"/>
      <c r="G629" s="788"/>
    </row>
    <row r="630" spans="2:7" x14ac:dyDescent="0.2">
      <c r="B630" s="789"/>
      <c r="C630" s="2332" t="s">
        <v>1967</v>
      </c>
      <c r="D630" s="2333"/>
      <c r="E630" s="803">
        <v>0.25</v>
      </c>
      <c r="F630" s="800"/>
      <c r="G630" s="788"/>
    </row>
    <row r="631" spans="2:7" x14ac:dyDescent="0.2">
      <c r="B631" s="789"/>
      <c r="C631" s="2332" t="s">
        <v>1968</v>
      </c>
      <c r="D631" s="2333"/>
      <c r="E631" s="803">
        <v>0.25</v>
      </c>
      <c r="F631" s="800"/>
      <c r="G631" s="788"/>
    </row>
    <row r="632" spans="2:7" x14ac:dyDescent="0.2">
      <c r="B632" s="789"/>
      <c r="C632" s="2332" t="s">
        <v>1969</v>
      </c>
      <c r="D632" s="2333"/>
      <c r="E632" s="803">
        <v>0.25</v>
      </c>
      <c r="F632" s="800"/>
      <c r="G632" s="788"/>
    </row>
    <row r="633" spans="2:7" x14ac:dyDescent="0.2">
      <c r="B633" s="789"/>
      <c r="C633" s="2332" t="s">
        <v>1970</v>
      </c>
      <c r="D633" s="2333"/>
      <c r="E633" s="803">
        <v>0.25</v>
      </c>
      <c r="F633" s="800"/>
      <c r="G633" s="788"/>
    </row>
    <row r="634" spans="2:7" x14ac:dyDescent="0.2">
      <c r="B634" s="789"/>
      <c r="C634" s="2332" t="s">
        <v>1137</v>
      </c>
      <c r="D634" s="2333"/>
      <c r="E634" s="803">
        <v>0.25</v>
      </c>
      <c r="F634" s="800"/>
      <c r="G634" s="788"/>
    </row>
    <row r="635" spans="2:7" x14ac:dyDescent="0.2">
      <c r="B635" s="789"/>
      <c r="C635" s="2332" t="s">
        <v>1971</v>
      </c>
      <c r="D635" s="2333"/>
      <c r="E635" s="803">
        <v>0.25</v>
      </c>
      <c r="F635" s="800"/>
      <c r="G635" s="788"/>
    </row>
    <row r="636" spans="2:7" x14ac:dyDescent="0.2">
      <c r="B636" s="789"/>
      <c r="C636" s="2332" t="s">
        <v>1972</v>
      </c>
      <c r="D636" s="2333"/>
      <c r="E636" s="803">
        <v>0.25</v>
      </c>
      <c r="F636" s="800"/>
      <c r="G636" s="788"/>
    </row>
    <row r="637" spans="2:7" x14ac:dyDescent="0.2">
      <c r="B637" s="789"/>
      <c r="C637" s="2332" t="s">
        <v>1139</v>
      </c>
      <c r="D637" s="2333"/>
      <c r="E637" s="803">
        <v>0.25</v>
      </c>
      <c r="F637" s="800"/>
      <c r="G637" s="788"/>
    </row>
    <row r="638" spans="2:7" x14ac:dyDescent="0.2">
      <c r="B638" s="789"/>
      <c r="C638" s="2332" t="s">
        <v>1973</v>
      </c>
      <c r="D638" s="2333"/>
      <c r="E638" s="803">
        <v>0.25</v>
      </c>
      <c r="F638" s="800"/>
      <c r="G638" s="788"/>
    </row>
    <row r="639" spans="2:7" x14ac:dyDescent="0.2">
      <c r="B639" s="789"/>
      <c r="C639" s="2332" t="s">
        <v>1974</v>
      </c>
      <c r="D639" s="2333"/>
      <c r="E639" s="803">
        <v>0.25</v>
      </c>
      <c r="F639" s="800"/>
      <c r="G639" s="788"/>
    </row>
    <row r="640" spans="2:7" x14ac:dyDescent="0.2">
      <c r="B640" s="789"/>
      <c r="C640" s="2332" t="s">
        <v>1975</v>
      </c>
      <c r="D640" s="2333"/>
      <c r="E640" s="803">
        <v>0.25</v>
      </c>
      <c r="F640" s="800"/>
      <c r="G640" s="788"/>
    </row>
    <row r="641" spans="2:7" x14ac:dyDescent="0.2">
      <c r="B641" s="789"/>
      <c r="C641" s="2332" t="s">
        <v>1976</v>
      </c>
      <c r="D641" s="2333"/>
      <c r="E641" s="803">
        <v>0.25</v>
      </c>
      <c r="F641" s="800"/>
      <c r="G641" s="788"/>
    </row>
    <row r="642" spans="2:7" x14ac:dyDescent="0.2">
      <c r="B642" s="789"/>
      <c r="C642" s="2332" t="s">
        <v>1977</v>
      </c>
      <c r="D642" s="2333"/>
      <c r="E642" s="803">
        <v>0.25</v>
      </c>
      <c r="F642" s="800"/>
      <c r="G642" s="788"/>
    </row>
    <row r="643" spans="2:7" x14ac:dyDescent="0.2">
      <c r="B643" s="789"/>
      <c r="C643" s="2332" t="s">
        <v>1978</v>
      </c>
      <c r="D643" s="2333"/>
      <c r="E643" s="803">
        <v>0.25</v>
      </c>
      <c r="F643" s="800"/>
      <c r="G643" s="788"/>
    </row>
    <row r="644" spans="2:7" x14ac:dyDescent="0.2">
      <c r="B644" s="789"/>
      <c r="C644" s="2332" t="s">
        <v>1979</v>
      </c>
      <c r="D644" s="2333"/>
      <c r="E644" s="803">
        <v>0.25</v>
      </c>
      <c r="F644" s="800"/>
      <c r="G644" s="788"/>
    </row>
    <row r="645" spans="2:7" x14ac:dyDescent="0.2">
      <c r="B645" s="789"/>
      <c r="C645" s="2332" t="s">
        <v>1980</v>
      </c>
      <c r="D645" s="2333"/>
      <c r="E645" s="803">
        <v>0.25</v>
      </c>
      <c r="F645" s="800"/>
      <c r="G645" s="788"/>
    </row>
    <row r="646" spans="2:7" x14ac:dyDescent="0.2">
      <c r="B646" s="789"/>
      <c r="C646" s="2332" t="s">
        <v>1981</v>
      </c>
      <c r="D646" s="2333"/>
      <c r="E646" s="803">
        <v>0.25</v>
      </c>
      <c r="F646" s="800"/>
      <c r="G646" s="788"/>
    </row>
    <row r="647" spans="2:7" x14ac:dyDescent="0.2">
      <c r="B647" s="789"/>
      <c r="C647" s="2332" t="s">
        <v>1982</v>
      </c>
      <c r="D647" s="2333"/>
      <c r="E647" s="803">
        <v>0.25</v>
      </c>
      <c r="F647" s="800"/>
      <c r="G647" s="788"/>
    </row>
    <row r="648" spans="2:7" x14ac:dyDescent="0.2">
      <c r="B648" s="789"/>
      <c r="C648" s="2332" t="s">
        <v>841</v>
      </c>
      <c r="D648" s="2333"/>
      <c r="E648" s="803">
        <v>0.25</v>
      </c>
      <c r="F648" s="800"/>
      <c r="G648" s="788"/>
    </row>
    <row r="649" spans="2:7" x14ac:dyDescent="0.2">
      <c r="B649" s="789"/>
      <c r="C649" s="2332" t="s">
        <v>1983</v>
      </c>
      <c r="D649" s="2333"/>
      <c r="E649" s="803">
        <v>0.25</v>
      </c>
      <c r="F649" s="800"/>
      <c r="G649" s="788"/>
    </row>
    <row r="650" spans="2:7" x14ac:dyDescent="0.2">
      <c r="B650" s="789"/>
      <c r="C650" s="2332" t="s">
        <v>842</v>
      </c>
      <c r="D650" s="2333"/>
      <c r="E650" s="803">
        <v>0.25</v>
      </c>
      <c r="F650" s="800"/>
      <c r="G650" s="788"/>
    </row>
    <row r="651" spans="2:7" x14ac:dyDescent="0.2">
      <c r="B651" s="789"/>
      <c r="C651" s="2332" t="s">
        <v>1984</v>
      </c>
      <c r="D651" s="2333"/>
      <c r="E651" s="803">
        <v>0.25</v>
      </c>
      <c r="F651" s="800"/>
      <c r="G651" s="788"/>
    </row>
    <row r="652" spans="2:7" x14ac:dyDescent="0.2">
      <c r="B652" s="789"/>
      <c r="C652" s="2332" t="s">
        <v>1985</v>
      </c>
      <c r="D652" s="2333"/>
      <c r="E652" s="803">
        <v>0.25</v>
      </c>
      <c r="F652" s="800"/>
      <c r="G652" s="788"/>
    </row>
    <row r="653" spans="2:7" x14ac:dyDescent="0.2">
      <c r="B653" s="789"/>
      <c r="C653" s="2332" t="s">
        <v>844</v>
      </c>
      <c r="D653" s="2333"/>
      <c r="E653" s="803">
        <v>0.25</v>
      </c>
      <c r="F653" s="800"/>
      <c r="G653" s="788"/>
    </row>
    <row r="654" spans="2:7" x14ac:dyDescent="0.2">
      <c r="B654" s="789"/>
      <c r="C654" s="2332" t="s">
        <v>1986</v>
      </c>
      <c r="D654" s="2333"/>
      <c r="E654" s="803">
        <v>0.25</v>
      </c>
      <c r="F654" s="800"/>
      <c r="G654" s="788"/>
    </row>
    <row r="655" spans="2:7" x14ac:dyDescent="0.2">
      <c r="B655" s="789"/>
      <c r="C655" s="2332" t="s">
        <v>846</v>
      </c>
      <c r="D655" s="2333"/>
      <c r="E655" s="803">
        <v>0.25</v>
      </c>
      <c r="F655" s="800"/>
      <c r="G655" s="788"/>
    </row>
    <row r="656" spans="2:7" x14ac:dyDescent="0.2">
      <c r="B656" s="789"/>
      <c r="C656" s="2332" t="s">
        <v>1987</v>
      </c>
      <c r="D656" s="2333"/>
      <c r="E656" s="803">
        <v>0.25</v>
      </c>
      <c r="F656" s="800"/>
      <c r="G656" s="788"/>
    </row>
    <row r="657" spans="2:7" x14ac:dyDescent="0.2">
      <c r="B657" s="789"/>
      <c r="C657" s="2332" t="s">
        <v>1988</v>
      </c>
      <c r="D657" s="2333"/>
      <c r="E657" s="803">
        <v>0.25</v>
      </c>
      <c r="F657" s="800"/>
      <c r="G657" s="788"/>
    </row>
    <row r="658" spans="2:7" x14ac:dyDescent="0.2">
      <c r="B658" s="789"/>
      <c r="C658" s="2332" t="s">
        <v>1989</v>
      </c>
      <c r="D658" s="2333"/>
      <c r="E658" s="803">
        <v>0.25</v>
      </c>
      <c r="F658" s="800"/>
      <c r="G658" s="788"/>
    </row>
    <row r="659" spans="2:7" x14ac:dyDescent="0.2">
      <c r="B659" s="789"/>
      <c r="C659" s="2332" t="s">
        <v>1990</v>
      </c>
      <c r="D659" s="2333"/>
      <c r="E659" s="803">
        <v>0.25</v>
      </c>
      <c r="F659" s="800"/>
      <c r="G659" s="788"/>
    </row>
    <row r="660" spans="2:7" x14ac:dyDescent="0.2">
      <c r="B660" s="789"/>
      <c r="C660" s="2332" t="s">
        <v>1991</v>
      </c>
      <c r="D660" s="2333"/>
      <c r="E660" s="803">
        <v>0.35</v>
      </c>
      <c r="F660" s="800"/>
      <c r="G660" s="788"/>
    </row>
    <row r="661" spans="2:7" x14ac:dyDescent="0.2">
      <c r="B661" s="789"/>
      <c r="C661" s="2332" t="s">
        <v>1992</v>
      </c>
      <c r="D661" s="2333"/>
      <c r="E661" s="803">
        <v>0.35</v>
      </c>
      <c r="F661" s="800"/>
      <c r="G661" s="788"/>
    </row>
    <row r="662" spans="2:7" x14ac:dyDescent="0.2">
      <c r="B662" s="789"/>
      <c r="C662" s="2332" t="s">
        <v>1993</v>
      </c>
      <c r="D662" s="2333"/>
      <c r="E662" s="803">
        <v>0.35</v>
      </c>
      <c r="F662" s="800"/>
      <c r="G662" s="788"/>
    </row>
    <row r="663" spans="2:7" x14ac:dyDescent="0.2">
      <c r="B663" s="789"/>
      <c r="C663" s="2332" t="s">
        <v>1994</v>
      </c>
      <c r="D663" s="2333"/>
      <c r="E663" s="803">
        <v>0.35</v>
      </c>
      <c r="F663" s="800"/>
      <c r="G663" s="788"/>
    </row>
    <row r="664" spans="2:7" x14ac:dyDescent="0.2">
      <c r="B664" s="789"/>
      <c r="C664" s="2332" t="s">
        <v>1995</v>
      </c>
      <c r="D664" s="2333"/>
      <c r="E664" s="803">
        <v>0.35</v>
      </c>
      <c r="F664" s="800"/>
      <c r="G664" s="788"/>
    </row>
    <row r="665" spans="2:7" x14ac:dyDescent="0.2">
      <c r="B665" s="789"/>
      <c r="C665" s="2332" t="s">
        <v>1996</v>
      </c>
      <c r="D665" s="2333"/>
      <c r="E665" s="803">
        <v>0.35</v>
      </c>
      <c r="F665" s="800"/>
      <c r="G665" s="788"/>
    </row>
    <row r="666" spans="2:7" x14ac:dyDescent="0.2">
      <c r="B666" s="789"/>
      <c r="C666" s="2332" t="s">
        <v>1997</v>
      </c>
      <c r="D666" s="2333"/>
      <c r="E666" s="803">
        <v>0.35</v>
      </c>
      <c r="F666" s="800"/>
      <c r="G666" s="788"/>
    </row>
    <row r="667" spans="2:7" x14ac:dyDescent="0.2">
      <c r="B667" s="789"/>
      <c r="C667" s="2332" t="s">
        <v>1998</v>
      </c>
      <c r="D667" s="2333"/>
      <c r="E667" s="803">
        <v>0.35</v>
      </c>
      <c r="F667" s="800"/>
      <c r="G667" s="788"/>
    </row>
    <row r="668" spans="2:7" x14ac:dyDescent="0.2">
      <c r="B668" s="789"/>
      <c r="C668" s="2332" t="s">
        <v>1999</v>
      </c>
      <c r="D668" s="2333"/>
      <c r="E668" s="803">
        <v>0.35</v>
      </c>
      <c r="F668" s="800"/>
      <c r="G668" s="788"/>
    </row>
    <row r="669" spans="2:7" x14ac:dyDescent="0.2">
      <c r="B669" s="789"/>
      <c r="C669" s="2332" t="s">
        <v>2000</v>
      </c>
      <c r="D669" s="2333"/>
      <c r="E669" s="803">
        <v>0.35</v>
      </c>
      <c r="F669" s="800"/>
      <c r="G669" s="788"/>
    </row>
    <row r="670" spans="2:7" x14ac:dyDescent="0.2">
      <c r="B670" s="789"/>
      <c r="C670" s="2332" t="s">
        <v>2001</v>
      </c>
      <c r="D670" s="2333"/>
      <c r="E670" s="803">
        <v>0.35</v>
      </c>
      <c r="F670" s="800"/>
      <c r="G670" s="788"/>
    </row>
    <row r="671" spans="2:7" x14ac:dyDescent="0.2">
      <c r="B671" s="789"/>
      <c r="C671" s="2332" t="s">
        <v>2002</v>
      </c>
      <c r="D671" s="2333"/>
      <c r="E671" s="803">
        <v>0.35</v>
      </c>
      <c r="F671" s="800"/>
      <c r="G671" s="788"/>
    </row>
    <row r="672" spans="2:7" x14ac:dyDescent="0.2">
      <c r="B672" s="789"/>
      <c r="C672" s="2332" t="s">
        <v>2003</v>
      </c>
      <c r="D672" s="2333"/>
      <c r="E672" s="803">
        <v>0.35</v>
      </c>
      <c r="F672" s="800"/>
      <c r="G672" s="788"/>
    </row>
    <row r="673" spans="2:7" x14ac:dyDescent="0.2">
      <c r="B673" s="789"/>
      <c r="C673" s="2332" t="s">
        <v>2004</v>
      </c>
      <c r="D673" s="2333"/>
      <c r="E673" s="803">
        <v>0.35</v>
      </c>
      <c r="F673" s="800"/>
      <c r="G673" s="788"/>
    </row>
    <row r="674" spans="2:7" x14ac:dyDescent="0.2">
      <c r="B674" s="789"/>
      <c r="C674" s="2332" t="s">
        <v>2005</v>
      </c>
      <c r="D674" s="2333"/>
      <c r="E674" s="803">
        <v>0.35</v>
      </c>
      <c r="F674" s="800"/>
      <c r="G674" s="788"/>
    </row>
    <row r="675" spans="2:7" x14ac:dyDescent="0.2">
      <c r="B675" s="789"/>
      <c r="C675" s="2332" t="s">
        <v>2006</v>
      </c>
      <c r="D675" s="2333"/>
      <c r="E675" s="803">
        <v>0.35</v>
      </c>
      <c r="F675" s="800"/>
      <c r="G675" s="788"/>
    </row>
    <row r="676" spans="2:7" x14ac:dyDescent="0.2">
      <c r="B676" s="789"/>
      <c r="C676" s="2332" t="s">
        <v>2007</v>
      </c>
      <c r="D676" s="2333"/>
      <c r="E676" s="803">
        <v>0.35</v>
      </c>
      <c r="F676" s="800"/>
      <c r="G676" s="788"/>
    </row>
    <row r="677" spans="2:7" x14ac:dyDescent="0.2">
      <c r="B677" s="789"/>
      <c r="C677" s="2332" t="s">
        <v>2008</v>
      </c>
      <c r="D677" s="2333"/>
      <c r="E677" s="803">
        <v>0.35</v>
      </c>
      <c r="F677" s="800"/>
      <c r="G677" s="788"/>
    </row>
    <row r="678" spans="2:7" x14ac:dyDescent="0.2">
      <c r="B678" s="789"/>
      <c r="C678" s="2332" t="s">
        <v>2009</v>
      </c>
      <c r="D678" s="2333"/>
      <c r="E678" s="803">
        <v>0.35</v>
      </c>
      <c r="F678" s="800"/>
      <c r="G678" s="788"/>
    </row>
    <row r="679" spans="2:7" x14ac:dyDescent="0.2">
      <c r="B679" s="789"/>
      <c r="C679" s="2332" t="s">
        <v>2010</v>
      </c>
      <c r="D679" s="2333"/>
      <c r="E679" s="803">
        <v>0.35</v>
      </c>
      <c r="F679" s="800"/>
      <c r="G679" s="788"/>
    </row>
    <row r="680" spans="2:7" x14ac:dyDescent="0.2">
      <c r="B680" s="789"/>
      <c r="C680" s="2332" t="s">
        <v>2011</v>
      </c>
      <c r="D680" s="2333"/>
      <c r="E680" s="803">
        <v>0.35</v>
      </c>
      <c r="F680" s="800"/>
      <c r="G680" s="788"/>
    </row>
    <row r="681" spans="2:7" x14ac:dyDescent="0.2">
      <c r="B681" s="789"/>
      <c r="C681" s="2332" t="s">
        <v>2012</v>
      </c>
      <c r="D681" s="2333"/>
      <c r="E681" s="803">
        <v>0.35</v>
      </c>
      <c r="F681" s="800"/>
      <c r="G681" s="788"/>
    </row>
    <row r="682" spans="2:7" x14ac:dyDescent="0.2">
      <c r="B682" s="789"/>
      <c r="C682" s="2332" t="s">
        <v>2013</v>
      </c>
      <c r="D682" s="2333"/>
      <c r="E682" s="803">
        <v>0.35</v>
      </c>
      <c r="F682" s="800"/>
      <c r="G682" s="788"/>
    </row>
    <row r="683" spans="2:7" x14ac:dyDescent="0.2">
      <c r="B683" s="789"/>
      <c r="C683" s="2332" t="s">
        <v>2014</v>
      </c>
      <c r="D683" s="2333"/>
      <c r="E683" s="803">
        <v>0.35</v>
      </c>
      <c r="F683" s="800"/>
      <c r="G683" s="788"/>
    </row>
    <row r="684" spans="2:7" x14ac:dyDescent="0.2">
      <c r="B684" s="789"/>
      <c r="C684" s="2332" t="s">
        <v>2015</v>
      </c>
      <c r="D684" s="2333"/>
      <c r="E684" s="803">
        <v>0.35</v>
      </c>
      <c r="F684" s="800"/>
      <c r="G684" s="788"/>
    </row>
    <row r="685" spans="2:7" x14ac:dyDescent="0.2">
      <c r="B685" s="789"/>
      <c r="C685" s="2332" t="s">
        <v>2016</v>
      </c>
      <c r="D685" s="2333"/>
      <c r="E685" s="803">
        <v>0.35</v>
      </c>
      <c r="F685" s="800"/>
      <c r="G685" s="788"/>
    </row>
    <row r="686" spans="2:7" x14ac:dyDescent="0.2">
      <c r="B686" s="789"/>
      <c r="C686" s="2332" t="s">
        <v>2017</v>
      </c>
      <c r="D686" s="2333"/>
      <c r="E686" s="803">
        <v>0.35</v>
      </c>
      <c r="F686" s="800"/>
      <c r="G686" s="788"/>
    </row>
    <row r="687" spans="2:7" x14ac:dyDescent="0.2">
      <c r="B687" s="789"/>
      <c r="C687" s="2332" t="s">
        <v>2018</v>
      </c>
      <c r="D687" s="2333"/>
      <c r="E687" s="803">
        <v>0.35</v>
      </c>
      <c r="F687" s="800"/>
      <c r="G687" s="788"/>
    </row>
    <row r="688" spans="2:7" x14ac:dyDescent="0.2">
      <c r="B688" s="789"/>
      <c r="C688" s="2332" t="s">
        <v>2019</v>
      </c>
      <c r="D688" s="2333"/>
      <c r="E688" s="803">
        <v>0.35</v>
      </c>
      <c r="F688" s="800"/>
      <c r="G688" s="788"/>
    </row>
    <row r="689" spans="2:7" x14ac:dyDescent="0.2">
      <c r="B689" s="789"/>
      <c r="C689" s="2332" t="s">
        <v>2020</v>
      </c>
      <c r="D689" s="2333"/>
      <c r="E689" s="803">
        <v>0.35</v>
      </c>
      <c r="F689" s="800"/>
      <c r="G689" s="788"/>
    </row>
    <row r="690" spans="2:7" x14ac:dyDescent="0.2">
      <c r="B690" s="789"/>
      <c r="C690" s="2332" t="s">
        <v>2021</v>
      </c>
      <c r="D690" s="2333"/>
      <c r="E690" s="803">
        <v>0.35</v>
      </c>
      <c r="F690" s="800"/>
      <c r="G690" s="788"/>
    </row>
    <row r="691" spans="2:7" x14ac:dyDescent="0.2">
      <c r="B691" s="789"/>
      <c r="C691" s="2332" t="s">
        <v>2022</v>
      </c>
      <c r="D691" s="2333"/>
      <c r="E691" s="803">
        <v>0.35</v>
      </c>
      <c r="F691" s="800"/>
      <c r="G691" s="788"/>
    </row>
    <row r="692" spans="2:7" x14ac:dyDescent="0.2">
      <c r="B692" s="789"/>
      <c r="C692" s="2332" t="s">
        <v>2023</v>
      </c>
      <c r="D692" s="2333"/>
      <c r="E692" s="803">
        <v>0.35</v>
      </c>
      <c r="F692" s="800"/>
      <c r="G692" s="788"/>
    </row>
    <row r="693" spans="2:7" x14ac:dyDescent="0.2">
      <c r="B693" s="789"/>
      <c r="C693" s="2332" t="s">
        <v>2024</v>
      </c>
      <c r="D693" s="2333"/>
      <c r="E693" s="803">
        <v>0.35</v>
      </c>
      <c r="F693" s="800"/>
      <c r="G693" s="788"/>
    </row>
    <row r="694" spans="2:7" x14ac:dyDescent="0.2">
      <c r="B694" s="789"/>
      <c r="C694" s="2332" t="s">
        <v>2025</v>
      </c>
      <c r="D694" s="2333"/>
      <c r="E694" s="803">
        <v>0.35</v>
      </c>
      <c r="F694" s="800"/>
      <c r="G694" s="788"/>
    </row>
    <row r="695" spans="2:7" x14ac:dyDescent="0.2">
      <c r="B695" s="789"/>
      <c r="C695" s="2332" t="s">
        <v>2026</v>
      </c>
      <c r="D695" s="2333"/>
      <c r="E695" s="803">
        <v>0.35</v>
      </c>
      <c r="F695" s="800"/>
      <c r="G695" s="788"/>
    </row>
    <row r="696" spans="2:7" x14ac:dyDescent="0.2">
      <c r="B696" s="789"/>
      <c r="C696" s="2332" t="s">
        <v>2027</v>
      </c>
      <c r="D696" s="2333"/>
      <c r="E696" s="803">
        <v>0.35</v>
      </c>
      <c r="F696" s="800"/>
      <c r="G696" s="788"/>
    </row>
    <row r="697" spans="2:7" x14ac:dyDescent="0.2">
      <c r="B697" s="789"/>
      <c r="C697" s="2332" t="s">
        <v>2028</v>
      </c>
      <c r="D697" s="2333"/>
      <c r="E697" s="803">
        <v>0.35</v>
      </c>
      <c r="F697" s="800"/>
      <c r="G697" s="788"/>
    </row>
    <row r="698" spans="2:7" x14ac:dyDescent="0.2">
      <c r="B698" s="789"/>
      <c r="C698" s="2332" t="s">
        <v>2029</v>
      </c>
      <c r="D698" s="2333"/>
      <c r="E698" s="803">
        <v>0.35</v>
      </c>
      <c r="F698" s="800"/>
      <c r="G698" s="788"/>
    </row>
    <row r="699" spans="2:7" x14ac:dyDescent="0.2">
      <c r="B699" s="789"/>
      <c r="C699" s="2332" t="s">
        <v>2030</v>
      </c>
      <c r="D699" s="2333"/>
      <c r="E699" s="803">
        <v>0.35</v>
      </c>
      <c r="F699" s="800"/>
      <c r="G699" s="788"/>
    </row>
    <row r="700" spans="2:7" x14ac:dyDescent="0.2">
      <c r="B700" s="789"/>
      <c r="C700" s="2332" t="s">
        <v>2031</v>
      </c>
      <c r="D700" s="2333"/>
      <c r="E700" s="803">
        <v>0.35</v>
      </c>
      <c r="F700" s="800"/>
      <c r="G700" s="788"/>
    </row>
    <row r="701" spans="2:7" x14ac:dyDescent="0.2">
      <c r="B701" s="789"/>
      <c r="C701" s="2332" t="s">
        <v>817</v>
      </c>
      <c r="D701" s="2333"/>
      <c r="E701" s="803">
        <v>0.35</v>
      </c>
      <c r="F701" s="800"/>
      <c r="G701" s="788"/>
    </row>
    <row r="702" spans="2:7" x14ac:dyDescent="0.2">
      <c r="B702" s="789"/>
      <c r="C702" s="2332" t="s">
        <v>2032</v>
      </c>
      <c r="D702" s="2333"/>
      <c r="E702" s="803">
        <v>0.35</v>
      </c>
      <c r="F702" s="800"/>
      <c r="G702" s="788"/>
    </row>
    <row r="703" spans="2:7" x14ac:dyDescent="0.2">
      <c r="B703" s="789"/>
      <c r="C703" s="2332" t="s">
        <v>2033</v>
      </c>
      <c r="D703" s="2333"/>
      <c r="E703" s="803">
        <v>0.35</v>
      </c>
      <c r="F703" s="800"/>
      <c r="G703" s="788"/>
    </row>
    <row r="704" spans="2:7" x14ac:dyDescent="0.2">
      <c r="B704" s="789"/>
      <c r="C704" s="2332" t="s">
        <v>2034</v>
      </c>
      <c r="D704" s="2333"/>
      <c r="E704" s="803">
        <v>0.35</v>
      </c>
      <c r="F704" s="800"/>
      <c r="G704" s="788"/>
    </row>
    <row r="705" spans="2:7" x14ac:dyDescent="0.2">
      <c r="B705" s="789"/>
      <c r="C705" s="2332" t="s">
        <v>2035</v>
      </c>
      <c r="D705" s="2333"/>
      <c r="E705" s="803">
        <v>0.35</v>
      </c>
      <c r="F705" s="800"/>
      <c r="G705" s="788"/>
    </row>
    <row r="706" spans="2:7" x14ac:dyDescent="0.2">
      <c r="B706" s="789"/>
      <c r="C706" s="2332" t="s">
        <v>2036</v>
      </c>
      <c r="D706" s="2333"/>
      <c r="E706" s="803">
        <v>0.35</v>
      </c>
      <c r="F706" s="800"/>
      <c r="G706" s="788"/>
    </row>
    <row r="707" spans="2:7" x14ac:dyDescent="0.2">
      <c r="B707" s="789"/>
      <c r="C707" s="2332" t="s">
        <v>2037</v>
      </c>
      <c r="D707" s="2333"/>
      <c r="E707" s="803">
        <v>0.35</v>
      </c>
      <c r="F707" s="800"/>
      <c r="G707" s="788"/>
    </row>
    <row r="708" spans="2:7" x14ac:dyDescent="0.2">
      <c r="B708" s="789"/>
      <c r="C708" s="2332" t="s">
        <v>2038</v>
      </c>
      <c r="D708" s="2333"/>
      <c r="E708" s="803">
        <v>0.35</v>
      </c>
      <c r="F708" s="800"/>
      <c r="G708" s="788"/>
    </row>
    <row r="709" spans="2:7" x14ac:dyDescent="0.2">
      <c r="B709" s="789"/>
      <c r="C709" s="2332" t="s">
        <v>2039</v>
      </c>
      <c r="D709" s="2333"/>
      <c r="E709" s="803">
        <v>0.35</v>
      </c>
      <c r="F709" s="800"/>
      <c r="G709" s="788"/>
    </row>
    <row r="710" spans="2:7" x14ac:dyDescent="0.2">
      <c r="B710" s="789"/>
      <c r="C710" s="2332" t="s">
        <v>2040</v>
      </c>
      <c r="D710" s="2333"/>
      <c r="E710" s="803">
        <v>0.35</v>
      </c>
      <c r="F710" s="800"/>
      <c r="G710" s="788"/>
    </row>
    <row r="711" spans="2:7" x14ac:dyDescent="0.2">
      <c r="B711" s="789"/>
      <c r="C711" s="2332" t="s">
        <v>2041</v>
      </c>
      <c r="D711" s="2333"/>
      <c r="E711" s="803">
        <v>0.35</v>
      </c>
      <c r="F711" s="800"/>
      <c r="G711" s="788"/>
    </row>
    <row r="712" spans="2:7" x14ac:dyDescent="0.2">
      <c r="B712" s="789"/>
      <c r="C712" s="2332" t="s">
        <v>2042</v>
      </c>
      <c r="D712" s="2333"/>
      <c r="E712" s="803">
        <v>0.35</v>
      </c>
      <c r="F712" s="800"/>
      <c r="G712" s="788"/>
    </row>
    <row r="713" spans="2:7" x14ac:dyDescent="0.2">
      <c r="B713" s="789"/>
      <c r="C713" s="2332" t="s">
        <v>2043</v>
      </c>
      <c r="D713" s="2333"/>
      <c r="E713" s="803">
        <v>0.35</v>
      </c>
      <c r="F713" s="800"/>
      <c r="G713" s="788"/>
    </row>
    <row r="714" spans="2:7" x14ac:dyDescent="0.2">
      <c r="B714" s="789"/>
      <c r="C714" s="2332" t="s">
        <v>2044</v>
      </c>
      <c r="D714" s="2333"/>
      <c r="E714" s="803">
        <v>0.35</v>
      </c>
      <c r="F714" s="800"/>
      <c r="G714" s="788"/>
    </row>
    <row r="715" spans="2:7" x14ac:dyDescent="0.2">
      <c r="B715" s="789"/>
      <c r="C715" s="2332" t="s">
        <v>717</v>
      </c>
      <c r="D715" s="2333"/>
      <c r="E715" s="803">
        <v>0.35</v>
      </c>
      <c r="F715" s="800"/>
      <c r="G715" s="788"/>
    </row>
    <row r="716" spans="2:7" x14ac:dyDescent="0.2">
      <c r="B716" s="789"/>
      <c r="C716" s="2332" t="s">
        <v>2045</v>
      </c>
      <c r="D716" s="2333"/>
      <c r="E716" s="803">
        <v>0.35</v>
      </c>
      <c r="F716" s="800"/>
      <c r="G716" s="788"/>
    </row>
    <row r="717" spans="2:7" x14ac:dyDescent="0.2">
      <c r="B717" s="789"/>
      <c r="C717" s="2332" t="s">
        <v>2046</v>
      </c>
      <c r="D717" s="2333"/>
      <c r="E717" s="803">
        <v>0.35</v>
      </c>
      <c r="F717" s="800"/>
      <c r="G717" s="788"/>
    </row>
    <row r="718" spans="2:7" x14ac:dyDescent="0.2">
      <c r="B718" s="789"/>
      <c r="C718" s="2332" t="s">
        <v>2047</v>
      </c>
      <c r="D718" s="2333"/>
      <c r="E718" s="803">
        <v>0.35</v>
      </c>
      <c r="F718" s="800"/>
      <c r="G718" s="788"/>
    </row>
    <row r="719" spans="2:7" x14ac:dyDescent="0.2">
      <c r="B719" s="789"/>
      <c r="C719" s="2332" t="s">
        <v>721</v>
      </c>
      <c r="D719" s="2333"/>
      <c r="E719" s="803">
        <v>0.35</v>
      </c>
      <c r="F719" s="800"/>
      <c r="G719" s="788"/>
    </row>
    <row r="720" spans="2:7" x14ac:dyDescent="0.2">
      <c r="B720" s="789"/>
      <c r="C720" s="2332" t="s">
        <v>2048</v>
      </c>
      <c r="D720" s="2333"/>
      <c r="E720" s="803">
        <v>0.35</v>
      </c>
      <c r="F720" s="800"/>
      <c r="G720" s="788"/>
    </row>
    <row r="721" spans="2:7" x14ac:dyDescent="0.2">
      <c r="B721" s="789"/>
      <c r="C721" s="2332" t="s">
        <v>2049</v>
      </c>
      <c r="D721" s="2333"/>
      <c r="E721" s="803">
        <v>0.35</v>
      </c>
      <c r="F721" s="800"/>
      <c r="G721" s="788"/>
    </row>
    <row r="722" spans="2:7" x14ac:dyDescent="0.2">
      <c r="B722" s="789"/>
      <c r="C722" s="2332" t="s">
        <v>2050</v>
      </c>
      <c r="D722" s="2333"/>
      <c r="E722" s="803">
        <v>0.35</v>
      </c>
      <c r="F722" s="800"/>
      <c r="G722" s="788"/>
    </row>
    <row r="723" spans="2:7" x14ac:dyDescent="0.2">
      <c r="B723" s="789"/>
      <c r="C723" s="2332" t="s">
        <v>2051</v>
      </c>
      <c r="D723" s="2333"/>
      <c r="E723" s="803">
        <v>0.35</v>
      </c>
      <c r="F723" s="800"/>
      <c r="G723" s="788"/>
    </row>
    <row r="724" spans="2:7" x14ac:dyDescent="0.2">
      <c r="B724" s="789"/>
      <c r="C724" s="2332" t="s">
        <v>2052</v>
      </c>
      <c r="D724" s="2333"/>
      <c r="E724" s="803">
        <v>0.35</v>
      </c>
      <c r="F724" s="800"/>
      <c r="G724" s="788"/>
    </row>
    <row r="725" spans="2:7" x14ac:dyDescent="0.2">
      <c r="B725" s="789"/>
      <c r="C725" s="2332" t="s">
        <v>2053</v>
      </c>
      <c r="D725" s="2333"/>
      <c r="E725" s="803">
        <v>0.35</v>
      </c>
      <c r="F725" s="800"/>
      <c r="G725" s="788"/>
    </row>
    <row r="726" spans="2:7" x14ac:dyDescent="0.2">
      <c r="B726" s="789"/>
      <c r="C726" s="2332" t="s">
        <v>2054</v>
      </c>
      <c r="D726" s="2333"/>
      <c r="E726" s="803">
        <v>0.35</v>
      </c>
      <c r="F726" s="800"/>
      <c r="G726" s="788"/>
    </row>
    <row r="727" spans="2:7" x14ac:dyDescent="0.2">
      <c r="B727" s="789"/>
      <c r="C727" s="2332" t="s">
        <v>2055</v>
      </c>
      <c r="D727" s="2333"/>
      <c r="E727" s="803">
        <v>0.35</v>
      </c>
      <c r="F727" s="800"/>
      <c r="G727" s="788"/>
    </row>
    <row r="728" spans="2:7" x14ac:dyDescent="0.2">
      <c r="B728" s="789"/>
      <c r="C728" s="2332" t="s">
        <v>2056</v>
      </c>
      <c r="D728" s="2333"/>
      <c r="E728" s="803">
        <v>0.35</v>
      </c>
      <c r="F728" s="800"/>
      <c r="G728" s="788"/>
    </row>
    <row r="729" spans="2:7" x14ac:dyDescent="0.2">
      <c r="B729" s="789"/>
      <c r="C729" s="2332" t="s">
        <v>2057</v>
      </c>
      <c r="D729" s="2333"/>
      <c r="E729" s="803">
        <v>0.35</v>
      </c>
      <c r="F729" s="800"/>
      <c r="G729" s="788"/>
    </row>
    <row r="730" spans="2:7" x14ac:dyDescent="0.2">
      <c r="B730" s="789"/>
      <c r="C730" s="2332" t="s">
        <v>2058</v>
      </c>
      <c r="D730" s="2333"/>
      <c r="E730" s="803">
        <v>0.35</v>
      </c>
      <c r="F730" s="800"/>
      <c r="G730" s="788"/>
    </row>
    <row r="731" spans="2:7" x14ac:dyDescent="0.2">
      <c r="B731" s="789"/>
      <c r="C731" s="2332" t="s">
        <v>2059</v>
      </c>
      <c r="D731" s="2333"/>
      <c r="E731" s="803">
        <v>0.35</v>
      </c>
      <c r="F731" s="800"/>
      <c r="G731" s="788"/>
    </row>
    <row r="732" spans="2:7" x14ac:dyDescent="0.2">
      <c r="B732" s="789"/>
      <c r="C732" s="2332" t="s">
        <v>2060</v>
      </c>
      <c r="D732" s="2333"/>
      <c r="E732" s="803">
        <v>0.35</v>
      </c>
      <c r="F732" s="800"/>
      <c r="G732" s="788"/>
    </row>
    <row r="733" spans="2:7" x14ac:dyDescent="0.2">
      <c r="B733" s="789"/>
      <c r="C733" s="2332" t="s">
        <v>2061</v>
      </c>
      <c r="D733" s="2333"/>
      <c r="E733" s="803">
        <v>0.35</v>
      </c>
      <c r="F733" s="800"/>
      <c r="G733" s="788"/>
    </row>
    <row r="734" spans="2:7" x14ac:dyDescent="0.2">
      <c r="B734" s="789"/>
      <c r="C734" s="2332" t="s">
        <v>2062</v>
      </c>
      <c r="D734" s="2333"/>
      <c r="E734" s="803">
        <v>0.35</v>
      </c>
      <c r="F734" s="800"/>
      <c r="G734" s="788"/>
    </row>
    <row r="735" spans="2:7" x14ac:dyDescent="0.2">
      <c r="B735" s="789"/>
      <c r="C735" s="2332" t="s">
        <v>2063</v>
      </c>
      <c r="D735" s="2333"/>
      <c r="E735" s="803">
        <v>0.35</v>
      </c>
      <c r="F735" s="800"/>
      <c r="G735" s="788"/>
    </row>
    <row r="736" spans="2:7" x14ac:dyDescent="0.2">
      <c r="B736" s="789"/>
      <c r="C736" s="2332" t="s">
        <v>784</v>
      </c>
      <c r="D736" s="2333"/>
      <c r="E736" s="803">
        <v>0.35</v>
      </c>
      <c r="F736" s="800"/>
      <c r="G736" s="788"/>
    </row>
    <row r="737" spans="2:7" x14ac:dyDescent="0.2">
      <c r="B737" s="789"/>
      <c r="C737" s="2332" t="s">
        <v>2064</v>
      </c>
      <c r="D737" s="2333"/>
      <c r="E737" s="803">
        <v>0.35</v>
      </c>
      <c r="F737" s="800"/>
      <c r="G737" s="788"/>
    </row>
    <row r="738" spans="2:7" x14ac:dyDescent="0.2">
      <c r="B738" s="789"/>
      <c r="C738" s="2332" t="s">
        <v>785</v>
      </c>
      <c r="D738" s="2333"/>
      <c r="E738" s="803">
        <v>0.35</v>
      </c>
      <c r="F738" s="800"/>
      <c r="G738" s="788"/>
    </row>
    <row r="739" spans="2:7" x14ac:dyDescent="0.2">
      <c r="B739" s="789"/>
      <c r="C739" s="2332" t="s">
        <v>2065</v>
      </c>
      <c r="D739" s="2333"/>
      <c r="E739" s="803">
        <v>0.35</v>
      </c>
      <c r="F739" s="800"/>
      <c r="G739" s="788"/>
    </row>
    <row r="740" spans="2:7" x14ac:dyDescent="0.2">
      <c r="B740" s="789"/>
      <c r="C740" s="2332" t="s">
        <v>2066</v>
      </c>
      <c r="D740" s="2333"/>
      <c r="E740" s="803">
        <v>0.35</v>
      </c>
      <c r="F740" s="800"/>
      <c r="G740" s="788"/>
    </row>
    <row r="741" spans="2:7" x14ac:dyDescent="0.2">
      <c r="B741" s="789"/>
      <c r="C741" s="2332" t="s">
        <v>2067</v>
      </c>
      <c r="D741" s="2333"/>
      <c r="E741" s="803">
        <v>0.35</v>
      </c>
      <c r="F741" s="800"/>
      <c r="G741" s="788"/>
    </row>
    <row r="742" spans="2:7" x14ac:dyDescent="0.2">
      <c r="B742" s="789"/>
      <c r="C742" s="2332" t="s">
        <v>2068</v>
      </c>
      <c r="D742" s="2333"/>
      <c r="E742" s="803">
        <v>0.35</v>
      </c>
      <c r="F742" s="800"/>
      <c r="G742" s="788"/>
    </row>
    <row r="743" spans="2:7" x14ac:dyDescent="0.2">
      <c r="B743" s="789"/>
      <c r="C743" s="2332" t="s">
        <v>2069</v>
      </c>
      <c r="D743" s="2333"/>
      <c r="E743" s="803">
        <v>0.35</v>
      </c>
      <c r="F743" s="800"/>
      <c r="G743" s="788"/>
    </row>
    <row r="744" spans="2:7" x14ac:dyDescent="0.2">
      <c r="B744" s="789"/>
      <c r="C744" s="2332" t="s">
        <v>2070</v>
      </c>
      <c r="D744" s="2333"/>
      <c r="E744" s="803">
        <v>0.35</v>
      </c>
      <c r="F744" s="800"/>
      <c r="G744" s="788"/>
    </row>
    <row r="745" spans="2:7" x14ac:dyDescent="0.2">
      <c r="B745" s="789"/>
      <c r="C745" s="2332" t="s">
        <v>2071</v>
      </c>
      <c r="D745" s="2333"/>
      <c r="E745" s="803">
        <v>0.35</v>
      </c>
      <c r="F745" s="800"/>
      <c r="G745" s="788"/>
    </row>
    <row r="746" spans="2:7" x14ac:dyDescent="0.2">
      <c r="B746" s="789"/>
      <c r="C746" s="2332" t="s">
        <v>795</v>
      </c>
      <c r="D746" s="2333"/>
      <c r="E746" s="803">
        <v>0.35</v>
      </c>
      <c r="F746" s="800"/>
      <c r="G746" s="788"/>
    </row>
    <row r="747" spans="2:7" x14ac:dyDescent="0.2">
      <c r="B747" s="789"/>
      <c r="C747" s="2332" t="s">
        <v>2072</v>
      </c>
      <c r="D747" s="2333"/>
      <c r="E747" s="803">
        <v>0.35</v>
      </c>
      <c r="F747" s="800"/>
      <c r="G747" s="788"/>
    </row>
    <row r="748" spans="2:7" x14ac:dyDescent="0.2">
      <c r="B748" s="789"/>
      <c r="C748" s="2332" t="s">
        <v>2073</v>
      </c>
      <c r="D748" s="2333"/>
      <c r="E748" s="803">
        <v>0.35</v>
      </c>
      <c r="F748" s="800"/>
      <c r="G748" s="788"/>
    </row>
    <row r="749" spans="2:7" x14ac:dyDescent="0.2">
      <c r="B749" s="789"/>
      <c r="C749" s="2332" t="s">
        <v>2074</v>
      </c>
      <c r="D749" s="2333"/>
      <c r="E749" s="803">
        <v>0.35</v>
      </c>
      <c r="F749" s="800"/>
      <c r="G749" s="788"/>
    </row>
    <row r="750" spans="2:7" x14ac:dyDescent="0.2">
      <c r="B750" s="789"/>
      <c r="C750" s="2332" t="s">
        <v>799</v>
      </c>
      <c r="D750" s="2333"/>
      <c r="E750" s="803">
        <v>0.35</v>
      </c>
      <c r="F750" s="800"/>
      <c r="G750" s="788"/>
    </row>
    <row r="751" spans="2:7" x14ac:dyDescent="0.2">
      <c r="B751" s="789"/>
      <c r="C751" s="2332" t="s">
        <v>2075</v>
      </c>
      <c r="D751" s="2333"/>
      <c r="E751" s="803">
        <v>0.35</v>
      </c>
      <c r="F751" s="800"/>
      <c r="G751" s="788"/>
    </row>
    <row r="752" spans="2:7" x14ac:dyDescent="0.2">
      <c r="B752" s="789"/>
      <c r="C752" s="2332" t="s">
        <v>806</v>
      </c>
      <c r="D752" s="2333"/>
      <c r="E752" s="803">
        <v>0.35</v>
      </c>
      <c r="F752" s="800"/>
      <c r="G752" s="788"/>
    </row>
    <row r="753" spans="2:7" x14ac:dyDescent="0.2">
      <c r="B753" s="789"/>
      <c r="C753" s="2332" t="s">
        <v>2076</v>
      </c>
      <c r="D753" s="2333"/>
      <c r="E753" s="803">
        <v>0.35</v>
      </c>
      <c r="F753" s="800"/>
      <c r="G753" s="788"/>
    </row>
    <row r="754" spans="2:7" x14ac:dyDescent="0.2">
      <c r="B754" s="789"/>
      <c r="C754" s="2332" t="s">
        <v>2077</v>
      </c>
      <c r="D754" s="2333"/>
      <c r="E754" s="803">
        <v>0.35</v>
      </c>
      <c r="F754" s="800"/>
      <c r="G754" s="788"/>
    </row>
    <row r="755" spans="2:7" x14ac:dyDescent="0.2">
      <c r="B755" s="789"/>
      <c r="C755" s="2332" t="s">
        <v>2078</v>
      </c>
      <c r="D755" s="2333"/>
      <c r="E755" s="803">
        <v>0.35</v>
      </c>
      <c r="F755" s="800"/>
      <c r="G755" s="788"/>
    </row>
    <row r="756" spans="2:7" x14ac:dyDescent="0.2">
      <c r="B756" s="789"/>
      <c r="C756" s="2332" t="s">
        <v>2079</v>
      </c>
      <c r="D756" s="2333"/>
      <c r="E756" s="803">
        <v>0.35</v>
      </c>
      <c r="F756" s="800"/>
      <c r="G756" s="788"/>
    </row>
    <row r="757" spans="2:7" x14ac:dyDescent="0.2">
      <c r="B757" s="789"/>
      <c r="C757" s="2332" t="s">
        <v>326</v>
      </c>
      <c r="D757" s="2333"/>
      <c r="E757" s="803">
        <v>0.35</v>
      </c>
      <c r="F757" s="800"/>
      <c r="G757" s="788"/>
    </row>
    <row r="758" spans="2:7" x14ac:dyDescent="0.2">
      <c r="B758" s="789"/>
      <c r="C758" s="2332" t="s">
        <v>327</v>
      </c>
      <c r="D758" s="2333"/>
      <c r="E758" s="803">
        <v>0.35</v>
      </c>
      <c r="F758" s="800"/>
      <c r="G758" s="788"/>
    </row>
    <row r="759" spans="2:7" x14ac:dyDescent="0.2">
      <c r="B759" s="789"/>
      <c r="C759" s="2332" t="s">
        <v>2080</v>
      </c>
      <c r="D759" s="2333"/>
      <c r="E759" s="803">
        <v>0.35</v>
      </c>
      <c r="F759" s="800"/>
      <c r="G759" s="788"/>
    </row>
    <row r="760" spans="2:7" x14ac:dyDescent="0.2">
      <c r="B760" s="789"/>
      <c r="C760" s="2332" t="s">
        <v>2081</v>
      </c>
      <c r="D760" s="2333"/>
      <c r="E760" s="803">
        <v>0.35</v>
      </c>
      <c r="F760" s="800"/>
      <c r="G760" s="788"/>
    </row>
    <row r="761" spans="2:7" x14ac:dyDescent="0.2">
      <c r="B761" s="789"/>
      <c r="C761" s="2332" t="s">
        <v>2082</v>
      </c>
      <c r="D761" s="2333"/>
      <c r="E761" s="803">
        <v>0.35</v>
      </c>
      <c r="F761" s="800"/>
      <c r="G761" s="788"/>
    </row>
    <row r="762" spans="2:7" x14ac:dyDescent="0.2">
      <c r="B762" s="789"/>
      <c r="C762" s="2332" t="s">
        <v>2083</v>
      </c>
      <c r="D762" s="2333"/>
      <c r="E762" s="803">
        <v>0.35</v>
      </c>
      <c r="F762" s="800"/>
      <c r="G762" s="788"/>
    </row>
    <row r="763" spans="2:7" x14ac:dyDescent="0.2">
      <c r="B763" s="789"/>
      <c r="C763" s="2332" t="s">
        <v>2084</v>
      </c>
      <c r="D763" s="2333"/>
      <c r="E763" s="803">
        <v>0.35</v>
      </c>
      <c r="F763" s="800"/>
      <c r="G763" s="788"/>
    </row>
    <row r="764" spans="2:7" x14ac:dyDescent="0.2">
      <c r="B764" s="789"/>
      <c r="C764" s="2332" t="s">
        <v>2085</v>
      </c>
      <c r="D764" s="2333"/>
      <c r="E764" s="803">
        <v>0.35</v>
      </c>
      <c r="F764" s="800"/>
      <c r="G764" s="788"/>
    </row>
    <row r="765" spans="2:7" x14ac:dyDescent="0.2">
      <c r="B765" s="789"/>
      <c r="C765" s="2332" t="s">
        <v>2086</v>
      </c>
      <c r="D765" s="2333"/>
      <c r="E765" s="803">
        <v>0.35</v>
      </c>
      <c r="F765" s="800"/>
      <c r="G765" s="788"/>
    </row>
    <row r="766" spans="2:7" x14ac:dyDescent="0.2">
      <c r="B766" s="789"/>
      <c r="C766" s="2332" t="s">
        <v>2087</v>
      </c>
      <c r="D766" s="2333"/>
      <c r="E766" s="803">
        <v>0.35</v>
      </c>
      <c r="F766" s="800"/>
      <c r="G766" s="788"/>
    </row>
    <row r="767" spans="2:7" x14ac:dyDescent="0.2">
      <c r="B767" s="789"/>
      <c r="C767" s="2332" t="s">
        <v>2088</v>
      </c>
      <c r="D767" s="2333"/>
      <c r="E767" s="803">
        <v>0.35</v>
      </c>
      <c r="F767" s="800"/>
      <c r="G767" s="788"/>
    </row>
    <row r="768" spans="2:7" x14ac:dyDescent="0.2">
      <c r="B768" s="789"/>
      <c r="C768" s="2332" t="s">
        <v>2089</v>
      </c>
      <c r="D768" s="2333"/>
      <c r="E768" s="803">
        <v>0.35</v>
      </c>
      <c r="F768" s="800"/>
      <c r="G768" s="788"/>
    </row>
    <row r="769" spans="2:7" x14ac:dyDescent="0.2">
      <c r="B769" s="789"/>
      <c r="C769" s="2332" t="s">
        <v>2090</v>
      </c>
      <c r="D769" s="2333"/>
      <c r="E769" s="803">
        <v>0.35</v>
      </c>
      <c r="F769" s="800"/>
      <c r="G769" s="788"/>
    </row>
    <row r="770" spans="2:7" x14ac:dyDescent="0.2">
      <c r="B770" s="789"/>
      <c r="C770" s="2332" t="s">
        <v>2091</v>
      </c>
      <c r="D770" s="2333"/>
      <c r="E770" s="803">
        <v>0.35</v>
      </c>
      <c r="F770" s="800"/>
      <c r="G770" s="788"/>
    </row>
    <row r="771" spans="2:7" x14ac:dyDescent="0.2">
      <c r="B771" s="789"/>
      <c r="C771" s="2332" t="s">
        <v>2092</v>
      </c>
      <c r="D771" s="2333"/>
      <c r="E771" s="803">
        <v>0.35</v>
      </c>
      <c r="F771" s="800"/>
      <c r="G771" s="788"/>
    </row>
    <row r="772" spans="2:7" x14ac:dyDescent="0.2">
      <c r="B772" s="789"/>
      <c r="C772" s="2332" t="s">
        <v>2093</v>
      </c>
      <c r="D772" s="2333"/>
      <c r="E772" s="803">
        <v>0.35</v>
      </c>
      <c r="F772" s="800"/>
      <c r="G772" s="788"/>
    </row>
    <row r="773" spans="2:7" x14ac:dyDescent="0.2">
      <c r="B773" s="789"/>
      <c r="C773" s="2332" t="s">
        <v>2094</v>
      </c>
      <c r="D773" s="2333"/>
      <c r="E773" s="803">
        <v>0.35</v>
      </c>
      <c r="F773" s="800"/>
      <c r="G773" s="788"/>
    </row>
    <row r="774" spans="2:7" x14ac:dyDescent="0.2">
      <c r="B774" s="789"/>
      <c r="C774" s="2332" t="s">
        <v>2095</v>
      </c>
      <c r="D774" s="2333"/>
      <c r="E774" s="803">
        <v>0.35</v>
      </c>
      <c r="F774" s="800"/>
      <c r="G774" s="788"/>
    </row>
    <row r="775" spans="2:7" x14ac:dyDescent="0.2">
      <c r="B775" s="789"/>
      <c r="C775" s="2332" t="s">
        <v>2096</v>
      </c>
      <c r="D775" s="2333"/>
      <c r="E775" s="803">
        <v>0.35</v>
      </c>
      <c r="F775" s="800"/>
      <c r="G775" s="788"/>
    </row>
    <row r="776" spans="2:7" x14ac:dyDescent="0.2">
      <c r="B776" s="789"/>
      <c r="C776" s="2332" t="s">
        <v>2097</v>
      </c>
      <c r="D776" s="2333"/>
      <c r="E776" s="803">
        <v>0.35</v>
      </c>
      <c r="F776" s="800"/>
      <c r="G776" s="788"/>
    </row>
    <row r="777" spans="2:7" x14ac:dyDescent="0.2">
      <c r="B777" s="789"/>
      <c r="C777" s="2332" t="s">
        <v>2098</v>
      </c>
      <c r="D777" s="2333"/>
      <c r="E777" s="803">
        <v>0.35</v>
      </c>
      <c r="F777" s="800"/>
      <c r="G777" s="788"/>
    </row>
    <row r="778" spans="2:7" x14ac:dyDescent="0.2">
      <c r="B778" s="789"/>
      <c r="C778" s="2332" t="s">
        <v>2099</v>
      </c>
      <c r="D778" s="2333"/>
      <c r="E778" s="803">
        <v>0.35</v>
      </c>
      <c r="F778" s="800"/>
      <c r="G778" s="788"/>
    </row>
    <row r="779" spans="2:7" x14ac:dyDescent="0.2">
      <c r="B779" s="789"/>
      <c r="C779" s="2332" t="s">
        <v>2100</v>
      </c>
      <c r="D779" s="2333"/>
      <c r="E779" s="803">
        <v>0.35</v>
      </c>
      <c r="F779" s="800"/>
      <c r="G779" s="788"/>
    </row>
    <row r="780" spans="2:7" x14ac:dyDescent="0.2">
      <c r="B780" s="789"/>
      <c r="C780" s="2332" t="s">
        <v>2101</v>
      </c>
      <c r="D780" s="2333"/>
      <c r="E780" s="803">
        <v>0.35</v>
      </c>
      <c r="F780" s="800"/>
      <c r="G780" s="788"/>
    </row>
    <row r="781" spans="2:7" x14ac:dyDescent="0.2">
      <c r="B781" s="789"/>
      <c r="C781" s="2332" t="s">
        <v>2102</v>
      </c>
      <c r="D781" s="2333"/>
      <c r="E781" s="803">
        <v>0.35</v>
      </c>
      <c r="F781" s="800"/>
      <c r="G781" s="788"/>
    </row>
    <row r="782" spans="2:7" x14ac:dyDescent="0.2">
      <c r="B782" s="789"/>
      <c r="C782" s="2332" t="s">
        <v>2103</v>
      </c>
      <c r="D782" s="2333"/>
      <c r="E782" s="803">
        <v>0.35</v>
      </c>
      <c r="F782" s="800"/>
      <c r="G782" s="788"/>
    </row>
    <row r="783" spans="2:7" x14ac:dyDescent="0.2">
      <c r="B783" s="789"/>
      <c r="C783" s="2332" t="s">
        <v>2104</v>
      </c>
      <c r="D783" s="2333"/>
      <c r="E783" s="803">
        <v>0.35</v>
      </c>
      <c r="F783" s="800"/>
      <c r="G783" s="788"/>
    </row>
    <row r="784" spans="2:7" x14ac:dyDescent="0.2">
      <c r="B784" s="789"/>
      <c r="C784" s="2332" t="s">
        <v>2105</v>
      </c>
      <c r="D784" s="2333"/>
      <c r="E784" s="803">
        <v>0.35</v>
      </c>
      <c r="F784" s="800"/>
      <c r="G784" s="788"/>
    </row>
    <row r="785" spans="2:7" x14ac:dyDescent="0.2">
      <c r="B785" s="789"/>
      <c r="C785" s="2332" t="s">
        <v>2106</v>
      </c>
      <c r="D785" s="2333"/>
      <c r="E785" s="803">
        <v>0.35</v>
      </c>
      <c r="F785" s="800"/>
      <c r="G785" s="788"/>
    </row>
    <row r="786" spans="2:7" x14ac:dyDescent="0.2">
      <c r="B786" s="789"/>
      <c r="C786" s="2332" t="s">
        <v>2107</v>
      </c>
      <c r="D786" s="2333"/>
      <c r="E786" s="803">
        <v>0.35</v>
      </c>
      <c r="F786" s="800"/>
      <c r="G786" s="788"/>
    </row>
    <row r="787" spans="2:7" x14ac:dyDescent="0.2">
      <c r="B787" s="789"/>
      <c r="C787" s="2332" t="s">
        <v>2108</v>
      </c>
      <c r="D787" s="2333"/>
      <c r="E787" s="803">
        <v>0.35</v>
      </c>
      <c r="F787" s="800"/>
      <c r="G787" s="788"/>
    </row>
    <row r="788" spans="2:7" x14ac:dyDescent="0.2">
      <c r="B788" s="789"/>
      <c r="C788" s="2332" t="s">
        <v>2109</v>
      </c>
      <c r="D788" s="2333"/>
      <c r="E788" s="803">
        <v>0.35</v>
      </c>
      <c r="F788" s="800"/>
      <c r="G788" s="788"/>
    </row>
    <row r="789" spans="2:7" x14ac:dyDescent="0.2">
      <c r="B789" s="789"/>
      <c r="C789" s="2332" t="s">
        <v>2110</v>
      </c>
      <c r="D789" s="2333"/>
      <c r="E789" s="803">
        <v>0.35</v>
      </c>
      <c r="F789" s="800"/>
      <c r="G789" s="788"/>
    </row>
    <row r="790" spans="2:7" x14ac:dyDescent="0.2">
      <c r="B790" s="789"/>
      <c r="C790" s="2332" t="s">
        <v>965</v>
      </c>
      <c r="D790" s="2333"/>
      <c r="E790" s="803">
        <v>0.35</v>
      </c>
      <c r="F790" s="800"/>
      <c r="G790" s="788"/>
    </row>
    <row r="791" spans="2:7" x14ac:dyDescent="0.2">
      <c r="B791" s="789"/>
      <c r="C791" s="2332" t="s">
        <v>2111</v>
      </c>
      <c r="D791" s="2333"/>
      <c r="E791" s="803">
        <v>0.35</v>
      </c>
      <c r="F791" s="800"/>
      <c r="G791" s="788"/>
    </row>
    <row r="792" spans="2:7" x14ac:dyDescent="0.2">
      <c r="B792" s="789"/>
      <c r="C792" s="2332" t="s">
        <v>2112</v>
      </c>
      <c r="D792" s="2333"/>
      <c r="E792" s="803">
        <v>0.35</v>
      </c>
      <c r="F792" s="800"/>
      <c r="G792" s="788"/>
    </row>
    <row r="793" spans="2:7" x14ac:dyDescent="0.2">
      <c r="B793" s="789"/>
      <c r="C793" s="2332" t="s">
        <v>2113</v>
      </c>
      <c r="D793" s="2333"/>
      <c r="E793" s="803">
        <v>0.35</v>
      </c>
      <c r="F793" s="800"/>
      <c r="G793" s="788"/>
    </row>
    <row r="794" spans="2:7" x14ac:dyDescent="0.2">
      <c r="B794" s="789"/>
      <c r="C794" s="2332" t="s">
        <v>2114</v>
      </c>
      <c r="D794" s="2333"/>
      <c r="E794" s="803">
        <v>0.35</v>
      </c>
      <c r="F794" s="800"/>
      <c r="G794" s="788"/>
    </row>
    <row r="795" spans="2:7" x14ac:dyDescent="0.2">
      <c r="B795" s="789"/>
      <c r="C795" s="2332" t="s">
        <v>2115</v>
      </c>
      <c r="D795" s="2333"/>
      <c r="E795" s="803">
        <v>0.35</v>
      </c>
      <c r="F795" s="800"/>
      <c r="G795" s="788"/>
    </row>
    <row r="796" spans="2:7" x14ac:dyDescent="0.2">
      <c r="B796" s="789"/>
      <c r="C796" s="2332" t="s">
        <v>2116</v>
      </c>
      <c r="D796" s="2333"/>
      <c r="E796" s="803">
        <v>0.35</v>
      </c>
      <c r="F796" s="800"/>
      <c r="G796" s="788"/>
    </row>
    <row r="797" spans="2:7" x14ac:dyDescent="0.2">
      <c r="B797" s="789"/>
      <c r="C797" s="2332" t="s">
        <v>2117</v>
      </c>
      <c r="D797" s="2333"/>
      <c r="E797" s="803">
        <v>0.35</v>
      </c>
      <c r="F797" s="800"/>
      <c r="G797" s="788"/>
    </row>
    <row r="798" spans="2:7" x14ac:dyDescent="0.2">
      <c r="B798" s="789"/>
      <c r="C798" s="2332" t="s">
        <v>2118</v>
      </c>
      <c r="D798" s="2333"/>
      <c r="E798" s="803">
        <v>0.35</v>
      </c>
      <c r="F798" s="800"/>
      <c r="G798" s="788"/>
    </row>
    <row r="799" spans="2:7" x14ac:dyDescent="0.2">
      <c r="B799" s="789"/>
      <c r="C799" s="2332" t="s">
        <v>2119</v>
      </c>
      <c r="D799" s="2333"/>
      <c r="E799" s="803">
        <v>0.35</v>
      </c>
      <c r="F799" s="800"/>
      <c r="G799" s="788"/>
    </row>
    <row r="800" spans="2:7" x14ac:dyDescent="0.2">
      <c r="B800" s="789"/>
      <c r="C800" s="2332" t="s">
        <v>2120</v>
      </c>
      <c r="D800" s="2333"/>
      <c r="E800" s="803">
        <v>0.35</v>
      </c>
      <c r="F800" s="800"/>
      <c r="G800" s="788"/>
    </row>
    <row r="801" spans="2:7" x14ac:dyDescent="0.2">
      <c r="B801" s="789"/>
      <c r="C801" s="2332" t="s">
        <v>2121</v>
      </c>
      <c r="D801" s="2333"/>
      <c r="E801" s="803">
        <v>0.35</v>
      </c>
      <c r="F801" s="800"/>
      <c r="G801" s="788"/>
    </row>
    <row r="802" spans="2:7" x14ac:dyDescent="0.2">
      <c r="B802" s="789"/>
      <c r="C802" s="2332" t="s">
        <v>2122</v>
      </c>
      <c r="D802" s="2333"/>
      <c r="E802" s="803">
        <v>0.35</v>
      </c>
      <c r="F802" s="800"/>
      <c r="G802" s="788"/>
    </row>
    <row r="803" spans="2:7" x14ac:dyDescent="0.2">
      <c r="B803" s="789"/>
      <c r="C803" s="2332" t="s">
        <v>2123</v>
      </c>
      <c r="D803" s="2333"/>
      <c r="E803" s="803">
        <v>0.35</v>
      </c>
      <c r="F803" s="800"/>
      <c r="G803" s="788"/>
    </row>
    <row r="804" spans="2:7" x14ac:dyDescent="0.2">
      <c r="B804" s="789"/>
      <c r="C804" s="2332" t="s">
        <v>2124</v>
      </c>
      <c r="D804" s="2333"/>
      <c r="E804" s="803">
        <v>0.35</v>
      </c>
      <c r="F804" s="800"/>
      <c r="G804" s="788"/>
    </row>
    <row r="805" spans="2:7" x14ac:dyDescent="0.2">
      <c r="B805" s="789"/>
      <c r="C805" s="2332" t="s">
        <v>2125</v>
      </c>
      <c r="D805" s="2333"/>
      <c r="E805" s="803">
        <v>0.35</v>
      </c>
      <c r="F805" s="800"/>
      <c r="G805" s="788"/>
    </row>
    <row r="806" spans="2:7" x14ac:dyDescent="0.2">
      <c r="B806" s="789"/>
      <c r="C806" s="2332" t="s">
        <v>2126</v>
      </c>
      <c r="D806" s="2333"/>
      <c r="E806" s="803">
        <v>0.35</v>
      </c>
      <c r="F806" s="800"/>
      <c r="G806" s="788"/>
    </row>
    <row r="807" spans="2:7" x14ac:dyDescent="0.2">
      <c r="B807" s="789"/>
      <c r="C807" s="2332" t="s">
        <v>2127</v>
      </c>
      <c r="D807" s="2333"/>
      <c r="E807" s="803">
        <v>0.35</v>
      </c>
      <c r="F807" s="800"/>
      <c r="G807" s="788"/>
    </row>
    <row r="808" spans="2:7" x14ac:dyDescent="0.2">
      <c r="B808" s="789"/>
      <c r="C808" s="2332" t="s">
        <v>2128</v>
      </c>
      <c r="D808" s="2333"/>
      <c r="E808" s="803">
        <v>0.35</v>
      </c>
      <c r="F808" s="800"/>
      <c r="G808" s="788"/>
    </row>
    <row r="809" spans="2:7" x14ac:dyDescent="0.2">
      <c r="B809" s="789"/>
      <c r="C809" s="2332" t="s">
        <v>2129</v>
      </c>
      <c r="D809" s="2333"/>
      <c r="E809" s="803">
        <v>0.35</v>
      </c>
      <c r="F809" s="800"/>
      <c r="G809" s="788"/>
    </row>
    <row r="810" spans="2:7" x14ac:dyDescent="0.2">
      <c r="B810" s="789"/>
      <c r="C810" s="2332" t="s">
        <v>2130</v>
      </c>
      <c r="D810" s="2333"/>
      <c r="E810" s="803">
        <v>0.35</v>
      </c>
      <c r="F810" s="800"/>
      <c r="G810" s="788"/>
    </row>
    <row r="811" spans="2:7" x14ac:dyDescent="0.2">
      <c r="B811" s="789"/>
      <c r="C811" s="2332" t="s">
        <v>2131</v>
      </c>
      <c r="D811" s="2333"/>
      <c r="E811" s="803">
        <v>0.45</v>
      </c>
      <c r="F811" s="800"/>
      <c r="G811" s="788"/>
    </row>
    <row r="812" spans="2:7" x14ac:dyDescent="0.2">
      <c r="B812" s="789"/>
      <c r="C812" s="2332" t="s">
        <v>2132</v>
      </c>
      <c r="D812" s="2333"/>
      <c r="E812" s="803">
        <v>0.45</v>
      </c>
      <c r="F812" s="800"/>
      <c r="G812" s="788"/>
    </row>
    <row r="813" spans="2:7" x14ac:dyDescent="0.2">
      <c r="B813" s="789"/>
      <c r="C813" s="2332" t="s">
        <v>2133</v>
      </c>
      <c r="D813" s="2333"/>
      <c r="E813" s="803">
        <v>0.45</v>
      </c>
      <c r="F813" s="800"/>
      <c r="G813" s="788"/>
    </row>
    <row r="814" spans="2:7" x14ac:dyDescent="0.2">
      <c r="B814" s="789"/>
      <c r="C814" s="2332" t="s">
        <v>2134</v>
      </c>
      <c r="D814" s="2333"/>
      <c r="E814" s="803">
        <v>0.45</v>
      </c>
      <c r="F814" s="800"/>
      <c r="G814" s="788"/>
    </row>
    <row r="815" spans="2:7" x14ac:dyDescent="0.2">
      <c r="B815" s="789"/>
      <c r="C815" s="2332" t="s">
        <v>2135</v>
      </c>
      <c r="D815" s="2333"/>
      <c r="E815" s="803">
        <v>0.45</v>
      </c>
      <c r="F815" s="800"/>
      <c r="G815" s="788"/>
    </row>
    <row r="816" spans="2:7" ht="12.75" customHeight="1" x14ac:dyDescent="0.2">
      <c r="B816" s="789"/>
      <c r="C816" s="2332" t="s">
        <v>2136</v>
      </c>
      <c r="D816" s="2333"/>
      <c r="E816" s="803">
        <v>0.45</v>
      </c>
      <c r="F816" s="800"/>
      <c r="G816" s="788"/>
    </row>
    <row r="817" spans="2:7" x14ac:dyDescent="0.2">
      <c r="B817" s="789"/>
      <c r="C817" s="2332" t="s">
        <v>579</v>
      </c>
      <c r="D817" s="2333"/>
      <c r="E817" s="803">
        <v>0.45</v>
      </c>
      <c r="F817" s="800"/>
      <c r="G817" s="788"/>
    </row>
    <row r="818" spans="2:7" x14ac:dyDescent="0.2">
      <c r="B818" s="789"/>
      <c r="C818" s="2332" t="s">
        <v>2137</v>
      </c>
      <c r="D818" s="2333"/>
      <c r="E818" s="803">
        <v>0.45</v>
      </c>
      <c r="F818" s="800"/>
      <c r="G818" s="788"/>
    </row>
    <row r="819" spans="2:7" x14ac:dyDescent="0.2">
      <c r="B819" s="789"/>
      <c r="C819" s="2332" t="s">
        <v>2138</v>
      </c>
      <c r="D819" s="2333"/>
      <c r="E819" s="803">
        <v>0.45</v>
      </c>
      <c r="F819" s="800"/>
      <c r="G819" s="788"/>
    </row>
    <row r="820" spans="2:7" x14ac:dyDescent="0.2">
      <c r="B820" s="789"/>
      <c r="C820" s="2332" t="s">
        <v>2139</v>
      </c>
      <c r="D820" s="2333"/>
      <c r="E820" s="803">
        <v>0.45</v>
      </c>
      <c r="F820" s="800"/>
      <c r="G820" s="788"/>
    </row>
    <row r="821" spans="2:7" x14ac:dyDescent="0.2">
      <c r="B821" s="789"/>
      <c r="C821" s="2332" t="s">
        <v>2140</v>
      </c>
      <c r="D821" s="2333"/>
      <c r="E821" s="803">
        <v>0.45</v>
      </c>
      <c r="F821" s="800"/>
      <c r="G821" s="788"/>
    </row>
    <row r="822" spans="2:7" x14ac:dyDescent="0.2">
      <c r="B822" s="789"/>
      <c r="C822" s="2332" t="s">
        <v>2141</v>
      </c>
      <c r="D822" s="2333"/>
      <c r="E822" s="803">
        <v>0.45</v>
      </c>
      <c r="F822" s="800"/>
      <c r="G822" s="788"/>
    </row>
    <row r="823" spans="2:7" ht="12.75" customHeight="1" x14ac:dyDescent="0.2">
      <c r="B823" s="789"/>
      <c r="C823" s="2332" t="s">
        <v>2142</v>
      </c>
      <c r="D823" s="2333"/>
      <c r="E823" s="803">
        <v>0.45</v>
      </c>
      <c r="F823" s="800"/>
      <c r="G823" s="788"/>
    </row>
    <row r="824" spans="2:7" x14ac:dyDescent="0.2">
      <c r="B824" s="789"/>
      <c r="C824" s="2332" t="s">
        <v>2143</v>
      </c>
      <c r="D824" s="2333"/>
      <c r="E824" s="803">
        <v>0.45</v>
      </c>
      <c r="F824" s="800"/>
      <c r="G824" s="788"/>
    </row>
    <row r="825" spans="2:7" x14ac:dyDescent="0.2">
      <c r="B825" s="789"/>
      <c r="C825" s="2332" t="s">
        <v>2144</v>
      </c>
      <c r="D825" s="2333"/>
      <c r="E825" s="803">
        <v>0.45</v>
      </c>
      <c r="F825" s="800"/>
      <c r="G825" s="788"/>
    </row>
    <row r="826" spans="2:7" x14ac:dyDescent="0.2">
      <c r="B826" s="789"/>
      <c r="C826" s="2332" t="s">
        <v>2145</v>
      </c>
      <c r="D826" s="2333"/>
      <c r="E826" s="803">
        <v>0.45</v>
      </c>
      <c r="F826" s="800"/>
      <c r="G826" s="788"/>
    </row>
    <row r="827" spans="2:7" x14ac:dyDescent="0.2">
      <c r="B827" s="789"/>
      <c r="C827" s="2332" t="s">
        <v>322</v>
      </c>
      <c r="D827" s="2333"/>
      <c r="E827" s="803">
        <v>0.45</v>
      </c>
      <c r="F827" s="800"/>
      <c r="G827" s="788"/>
    </row>
    <row r="828" spans="2:7" x14ac:dyDescent="0.2">
      <c r="B828" s="789"/>
      <c r="C828" s="2332" t="s">
        <v>2146</v>
      </c>
      <c r="D828" s="2333"/>
      <c r="E828" s="803">
        <v>0.45</v>
      </c>
      <c r="F828" s="800"/>
      <c r="G828" s="788"/>
    </row>
    <row r="829" spans="2:7" x14ac:dyDescent="0.2">
      <c r="B829" s="789"/>
      <c r="C829" s="2332" t="s">
        <v>336</v>
      </c>
      <c r="D829" s="2333"/>
      <c r="E829" s="803">
        <v>0.45</v>
      </c>
      <c r="F829" s="800"/>
      <c r="G829" s="788"/>
    </row>
    <row r="830" spans="2:7" x14ac:dyDescent="0.2">
      <c r="B830" s="789"/>
      <c r="C830" s="2332" t="s">
        <v>2147</v>
      </c>
      <c r="D830" s="2333"/>
      <c r="E830" s="803">
        <v>0.45</v>
      </c>
      <c r="F830" s="800"/>
      <c r="G830" s="788"/>
    </row>
    <row r="831" spans="2:7" x14ac:dyDescent="0.2">
      <c r="B831" s="789"/>
      <c r="C831" s="2332" t="s">
        <v>2148</v>
      </c>
      <c r="D831" s="2333"/>
      <c r="E831" s="803">
        <v>0.45</v>
      </c>
      <c r="F831" s="800"/>
      <c r="G831" s="788"/>
    </row>
    <row r="832" spans="2:7" x14ac:dyDescent="0.2">
      <c r="B832" s="789"/>
      <c r="C832" s="2332" t="s">
        <v>2149</v>
      </c>
      <c r="D832" s="2333"/>
      <c r="E832" s="803">
        <v>0.45</v>
      </c>
      <c r="F832" s="800"/>
      <c r="G832" s="788"/>
    </row>
    <row r="833" spans="2:7" x14ac:dyDescent="0.2">
      <c r="B833" s="789"/>
      <c r="C833" s="2332" t="s">
        <v>2150</v>
      </c>
      <c r="D833" s="2333"/>
      <c r="E833" s="803">
        <v>0.45</v>
      </c>
      <c r="F833" s="800"/>
      <c r="G833" s="788"/>
    </row>
    <row r="834" spans="2:7" x14ac:dyDescent="0.2">
      <c r="B834" s="789"/>
      <c r="C834" s="2332" t="s">
        <v>2151</v>
      </c>
      <c r="D834" s="2333"/>
      <c r="E834" s="803">
        <v>0.45</v>
      </c>
      <c r="F834" s="800"/>
      <c r="G834" s="788"/>
    </row>
    <row r="835" spans="2:7" x14ac:dyDescent="0.2">
      <c r="B835" s="789"/>
      <c r="C835" s="2332" t="s">
        <v>2152</v>
      </c>
      <c r="D835" s="2333"/>
      <c r="E835" s="803">
        <v>0.45</v>
      </c>
      <c r="F835" s="800"/>
      <c r="G835" s="788"/>
    </row>
    <row r="836" spans="2:7" x14ac:dyDescent="0.2">
      <c r="B836" s="789"/>
      <c r="C836" s="2332" t="s">
        <v>2153</v>
      </c>
      <c r="D836" s="2333"/>
      <c r="E836" s="803">
        <v>0.45</v>
      </c>
      <c r="F836" s="800"/>
      <c r="G836" s="788"/>
    </row>
    <row r="837" spans="2:7" x14ac:dyDescent="0.2">
      <c r="B837" s="789"/>
      <c r="C837" s="2332" t="s">
        <v>2154</v>
      </c>
      <c r="D837" s="2333"/>
      <c r="E837" s="803">
        <v>0.45</v>
      </c>
      <c r="F837" s="800"/>
      <c r="G837" s="788"/>
    </row>
    <row r="838" spans="2:7" x14ac:dyDescent="0.2">
      <c r="B838" s="789"/>
      <c r="C838" s="2332" t="s">
        <v>2155</v>
      </c>
      <c r="D838" s="2333"/>
      <c r="E838" s="803">
        <v>0.55000000000000004</v>
      </c>
      <c r="F838" s="800"/>
      <c r="G838" s="788"/>
    </row>
    <row r="839" spans="2:7" x14ac:dyDescent="0.2">
      <c r="B839" s="789"/>
      <c r="C839" s="2332" t="s">
        <v>2156</v>
      </c>
      <c r="D839" s="2333"/>
      <c r="E839" s="803">
        <v>0.55000000000000004</v>
      </c>
      <c r="F839" s="800"/>
      <c r="G839" s="788"/>
    </row>
    <row r="840" spans="2:7" x14ac:dyDescent="0.2">
      <c r="B840" s="789"/>
      <c r="C840" s="2332" t="s">
        <v>2157</v>
      </c>
      <c r="D840" s="2333"/>
      <c r="E840" s="803">
        <v>0.55000000000000004</v>
      </c>
      <c r="F840" s="800"/>
      <c r="G840" s="788"/>
    </row>
    <row r="841" spans="2:7" x14ac:dyDescent="0.2">
      <c r="B841" s="789"/>
      <c r="C841" s="2332" t="s">
        <v>2158</v>
      </c>
      <c r="D841" s="2333"/>
      <c r="E841" s="803">
        <v>0.55000000000000004</v>
      </c>
      <c r="F841" s="800"/>
      <c r="G841" s="788"/>
    </row>
    <row r="842" spans="2:7" x14ac:dyDescent="0.2">
      <c r="B842" s="789"/>
      <c r="C842" s="2332" t="s">
        <v>1016</v>
      </c>
      <c r="D842" s="2333"/>
      <c r="E842" s="803">
        <v>0.55000000000000004</v>
      </c>
      <c r="F842" s="800"/>
      <c r="G842" s="788"/>
    </row>
    <row r="843" spans="2:7" x14ac:dyDescent="0.2">
      <c r="B843" s="789"/>
      <c r="C843" s="2332" t="s">
        <v>2159</v>
      </c>
      <c r="D843" s="2333"/>
      <c r="E843" s="803">
        <v>0.55000000000000004</v>
      </c>
      <c r="F843" s="800"/>
      <c r="G843" s="788"/>
    </row>
    <row r="844" spans="2:7" x14ac:dyDescent="0.2">
      <c r="B844" s="789"/>
      <c r="C844" s="2332" t="s">
        <v>2160</v>
      </c>
      <c r="D844" s="2333"/>
      <c r="E844" s="803">
        <v>0.55000000000000004</v>
      </c>
      <c r="F844" s="800"/>
      <c r="G844" s="788"/>
    </row>
    <row r="845" spans="2:7" x14ac:dyDescent="0.2">
      <c r="B845" s="789"/>
      <c r="C845" s="2332" t="s">
        <v>2161</v>
      </c>
      <c r="D845" s="2333"/>
      <c r="E845" s="803">
        <v>0.55000000000000004</v>
      </c>
      <c r="F845" s="800"/>
      <c r="G845" s="788"/>
    </row>
    <row r="846" spans="2:7" x14ac:dyDescent="0.2">
      <c r="B846" s="789"/>
      <c r="C846" s="2332" t="s">
        <v>1146</v>
      </c>
      <c r="D846" s="2333"/>
      <c r="E846" s="803">
        <v>0.55000000000000004</v>
      </c>
      <c r="F846" s="800"/>
      <c r="G846" s="788"/>
    </row>
    <row r="847" spans="2:7" ht="13.5" thickBot="1" x14ac:dyDescent="0.25">
      <c r="B847" s="789"/>
      <c r="C847" s="2334" t="s">
        <v>2162</v>
      </c>
      <c r="D847" s="2335"/>
      <c r="E847" s="804">
        <v>0.55000000000000004</v>
      </c>
      <c r="F847" s="800"/>
      <c r="G847" s="788"/>
    </row>
    <row r="848" spans="2:7" ht="13.5" thickBot="1" x14ac:dyDescent="0.25">
      <c r="B848" s="805" t="s">
        <v>1505</v>
      </c>
      <c r="C848" s="806"/>
      <c r="D848" s="807"/>
      <c r="E848" s="807"/>
      <c r="F848" s="808"/>
      <c r="G848" s="788"/>
    </row>
    <row r="849" spans="2:7" ht="13.5" thickTop="1" x14ac:dyDescent="0.2">
      <c r="B849" s="788"/>
      <c r="C849" s="788"/>
      <c r="D849" s="788"/>
      <c r="E849" s="788"/>
      <c r="F849" s="788"/>
      <c r="G849" s="788"/>
    </row>
    <row r="850" spans="2:7" ht="13.5" thickBot="1" x14ac:dyDescent="0.25">
      <c r="B850" s="788"/>
      <c r="C850" s="788"/>
      <c r="D850" s="788"/>
      <c r="E850" s="788"/>
      <c r="F850" s="788"/>
      <c r="G850" s="788"/>
    </row>
    <row r="851" spans="2:7" ht="13.5" thickTop="1" x14ac:dyDescent="0.2">
      <c r="B851" s="2315" t="s">
        <v>2163</v>
      </c>
      <c r="C851" s="2316"/>
      <c r="D851" s="2316"/>
      <c r="E851" s="2316"/>
      <c r="F851" s="2316"/>
      <c r="G851" s="2317"/>
    </row>
    <row r="852" spans="2:7" x14ac:dyDescent="0.2">
      <c r="B852" s="2325" t="s">
        <v>2200</v>
      </c>
      <c r="C852" s="2326"/>
      <c r="D852" s="2326"/>
      <c r="E852" s="2326"/>
      <c r="F852" s="2326"/>
      <c r="G852" s="2327"/>
    </row>
    <row r="853" spans="2:7" x14ac:dyDescent="0.2">
      <c r="B853" s="2328" t="s">
        <v>295</v>
      </c>
      <c r="C853" s="2329"/>
      <c r="D853" s="2329"/>
      <c r="E853" s="2330" t="s">
        <v>2164</v>
      </c>
      <c r="F853" s="2330"/>
      <c r="G853" s="2331"/>
    </row>
    <row r="854" spans="2:7" x14ac:dyDescent="0.2">
      <c r="B854" s="2321" t="s">
        <v>540</v>
      </c>
      <c r="C854" s="2322"/>
      <c r="D854" s="2322"/>
      <c r="E854" s="2323">
        <v>0.3</v>
      </c>
      <c r="F854" s="2323"/>
      <c r="G854" s="2324"/>
    </row>
    <row r="855" spans="2:7" x14ac:dyDescent="0.2">
      <c r="B855" s="2321" t="s">
        <v>2165</v>
      </c>
      <c r="C855" s="2322"/>
      <c r="D855" s="2322"/>
      <c r="E855" s="2323">
        <v>0.7</v>
      </c>
      <c r="F855" s="2323"/>
      <c r="G855" s="2324"/>
    </row>
    <row r="856" spans="2:7" x14ac:dyDescent="0.2">
      <c r="B856" s="2321" t="s">
        <v>2166</v>
      </c>
      <c r="C856" s="2322"/>
      <c r="D856" s="2322"/>
      <c r="E856" s="2323">
        <v>0.8</v>
      </c>
      <c r="F856" s="2323"/>
      <c r="G856" s="2324"/>
    </row>
    <row r="857" spans="2:7" x14ac:dyDescent="0.2">
      <c r="B857" s="2321" t="s">
        <v>2167</v>
      </c>
      <c r="C857" s="2322"/>
      <c r="D857" s="2322"/>
      <c r="E857" s="2323">
        <v>0.9</v>
      </c>
      <c r="F857" s="2323"/>
      <c r="G857" s="2324"/>
    </row>
    <row r="858" spans="2:7" x14ac:dyDescent="0.2">
      <c r="B858" s="2321" t="s">
        <v>2168</v>
      </c>
      <c r="C858" s="2322"/>
      <c r="D858" s="2322"/>
      <c r="E858" s="2323">
        <v>0.9</v>
      </c>
      <c r="F858" s="2323"/>
      <c r="G858" s="2324"/>
    </row>
    <row r="859" spans="2:7" x14ac:dyDescent="0.2">
      <c r="B859" s="2321" t="s">
        <v>2169</v>
      </c>
      <c r="C859" s="2322"/>
      <c r="D859" s="2322"/>
      <c r="E859" s="2323">
        <v>0.8</v>
      </c>
      <c r="F859" s="2323"/>
      <c r="G859" s="2324"/>
    </row>
    <row r="860" spans="2:7" x14ac:dyDescent="0.2">
      <c r="B860" s="2321" t="s">
        <v>541</v>
      </c>
      <c r="C860" s="2322"/>
      <c r="D860" s="2322"/>
      <c r="E860" s="2323">
        <v>9</v>
      </c>
      <c r="F860" s="2323"/>
      <c r="G860" s="2324"/>
    </row>
    <row r="861" spans="2:7" ht="13.5" thickBot="1" x14ac:dyDescent="0.25">
      <c r="B861" s="809"/>
      <c r="C861" s="810"/>
      <c r="D861" s="811"/>
      <c r="E861" s="812"/>
      <c r="F861" s="812"/>
      <c r="G861" s="813"/>
    </row>
    <row r="862" spans="2:7" ht="13.5" thickTop="1" x14ac:dyDescent="0.2">
      <c r="B862" s="75"/>
      <c r="C862" s="75"/>
      <c r="D862" s="124"/>
      <c r="E862" s="124"/>
      <c r="F862" s="124"/>
      <c r="G862" s="124"/>
    </row>
    <row r="863" spans="2:7" ht="13.5" thickBot="1" x14ac:dyDescent="0.25">
      <c r="B863" s="2"/>
      <c r="C863" s="2"/>
      <c r="D863" s="2"/>
      <c r="E863" s="2"/>
      <c r="F863" s="2"/>
      <c r="G863" s="2"/>
    </row>
    <row r="864" spans="2:7" ht="13.5" thickTop="1" x14ac:dyDescent="0.2">
      <c r="B864" s="2315" t="s">
        <v>2170</v>
      </c>
      <c r="C864" s="2316"/>
      <c r="D864" s="2316"/>
      <c r="E864" s="2316"/>
      <c r="F864" s="2316"/>
      <c r="G864" s="2317"/>
    </row>
    <row r="865" spans="2:7" ht="25.5" x14ac:dyDescent="0.2">
      <c r="B865" s="193" t="s">
        <v>2171</v>
      </c>
      <c r="C865" s="191" t="s">
        <v>2172</v>
      </c>
      <c r="D865" s="191" t="s">
        <v>199</v>
      </c>
      <c r="E865" s="191" t="s">
        <v>2173</v>
      </c>
      <c r="F865" s="191" t="s">
        <v>2174</v>
      </c>
      <c r="G865" s="192" t="s">
        <v>2175</v>
      </c>
    </row>
    <row r="866" spans="2:7" x14ac:dyDescent="0.2">
      <c r="B866" s="194" t="s">
        <v>2196</v>
      </c>
      <c r="C866" s="195">
        <v>5.98</v>
      </c>
      <c r="D866" s="195"/>
      <c r="E866" s="195">
        <v>3.7139999999999999E-2</v>
      </c>
      <c r="F866" s="195">
        <v>3.7139999999999999E-2</v>
      </c>
      <c r="G866" s="196">
        <v>4.0230000000000002E-2</v>
      </c>
    </row>
    <row r="867" spans="2:7" x14ac:dyDescent="0.2">
      <c r="B867" s="194" t="s">
        <v>2177</v>
      </c>
      <c r="C867" s="195">
        <v>9.23</v>
      </c>
      <c r="D867" s="197">
        <v>100</v>
      </c>
      <c r="E867" s="195">
        <v>3.6799999999999999E-2</v>
      </c>
      <c r="F867" s="195">
        <v>3.6799999999999999E-2</v>
      </c>
      <c r="G867" s="196">
        <v>3.9870000000000003E-2</v>
      </c>
    </row>
    <row r="868" spans="2:7" x14ac:dyDescent="0.2">
      <c r="B868" s="194" t="s">
        <v>2178</v>
      </c>
      <c r="C868" s="195">
        <v>22.23</v>
      </c>
      <c r="D868" s="197">
        <v>500</v>
      </c>
      <c r="E868" s="195">
        <v>3.644E-2</v>
      </c>
      <c r="F868" s="195">
        <v>3.644E-2</v>
      </c>
      <c r="G868" s="196">
        <v>3.952E-2</v>
      </c>
    </row>
    <row r="869" spans="2:7" x14ac:dyDescent="0.2">
      <c r="B869" s="194" t="s">
        <v>2179</v>
      </c>
      <c r="C869" s="195">
        <v>38.479999999999997</v>
      </c>
      <c r="D869" s="197">
        <v>1000</v>
      </c>
      <c r="E869" s="195">
        <v>3.6080000000000001E-2</v>
      </c>
      <c r="F869" s="195">
        <v>3.6080000000000001E-2</v>
      </c>
      <c r="G869" s="196">
        <v>3.916E-2</v>
      </c>
    </row>
    <row r="870" spans="2:7" x14ac:dyDescent="0.2">
      <c r="B870" s="194" t="s">
        <v>2180</v>
      </c>
      <c r="C870" s="195">
        <v>88.55</v>
      </c>
      <c r="D870" s="197">
        <v>2500</v>
      </c>
      <c r="E870" s="195">
        <v>3.5200000000000002E-2</v>
      </c>
      <c r="F870" s="195">
        <v>3.5200000000000002E-2</v>
      </c>
      <c r="G870" s="196">
        <v>3.8800000000000001E-2</v>
      </c>
    </row>
    <row r="871" spans="2:7" x14ac:dyDescent="0.2">
      <c r="B871" s="194" t="s">
        <v>2181</v>
      </c>
      <c r="C871" s="195">
        <v>169.79</v>
      </c>
      <c r="D871" s="197">
        <v>5000</v>
      </c>
      <c r="E871" s="195">
        <v>3.3480000000000003E-2</v>
      </c>
      <c r="F871" s="195">
        <v>3.3480000000000003E-2</v>
      </c>
      <c r="G871" s="196">
        <v>3.8449999999999998E-2</v>
      </c>
    </row>
    <row r="872" spans="2:7" x14ac:dyDescent="0.2">
      <c r="B872" s="198"/>
      <c r="C872" s="199"/>
      <c r="D872" s="199"/>
      <c r="E872" s="199"/>
      <c r="F872" s="199"/>
      <c r="G872" s="200"/>
    </row>
    <row r="873" spans="2:7" x14ac:dyDescent="0.2">
      <c r="B873" s="2318" t="s">
        <v>2171</v>
      </c>
      <c r="C873" s="2319"/>
      <c r="D873" s="2302" t="s">
        <v>2198</v>
      </c>
      <c r="E873" s="2302"/>
      <c r="F873" s="2302"/>
      <c r="G873" s="201"/>
    </row>
    <row r="874" spans="2:7" ht="25.5" x14ac:dyDescent="0.2">
      <c r="B874" s="2318"/>
      <c r="C874" s="2319"/>
      <c r="D874" s="191" t="s">
        <v>2182</v>
      </c>
      <c r="E874" s="191" t="s">
        <v>2183</v>
      </c>
      <c r="F874" s="191" t="s">
        <v>2184</v>
      </c>
      <c r="G874" s="192" t="s">
        <v>2185</v>
      </c>
    </row>
    <row r="875" spans="2:7" x14ac:dyDescent="0.2">
      <c r="B875" s="2313" t="s">
        <v>2176</v>
      </c>
      <c r="C875" s="2314"/>
      <c r="D875" s="195">
        <v>0.46666999999999997</v>
      </c>
      <c r="E875" s="195">
        <v>0.58333000000000002</v>
      </c>
      <c r="F875" s="195">
        <v>0.73499999999999999</v>
      </c>
      <c r="G875" s="196">
        <v>0.28999999999999998</v>
      </c>
    </row>
    <row r="876" spans="2:7" x14ac:dyDescent="0.2">
      <c r="B876" s="2313" t="s">
        <v>2177</v>
      </c>
      <c r="C876" s="2314"/>
      <c r="D876" s="195">
        <v>0.46095000000000003</v>
      </c>
      <c r="E876" s="195">
        <v>0.57618999999999998</v>
      </c>
      <c r="F876" s="195">
        <v>0.72599999999999998</v>
      </c>
      <c r="G876" s="196">
        <v>0.28999999999999998</v>
      </c>
    </row>
    <row r="877" spans="2:7" x14ac:dyDescent="0.2">
      <c r="B877" s="2313" t="s">
        <v>2178</v>
      </c>
      <c r="C877" s="2314"/>
      <c r="D877" s="195">
        <v>0.45523999999999998</v>
      </c>
      <c r="E877" s="195">
        <v>0.56904999999999994</v>
      </c>
      <c r="F877" s="195">
        <v>0.71699999999999997</v>
      </c>
      <c r="G877" s="196">
        <v>0.28999999999999998</v>
      </c>
    </row>
    <row r="878" spans="2:7" x14ac:dyDescent="0.2">
      <c r="B878" s="2313" t="s">
        <v>2179</v>
      </c>
      <c r="C878" s="2314"/>
      <c r="D878" s="195">
        <v>0.44951999999999998</v>
      </c>
      <c r="E878" s="195">
        <v>0.56189999999999996</v>
      </c>
      <c r="F878" s="195">
        <v>0.70799999999999996</v>
      </c>
      <c r="G878" s="196">
        <v>0.28999999999999998</v>
      </c>
    </row>
    <row r="879" spans="2:7" x14ac:dyDescent="0.2">
      <c r="B879" s="2313" t="s">
        <v>2180</v>
      </c>
      <c r="C879" s="2314"/>
      <c r="D879" s="195">
        <v>0.43619000000000002</v>
      </c>
      <c r="E879" s="195">
        <v>0.54523999999999995</v>
      </c>
      <c r="F879" s="195">
        <v>0.68700000000000006</v>
      </c>
      <c r="G879" s="196">
        <v>0.28999999999999998</v>
      </c>
    </row>
    <row r="880" spans="2:7" x14ac:dyDescent="0.2">
      <c r="B880" s="2313" t="s">
        <v>2181</v>
      </c>
      <c r="C880" s="2314"/>
      <c r="D880" s="195">
        <v>0.41238999999999998</v>
      </c>
      <c r="E880" s="195">
        <v>0.51548000000000005</v>
      </c>
      <c r="F880" s="195">
        <v>0.64951000000000003</v>
      </c>
      <c r="G880" s="196">
        <v>0.28999999999999998</v>
      </c>
    </row>
    <row r="881" spans="2:7" ht="13.5" thickBot="1" x14ac:dyDescent="0.25">
      <c r="B881" s="202"/>
      <c r="C881" s="203"/>
      <c r="D881" s="203"/>
      <c r="E881" s="203"/>
      <c r="F881" s="203"/>
      <c r="G881" s="204"/>
    </row>
    <row r="882" spans="2:7" ht="13.5" thickTop="1" x14ac:dyDescent="0.2">
      <c r="B882" s="75"/>
      <c r="C882" s="75"/>
      <c r="D882" s="75"/>
      <c r="E882" s="75"/>
      <c r="F882" s="75"/>
      <c r="G882" s="75"/>
    </row>
    <row r="883" spans="2:7" ht="13.5" thickBot="1" x14ac:dyDescent="0.25"/>
    <row r="884" spans="2:7" ht="13.5" thickTop="1" x14ac:dyDescent="0.2">
      <c r="B884" s="2315" t="s">
        <v>2186</v>
      </c>
      <c r="C884" s="2316"/>
      <c r="D884" s="2316"/>
      <c r="E884" s="2316"/>
      <c r="F884" s="2316"/>
      <c r="G884" s="2317"/>
    </row>
    <row r="885" spans="2:7" ht="25.5" x14ac:dyDescent="0.2">
      <c r="B885" s="2318" t="s">
        <v>2171</v>
      </c>
      <c r="C885" s="2319"/>
      <c r="D885" s="191" t="s">
        <v>2172</v>
      </c>
      <c r="E885" s="191" t="s">
        <v>2187</v>
      </c>
      <c r="F885" s="191" t="s">
        <v>2174</v>
      </c>
      <c r="G885" s="192" t="s">
        <v>2175</v>
      </c>
    </row>
    <row r="886" spans="2:7" x14ac:dyDescent="0.2">
      <c r="B886" s="2313" t="s">
        <v>2197</v>
      </c>
      <c r="C886" s="2314"/>
      <c r="D886" s="195">
        <v>10.38</v>
      </c>
      <c r="E886" s="195">
        <v>3.5880000000000002E-2</v>
      </c>
      <c r="F886" s="195">
        <v>4.3279999999999999E-2</v>
      </c>
      <c r="G886" s="196">
        <v>8.6559999999999998E-2</v>
      </c>
    </row>
    <row r="887" spans="2:7" x14ac:dyDescent="0.2">
      <c r="B887" s="2313" t="s">
        <v>2179</v>
      </c>
      <c r="C887" s="2314"/>
      <c r="D887" s="195">
        <v>42.88</v>
      </c>
      <c r="E887" s="195">
        <v>3.5180000000000003E-2</v>
      </c>
      <c r="F887" s="195">
        <v>4.2430000000000002E-2</v>
      </c>
      <c r="G887" s="196">
        <v>8.4860000000000005E-2</v>
      </c>
    </row>
    <row r="888" spans="2:7" x14ac:dyDescent="0.2">
      <c r="B888" s="2313" t="s">
        <v>2180</v>
      </c>
      <c r="C888" s="2314"/>
      <c r="D888" s="195">
        <v>91.63</v>
      </c>
      <c r="E888" s="195">
        <v>3.449E-2</v>
      </c>
      <c r="F888" s="195">
        <v>4.1599999999999998E-2</v>
      </c>
      <c r="G888" s="196">
        <v>8.3199999999999996E-2</v>
      </c>
    </row>
    <row r="889" spans="2:7" x14ac:dyDescent="0.2">
      <c r="B889" s="2313" t="s">
        <v>2181</v>
      </c>
      <c r="C889" s="2314"/>
      <c r="D889" s="195">
        <v>172.88</v>
      </c>
      <c r="E889" s="195">
        <v>3.381E-2</v>
      </c>
      <c r="F889" s="195">
        <v>4.0779999999999997E-2</v>
      </c>
      <c r="G889" s="196">
        <v>8.1570000000000004E-2</v>
      </c>
    </row>
    <row r="890" spans="2:7" x14ac:dyDescent="0.2">
      <c r="B890" s="2313" t="s">
        <v>2188</v>
      </c>
      <c r="C890" s="2314"/>
      <c r="D890" s="195">
        <v>335.38</v>
      </c>
      <c r="E890" s="195">
        <v>3.3149999999999999E-2</v>
      </c>
      <c r="F890" s="195">
        <v>3.9980000000000002E-2</v>
      </c>
      <c r="G890" s="196">
        <v>7.9969999999999999E-2</v>
      </c>
    </row>
    <row r="891" spans="2:7" x14ac:dyDescent="0.2">
      <c r="B891" s="2313" t="s">
        <v>2189</v>
      </c>
      <c r="C891" s="2314"/>
      <c r="D891" s="195">
        <v>985.38</v>
      </c>
      <c r="E891" s="195">
        <v>3.2500000000000001E-2</v>
      </c>
      <c r="F891" s="195">
        <v>3.9199999999999999E-2</v>
      </c>
      <c r="G891" s="196">
        <v>7.8399999999999997E-2</v>
      </c>
    </row>
    <row r="892" spans="2:7" x14ac:dyDescent="0.2">
      <c r="B892" s="2313" t="s">
        <v>2190</v>
      </c>
      <c r="C892" s="2314"/>
      <c r="D892" s="195">
        <v>137</v>
      </c>
      <c r="E892" s="195"/>
      <c r="F892" s="195"/>
      <c r="G892" s="196"/>
    </row>
    <row r="893" spans="2:7" x14ac:dyDescent="0.2">
      <c r="B893" s="2313" t="s">
        <v>2191</v>
      </c>
      <c r="C893" s="2314"/>
      <c r="D893" s="195">
        <v>1112.98</v>
      </c>
      <c r="E893" s="195">
        <v>3.2500000000000001E-2</v>
      </c>
      <c r="F893" s="195">
        <v>3.9199999999999999E-2</v>
      </c>
      <c r="G893" s="196">
        <v>7.8399999999999997E-2</v>
      </c>
    </row>
    <row r="894" spans="2:7" x14ac:dyDescent="0.2">
      <c r="B894" s="198"/>
      <c r="C894" s="75"/>
      <c r="D894" s="199"/>
      <c r="E894" s="199"/>
      <c r="F894" s="199"/>
      <c r="G894" s="200"/>
    </row>
    <row r="895" spans="2:7" x14ac:dyDescent="0.2">
      <c r="B895" s="2318" t="s">
        <v>2171</v>
      </c>
      <c r="C895" s="2319"/>
      <c r="D895" s="2320" t="s">
        <v>2198</v>
      </c>
      <c r="E895" s="2320"/>
      <c r="F895" s="2320"/>
      <c r="G895" s="205"/>
    </row>
    <row r="896" spans="2:7" ht="25.5" x14ac:dyDescent="0.2">
      <c r="B896" s="2318"/>
      <c r="C896" s="2319"/>
      <c r="D896" s="76" t="s">
        <v>2182</v>
      </c>
      <c r="E896" s="76" t="s">
        <v>2183</v>
      </c>
      <c r="F896" s="76" t="s">
        <v>2184</v>
      </c>
      <c r="G896" s="206" t="s">
        <v>2185</v>
      </c>
    </row>
    <row r="897" spans="2:7" x14ac:dyDescent="0.2">
      <c r="B897" s="2313" t="s">
        <v>2176</v>
      </c>
      <c r="C897" s="2314"/>
      <c r="D897" s="195">
        <v>0.44163000000000002</v>
      </c>
      <c r="E897" s="195">
        <v>0.55203999999999998</v>
      </c>
      <c r="F897" s="195">
        <v>0.69557000000000002</v>
      </c>
      <c r="G897" s="196">
        <v>0.28999999999999998</v>
      </c>
    </row>
    <row r="898" spans="2:7" x14ac:dyDescent="0.2">
      <c r="B898" s="2313" t="s">
        <v>2179</v>
      </c>
      <c r="C898" s="2314"/>
      <c r="D898" s="195">
        <v>0.43297000000000002</v>
      </c>
      <c r="E898" s="195">
        <v>0.54122000000000003</v>
      </c>
      <c r="F898" s="195">
        <v>0.68193000000000004</v>
      </c>
      <c r="G898" s="196">
        <v>0.28999999999999998</v>
      </c>
    </row>
    <row r="899" spans="2:7" x14ac:dyDescent="0.2">
      <c r="B899" s="2313" t="s">
        <v>2180</v>
      </c>
      <c r="C899" s="2314"/>
      <c r="D899" s="195">
        <v>0.42448000000000002</v>
      </c>
      <c r="E899" s="195">
        <v>0.53059999999999996</v>
      </c>
      <c r="F899" s="195">
        <v>0.66856000000000004</v>
      </c>
      <c r="G899" s="196">
        <v>0.28999999999999998</v>
      </c>
    </row>
    <row r="900" spans="2:7" x14ac:dyDescent="0.2">
      <c r="B900" s="2313" t="s">
        <v>2181</v>
      </c>
      <c r="C900" s="2314"/>
      <c r="D900" s="195">
        <v>0.41615999999999997</v>
      </c>
      <c r="E900" s="195">
        <v>0.5202</v>
      </c>
      <c r="F900" s="195">
        <v>0.65544999999999998</v>
      </c>
      <c r="G900" s="196">
        <v>0.28999999999999998</v>
      </c>
    </row>
    <row r="901" spans="2:7" x14ac:dyDescent="0.2">
      <c r="B901" s="2313" t="s">
        <v>2188</v>
      </c>
      <c r="C901" s="2314"/>
      <c r="D901" s="195">
        <v>0.40799999999999997</v>
      </c>
      <c r="E901" s="195">
        <v>0.51</v>
      </c>
      <c r="F901" s="195">
        <v>0.64259999999999995</v>
      </c>
      <c r="G901" s="196">
        <v>0.28999999999999998</v>
      </c>
    </row>
    <row r="902" spans="2:7" x14ac:dyDescent="0.2">
      <c r="B902" s="2313" t="s">
        <v>2189</v>
      </c>
      <c r="C902" s="2314"/>
      <c r="D902" s="195">
        <v>0.4</v>
      </c>
      <c r="E902" s="195">
        <v>0.5</v>
      </c>
      <c r="F902" s="195">
        <v>0.63</v>
      </c>
      <c r="G902" s="196">
        <v>0.28999999999999998</v>
      </c>
    </row>
    <row r="903" spans="2:7" x14ac:dyDescent="0.2">
      <c r="B903" s="2313" t="s">
        <v>2190</v>
      </c>
      <c r="C903" s="2314"/>
      <c r="D903" s="195"/>
      <c r="E903" s="195"/>
      <c r="F903" s="195"/>
      <c r="G903" s="196"/>
    </row>
    <row r="904" spans="2:7" x14ac:dyDescent="0.2">
      <c r="B904" s="2313" t="s">
        <v>2191</v>
      </c>
      <c r="C904" s="2314"/>
      <c r="D904" s="195">
        <v>0.4</v>
      </c>
      <c r="E904" s="195">
        <v>0.5</v>
      </c>
      <c r="F904" s="195">
        <v>0.63</v>
      </c>
      <c r="G904" s="196">
        <v>0.28999999999999998</v>
      </c>
    </row>
    <row r="905" spans="2:7" ht="13.5" thickBot="1" x14ac:dyDescent="0.25">
      <c r="B905" s="202" t="s">
        <v>2199</v>
      </c>
      <c r="C905" s="203"/>
      <c r="D905" s="203"/>
      <c r="E905" s="203"/>
      <c r="F905" s="203"/>
      <c r="G905" s="204"/>
    </row>
    <row r="906" spans="2:7" ht="13.5" thickTop="1" x14ac:dyDescent="0.2">
      <c r="F906" s="54"/>
    </row>
    <row r="907" spans="2:7" x14ac:dyDescent="0.2">
      <c r="B907" s="71" t="s">
        <v>1001</v>
      </c>
    </row>
    <row r="908" spans="2:7" x14ac:dyDescent="0.2">
      <c r="B908" s="69" t="s">
        <v>2192</v>
      </c>
    </row>
    <row r="909" spans="2:7" x14ac:dyDescent="0.2">
      <c r="B909" s="99" t="s">
        <v>357</v>
      </c>
    </row>
    <row r="910" spans="2:7" x14ac:dyDescent="0.2">
      <c r="B910" s="99"/>
    </row>
  </sheetData>
  <mergeCells count="850">
    <mergeCell ref="B13:G13"/>
    <mergeCell ref="B55:C55"/>
    <mergeCell ref="B54:C54"/>
    <mergeCell ref="B42:G42"/>
    <mergeCell ref="B43:G43"/>
    <mergeCell ref="B14:C14"/>
    <mergeCell ref="F14:G14"/>
    <mergeCell ref="F15:G15"/>
    <mergeCell ref="F16:G16"/>
    <mergeCell ref="B17:G17"/>
    <mergeCell ref="B24:E24"/>
    <mergeCell ref="B33:E33"/>
    <mergeCell ref="B40:G40"/>
    <mergeCell ref="B41:G41"/>
    <mergeCell ref="C74:D74"/>
    <mergeCell ref="C75:D75"/>
    <mergeCell ref="C67:D67"/>
    <mergeCell ref="C68:D68"/>
    <mergeCell ref="C69:D69"/>
    <mergeCell ref="B58:C58"/>
    <mergeCell ref="C66:E66"/>
    <mergeCell ref="B59:C59"/>
    <mergeCell ref="D59:E59"/>
    <mergeCell ref="B56:C56"/>
    <mergeCell ref="B57:C57"/>
    <mergeCell ref="D52:E52"/>
    <mergeCell ref="B53:C53"/>
    <mergeCell ref="C70:D70"/>
    <mergeCell ref="C94:D94"/>
    <mergeCell ref="C95:D95"/>
    <mergeCell ref="C96:D96"/>
    <mergeCell ref="C97:D97"/>
    <mergeCell ref="C82:D82"/>
    <mergeCell ref="C83:D83"/>
    <mergeCell ref="C84:D84"/>
    <mergeCell ref="C85:D85"/>
    <mergeCell ref="C86:D86"/>
    <mergeCell ref="C87:D87"/>
    <mergeCell ref="C76:D76"/>
    <mergeCell ref="C77:D77"/>
    <mergeCell ref="C78:D78"/>
    <mergeCell ref="C79:D79"/>
    <mergeCell ref="C80:D80"/>
    <mergeCell ref="C81:D81"/>
    <mergeCell ref="C71:D71"/>
    <mergeCell ref="C72:D72"/>
    <mergeCell ref="C73:D73"/>
    <mergeCell ref="C98:D98"/>
    <mergeCell ref="C99:D99"/>
    <mergeCell ref="C88:D88"/>
    <mergeCell ref="C89:D89"/>
    <mergeCell ref="C90:D90"/>
    <mergeCell ref="C91:D91"/>
    <mergeCell ref="C92:D92"/>
    <mergeCell ref="C93:D93"/>
    <mergeCell ref="C106:D106"/>
    <mergeCell ref="C107:D107"/>
    <mergeCell ref="C108:D108"/>
    <mergeCell ref="C109:D109"/>
    <mergeCell ref="C110:D110"/>
    <mergeCell ref="C111:D111"/>
    <mergeCell ref="C100:D100"/>
    <mergeCell ref="C101:D101"/>
    <mergeCell ref="C102:D102"/>
    <mergeCell ref="C103:D103"/>
    <mergeCell ref="C104:D104"/>
    <mergeCell ref="C105:D105"/>
    <mergeCell ref="C118:D118"/>
    <mergeCell ref="C119:D119"/>
    <mergeCell ref="C120:D120"/>
    <mergeCell ref="C121:D121"/>
    <mergeCell ref="C122:D122"/>
    <mergeCell ref="C123:D123"/>
    <mergeCell ref="C112:D112"/>
    <mergeCell ref="C113:D113"/>
    <mergeCell ref="C114:D114"/>
    <mergeCell ref="C115:D115"/>
    <mergeCell ref="C116:D116"/>
    <mergeCell ref="C117:D117"/>
    <mergeCell ref="C130:D130"/>
    <mergeCell ref="C131:D131"/>
    <mergeCell ref="C132:D132"/>
    <mergeCell ref="C133:D133"/>
    <mergeCell ref="C134:D134"/>
    <mergeCell ref="C135:D135"/>
    <mergeCell ref="C124:D124"/>
    <mergeCell ref="C125:D125"/>
    <mergeCell ref="C126:D126"/>
    <mergeCell ref="C127:D127"/>
    <mergeCell ref="C128:D128"/>
    <mergeCell ref="C129:D129"/>
    <mergeCell ref="C142:D142"/>
    <mergeCell ref="C143:D143"/>
    <mergeCell ref="C144:D144"/>
    <mergeCell ref="C145:D145"/>
    <mergeCell ref="C146:D146"/>
    <mergeCell ref="C147:D147"/>
    <mergeCell ref="C136:D136"/>
    <mergeCell ref="C137:D137"/>
    <mergeCell ref="C138:D138"/>
    <mergeCell ref="C139:D139"/>
    <mergeCell ref="C140:D140"/>
    <mergeCell ref="C141:D141"/>
    <mergeCell ref="C154:D154"/>
    <mergeCell ref="C155:D155"/>
    <mergeCell ref="C156:D156"/>
    <mergeCell ref="C157:D157"/>
    <mergeCell ref="C158:D158"/>
    <mergeCell ref="C159:D159"/>
    <mergeCell ref="C148:D148"/>
    <mergeCell ref="C149:D149"/>
    <mergeCell ref="C150:D150"/>
    <mergeCell ref="C151:D151"/>
    <mergeCell ref="C152:D152"/>
    <mergeCell ref="C153:D153"/>
    <mergeCell ref="C166:D166"/>
    <mergeCell ref="C167:D167"/>
    <mergeCell ref="C168:D168"/>
    <mergeCell ref="C169:D169"/>
    <mergeCell ref="C170:D170"/>
    <mergeCell ref="C171:D171"/>
    <mergeCell ref="C160:D160"/>
    <mergeCell ref="C161:D161"/>
    <mergeCell ref="C162:D162"/>
    <mergeCell ref="C163:D163"/>
    <mergeCell ref="C164:D164"/>
    <mergeCell ref="C165:D165"/>
    <mergeCell ref="C178:D178"/>
    <mergeCell ref="C179:D179"/>
    <mergeCell ref="C180:D180"/>
    <mergeCell ref="C181:D181"/>
    <mergeCell ref="C182:D182"/>
    <mergeCell ref="C183:D183"/>
    <mergeCell ref="C172:D172"/>
    <mergeCell ref="C173:D173"/>
    <mergeCell ref="C174:D174"/>
    <mergeCell ref="C175:D175"/>
    <mergeCell ref="C176:D176"/>
    <mergeCell ref="C177:D177"/>
    <mergeCell ref="C190:D190"/>
    <mergeCell ref="C191:D191"/>
    <mergeCell ref="C192:D192"/>
    <mergeCell ref="C193:D193"/>
    <mergeCell ref="C194:D194"/>
    <mergeCell ref="C195:D195"/>
    <mergeCell ref="C184:D184"/>
    <mergeCell ref="C185:D185"/>
    <mergeCell ref="C186:D186"/>
    <mergeCell ref="C187:D187"/>
    <mergeCell ref="C188:D188"/>
    <mergeCell ref="C189:D189"/>
    <mergeCell ref="C202:D202"/>
    <mergeCell ref="C203:D203"/>
    <mergeCell ref="C204:D204"/>
    <mergeCell ref="C205:D205"/>
    <mergeCell ref="C206:D206"/>
    <mergeCell ref="C207:D207"/>
    <mergeCell ref="C196:D196"/>
    <mergeCell ref="C197:D197"/>
    <mergeCell ref="C198:D198"/>
    <mergeCell ref="C199:D199"/>
    <mergeCell ref="C200:D200"/>
    <mergeCell ref="C201:D201"/>
    <mergeCell ref="C214:D214"/>
    <mergeCell ref="C215:D215"/>
    <mergeCell ref="C216:D216"/>
    <mergeCell ref="C217:D217"/>
    <mergeCell ref="C218:D218"/>
    <mergeCell ref="C219:D219"/>
    <mergeCell ref="C208:D208"/>
    <mergeCell ref="C209:D209"/>
    <mergeCell ref="C210:D210"/>
    <mergeCell ref="C211:D211"/>
    <mergeCell ref="C212:D212"/>
    <mergeCell ref="C213:D213"/>
    <mergeCell ref="C226:D226"/>
    <mergeCell ref="C227:D227"/>
    <mergeCell ref="C228:D228"/>
    <mergeCell ref="C229:D229"/>
    <mergeCell ref="C230:D230"/>
    <mergeCell ref="C231:D231"/>
    <mergeCell ref="C220:D220"/>
    <mergeCell ref="C221:D221"/>
    <mergeCell ref="C222:D222"/>
    <mergeCell ref="C223:D223"/>
    <mergeCell ref="C224:D224"/>
    <mergeCell ref="C225:D225"/>
    <mergeCell ref="C238:D238"/>
    <mergeCell ref="C239:D239"/>
    <mergeCell ref="C240:D240"/>
    <mergeCell ref="C241:D241"/>
    <mergeCell ref="C242:D242"/>
    <mergeCell ref="C243:D243"/>
    <mergeCell ref="C232:D232"/>
    <mergeCell ref="C233:D233"/>
    <mergeCell ref="C234:D234"/>
    <mergeCell ref="C235:D235"/>
    <mergeCell ref="C236:D236"/>
    <mergeCell ref="C237:D237"/>
    <mergeCell ref="C250:D250"/>
    <mergeCell ref="C251:D251"/>
    <mergeCell ref="C252:D252"/>
    <mergeCell ref="C253:D253"/>
    <mergeCell ref="C254:D254"/>
    <mergeCell ref="C255:D255"/>
    <mergeCell ref="C244:D244"/>
    <mergeCell ref="C245:D245"/>
    <mergeCell ref="C246:D246"/>
    <mergeCell ref="C247:D247"/>
    <mergeCell ref="C248:D248"/>
    <mergeCell ref="C249:D249"/>
    <mergeCell ref="C262:D262"/>
    <mergeCell ref="C263:D263"/>
    <mergeCell ref="C264:D264"/>
    <mergeCell ref="C265:D265"/>
    <mergeCell ref="C266:D266"/>
    <mergeCell ref="C267:D267"/>
    <mergeCell ref="C256:D256"/>
    <mergeCell ref="C257:D257"/>
    <mergeCell ref="C258:D258"/>
    <mergeCell ref="C259:D259"/>
    <mergeCell ref="C260:D260"/>
    <mergeCell ref="C261:D261"/>
    <mergeCell ref="C274:D274"/>
    <mergeCell ref="C275:D275"/>
    <mergeCell ref="C276:D276"/>
    <mergeCell ref="C277:D277"/>
    <mergeCell ref="C278:D278"/>
    <mergeCell ref="C279:D279"/>
    <mergeCell ref="C268:D268"/>
    <mergeCell ref="C269:D269"/>
    <mergeCell ref="C270:D270"/>
    <mergeCell ref="C271:D271"/>
    <mergeCell ref="C272:D272"/>
    <mergeCell ref="C273:D273"/>
    <mergeCell ref="C286:D286"/>
    <mergeCell ref="C287:D287"/>
    <mergeCell ref="C288:D288"/>
    <mergeCell ref="C289:D289"/>
    <mergeCell ref="C290:D290"/>
    <mergeCell ref="C291:D291"/>
    <mergeCell ref="C280:D280"/>
    <mergeCell ref="C281:D281"/>
    <mergeCell ref="C282:D282"/>
    <mergeCell ref="C283:D283"/>
    <mergeCell ref="C284:D284"/>
    <mergeCell ref="C285:D285"/>
    <mergeCell ref="C298:D298"/>
    <mergeCell ref="C299:D299"/>
    <mergeCell ref="C300:D300"/>
    <mergeCell ref="C301:D301"/>
    <mergeCell ref="C302:D302"/>
    <mergeCell ref="C303:D303"/>
    <mergeCell ref="C292:D292"/>
    <mergeCell ref="C293:D293"/>
    <mergeCell ref="C294:D294"/>
    <mergeCell ref="C295:D295"/>
    <mergeCell ref="C296:D296"/>
    <mergeCell ref="C297:D297"/>
    <mergeCell ref="C310:D310"/>
    <mergeCell ref="C311:D311"/>
    <mergeCell ref="C312:D312"/>
    <mergeCell ref="C313:D313"/>
    <mergeCell ref="C314:D314"/>
    <mergeCell ref="C315:D315"/>
    <mergeCell ref="C304:D304"/>
    <mergeCell ref="C305:D305"/>
    <mergeCell ref="C306:D306"/>
    <mergeCell ref="C307:D307"/>
    <mergeCell ref="C308:D308"/>
    <mergeCell ref="C309:D309"/>
    <mergeCell ref="C322:D322"/>
    <mergeCell ref="C323:D323"/>
    <mergeCell ref="C324:D324"/>
    <mergeCell ref="C325:D325"/>
    <mergeCell ref="C326:D326"/>
    <mergeCell ref="C327:D327"/>
    <mergeCell ref="C316:D316"/>
    <mergeCell ref="C317:D317"/>
    <mergeCell ref="C318:D318"/>
    <mergeCell ref="C319:D319"/>
    <mergeCell ref="C320:D320"/>
    <mergeCell ref="C321:D321"/>
    <mergeCell ref="C334:D334"/>
    <mergeCell ref="C335:D335"/>
    <mergeCell ref="C336:D336"/>
    <mergeCell ref="C337:D337"/>
    <mergeCell ref="C338:D338"/>
    <mergeCell ref="C339:D339"/>
    <mergeCell ref="C328:D328"/>
    <mergeCell ref="C329:D329"/>
    <mergeCell ref="C330:D330"/>
    <mergeCell ref="C331:D331"/>
    <mergeCell ref="C332:D332"/>
    <mergeCell ref="C333:D333"/>
    <mergeCell ref="C346:D346"/>
    <mergeCell ref="C347:D347"/>
    <mergeCell ref="C348:D348"/>
    <mergeCell ref="C349:D349"/>
    <mergeCell ref="C350:D350"/>
    <mergeCell ref="C351:D351"/>
    <mergeCell ref="C340:D340"/>
    <mergeCell ref="C341:D341"/>
    <mergeCell ref="C342:D342"/>
    <mergeCell ref="C343:D343"/>
    <mergeCell ref="C344:D344"/>
    <mergeCell ref="C345:D345"/>
    <mergeCell ref="C358:D358"/>
    <mergeCell ref="C359:D359"/>
    <mergeCell ref="C360:D360"/>
    <mergeCell ref="C361:D361"/>
    <mergeCell ref="C362:D362"/>
    <mergeCell ref="C363:D363"/>
    <mergeCell ref="C352:D352"/>
    <mergeCell ref="C353:D353"/>
    <mergeCell ref="C354:D354"/>
    <mergeCell ref="C355:D355"/>
    <mergeCell ref="C356:D356"/>
    <mergeCell ref="C357:D357"/>
    <mergeCell ref="C370:D370"/>
    <mergeCell ref="C371:D371"/>
    <mergeCell ref="C372:D372"/>
    <mergeCell ref="C373:D373"/>
    <mergeCell ref="C374:D374"/>
    <mergeCell ref="C375:D375"/>
    <mergeCell ref="C364:D364"/>
    <mergeCell ref="C365:D365"/>
    <mergeCell ref="C366:D366"/>
    <mergeCell ref="C367:D367"/>
    <mergeCell ref="C368:D368"/>
    <mergeCell ref="C369:D369"/>
    <mergeCell ref="C382:D382"/>
    <mergeCell ref="C383:D383"/>
    <mergeCell ref="C384:D384"/>
    <mergeCell ref="C385:D385"/>
    <mergeCell ref="C386:D386"/>
    <mergeCell ref="C387:D387"/>
    <mergeCell ref="C376:D376"/>
    <mergeCell ref="C377:D377"/>
    <mergeCell ref="C378:D378"/>
    <mergeCell ref="C379:D379"/>
    <mergeCell ref="C380:D380"/>
    <mergeCell ref="C381:D381"/>
    <mergeCell ref="C394:D394"/>
    <mergeCell ref="C395:D395"/>
    <mergeCell ref="C396:D396"/>
    <mergeCell ref="C397:D397"/>
    <mergeCell ref="C398:D398"/>
    <mergeCell ref="C399:D399"/>
    <mergeCell ref="C388:D388"/>
    <mergeCell ref="C389:D389"/>
    <mergeCell ref="C390:D390"/>
    <mergeCell ref="C391:D391"/>
    <mergeCell ref="C392:D392"/>
    <mergeCell ref="C393:D393"/>
    <mergeCell ref="C406:D406"/>
    <mergeCell ref="C407:D407"/>
    <mergeCell ref="C408:D408"/>
    <mergeCell ref="C409:D409"/>
    <mergeCell ref="C410:D410"/>
    <mergeCell ref="C411:D411"/>
    <mergeCell ref="C400:D400"/>
    <mergeCell ref="C401:D401"/>
    <mergeCell ref="C402:D402"/>
    <mergeCell ref="C403:D403"/>
    <mergeCell ref="C404:D404"/>
    <mergeCell ref="C405:D405"/>
    <mergeCell ref="C418:D418"/>
    <mergeCell ref="C419:D419"/>
    <mergeCell ref="C420:D420"/>
    <mergeCell ref="C421:D421"/>
    <mergeCell ref="C422:D422"/>
    <mergeCell ref="C423:D423"/>
    <mergeCell ref="C412:D412"/>
    <mergeCell ref="C413:D413"/>
    <mergeCell ref="C414:D414"/>
    <mergeCell ref="C415:D415"/>
    <mergeCell ref="C416:D416"/>
    <mergeCell ref="C417:D417"/>
    <mergeCell ref="C430:D430"/>
    <mergeCell ref="C431:D431"/>
    <mergeCell ref="C432:D432"/>
    <mergeCell ref="C433:D433"/>
    <mergeCell ref="C434:D434"/>
    <mergeCell ref="C435:D435"/>
    <mergeCell ref="C424:D424"/>
    <mergeCell ref="C425:D425"/>
    <mergeCell ref="C426:D426"/>
    <mergeCell ref="C427:D427"/>
    <mergeCell ref="C428:D428"/>
    <mergeCell ref="C429:D429"/>
    <mergeCell ref="C442:D442"/>
    <mergeCell ref="C443:D443"/>
    <mergeCell ref="C444:D444"/>
    <mergeCell ref="C445:D445"/>
    <mergeCell ref="C446:D446"/>
    <mergeCell ref="C447:D447"/>
    <mergeCell ref="C436:D436"/>
    <mergeCell ref="C437:D437"/>
    <mergeCell ref="C438:D438"/>
    <mergeCell ref="C439:D439"/>
    <mergeCell ref="C440:D440"/>
    <mergeCell ref="C441:D441"/>
    <mergeCell ref="C454:D454"/>
    <mergeCell ref="C455:D455"/>
    <mergeCell ref="C456:D456"/>
    <mergeCell ref="C457:D457"/>
    <mergeCell ref="C458:D458"/>
    <mergeCell ref="C459:D459"/>
    <mergeCell ref="C448:D448"/>
    <mergeCell ref="C449:D449"/>
    <mergeCell ref="C450:D450"/>
    <mergeCell ref="C451:D451"/>
    <mergeCell ref="C452:D452"/>
    <mergeCell ref="C453:D453"/>
    <mergeCell ref="C466:D466"/>
    <mergeCell ref="C467:D467"/>
    <mergeCell ref="C468:D468"/>
    <mergeCell ref="C469:D469"/>
    <mergeCell ref="C470:D470"/>
    <mergeCell ref="C471:D471"/>
    <mergeCell ref="C460:D460"/>
    <mergeCell ref="C461:D461"/>
    <mergeCell ref="C462:D462"/>
    <mergeCell ref="C463:D463"/>
    <mergeCell ref="C464:D464"/>
    <mergeCell ref="C465:D465"/>
    <mergeCell ref="C478:D478"/>
    <mergeCell ref="C479:D479"/>
    <mergeCell ref="C480:D480"/>
    <mergeCell ref="C481:D481"/>
    <mergeCell ref="C482:D482"/>
    <mergeCell ref="C483:D483"/>
    <mergeCell ref="C472:D472"/>
    <mergeCell ref="C473:D473"/>
    <mergeCell ref="C474:D474"/>
    <mergeCell ref="C475:D475"/>
    <mergeCell ref="C476:D476"/>
    <mergeCell ref="C477:D477"/>
    <mergeCell ref="C490:D490"/>
    <mergeCell ref="C491:D491"/>
    <mergeCell ref="C492:D492"/>
    <mergeCell ref="C493:D493"/>
    <mergeCell ref="C494:D494"/>
    <mergeCell ref="C495:D495"/>
    <mergeCell ref="C484:D484"/>
    <mergeCell ref="C485:D485"/>
    <mergeCell ref="C486:D486"/>
    <mergeCell ref="C487:D487"/>
    <mergeCell ref="C488:D488"/>
    <mergeCell ref="C489:D489"/>
    <mergeCell ref="C502:D502"/>
    <mergeCell ref="C503:D503"/>
    <mergeCell ref="C504:D504"/>
    <mergeCell ref="C505:D505"/>
    <mergeCell ref="C506:D506"/>
    <mergeCell ref="C507:D507"/>
    <mergeCell ref="C496:D496"/>
    <mergeCell ref="C497:D497"/>
    <mergeCell ref="C498:D498"/>
    <mergeCell ref="C499:D499"/>
    <mergeCell ref="C500:D500"/>
    <mergeCell ref="C501:D501"/>
    <mergeCell ref="C514:D514"/>
    <mergeCell ref="C515:D515"/>
    <mergeCell ref="C516:D516"/>
    <mergeCell ref="C517:D517"/>
    <mergeCell ref="C518:D518"/>
    <mergeCell ref="C519:D519"/>
    <mergeCell ref="C508:D508"/>
    <mergeCell ref="C509:D509"/>
    <mergeCell ref="C510:D510"/>
    <mergeCell ref="C511:D511"/>
    <mergeCell ref="C512:D512"/>
    <mergeCell ref="C513:D513"/>
    <mergeCell ref="C526:D526"/>
    <mergeCell ref="C527:D527"/>
    <mergeCell ref="C528:D528"/>
    <mergeCell ref="C529:D529"/>
    <mergeCell ref="C530:D530"/>
    <mergeCell ref="C531:D531"/>
    <mergeCell ref="C520:D520"/>
    <mergeCell ref="C521:D521"/>
    <mergeCell ref="C522:D522"/>
    <mergeCell ref="C523:D523"/>
    <mergeCell ref="C524:D524"/>
    <mergeCell ref="C525:D525"/>
    <mergeCell ref="C538:D538"/>
    <mergeCell ref="C539:D539"/>
    <mergeCell ref="C540:D540"/>
    <mergeCell ref="C541:D541"/>
    <mergeCell ref="C542:D542"/>
    <mergeCell ref="C543:D543"/>
    <mergeCell ref="C532:D532"/>
    <mergeCell ref="C533:D533"/>
    <mergeCell ref="C534:D534"/>
    <mergeCell ref="C535:D535"/>
    <mergeCell ref="C536:D536"/>
    <mergeCell ref="C537:D537"/>
    <mergeCell ref="C550:D550"/>
    <mergeCell ref="C551:D551"/>
    <mergeCell ref="C552:D552"/>
    <mergeCell ref="C553:D553"/>
    <mergeCell ref="C554:D554"/>
    <mergeCell ref="C555:D555"/>
    <mergeCell ref="C544:D544"/>
    <mergeCell ref="C545:D545"/>
    <mergeCell ref="C546:D546"/>
    <mergeCell ref="C547:D547"/>
    <mergeCell ref="C548:D548"/>
    <mergeCell ref="C549:D549"/>
    <mergeCell ref="C562:D562"/>
    <mergeCell ref="C563:D563"/>
    <mergeCell ref="C564:D564"/>
    <mergeCell ref="C565:D565"/>
    <mergeCell ref="C566:D566"/>
    <mergeCell ref="C567:D567"/>
    <mergeCell ref="C556:D556"/>
    <mergeCell ref="C557:D557"/>
    <mergeCell ref="C558:D558"/>
    <mergeCell ref="C559:D559"/>
    <mergeCell ref="C560:D560"/>
    <mergeCell ref="C561:D561"/>
    <mergeCell ref="C574:D574"/>
    <mergeCell ref="C575:D575"/>
    <mergeCell ref="C576:D576"/>
    <mergeCell ref="C577:D577"/>
    <mergeCell ref="C578:D578"/>
    <mergeCell ref="C579:D579"/>
    <mergeCell ref="C568:D568"/>
    <mergeCell ref="C569:D569"/>
    <mergeCell ref="C570:D570"/>
    <mergeCell ref="C571:D571"/>
    <mergeCell ref="C572:D572"/>
    <mergeCell ref="C573:D573"/>
    <mergeCell ref="C586:D586"/>
    <mergeCell ref="C587:D587"/>
    <mergeCell ref="C588:D588"/>
    <mergeCell ref="C589:D589"/>
    <mergeCell ref="C590:D590"/>
    <mergeCell ref="C591:D591"/>
    <mergeCell ref="C580:D580"/>
    <mergeCell ref="C581:D581"/>
    <mergeCell ref="C582:D582"/>
    <mergeCell ref="C583:D583"/>
    <mergeCell ref="C584:D584"/>
    <mergeCell ref="C585:D585"/>
    <mergeCell ref="C598:D598"/>
    <mergeCell ref="C599:D599"/>
    <mergeCell ref="C600:D600"/>
    <mergeCell ref="C601:D601"/>
    <mergeCell ref="C602:D602"/>
    <mergeCell ref="C603:D603"/>
    <mergeCell ref="C592:D592"/>
    <mergeCell ref="C593:D593"/>
    <mergeCell ref="C594:D594"/>
    <mergeCell ref="C595:D595"/>
    <mergeCell ref="C596:D596"/>
    <mergeCell ref="C597:D597"/>
    <mergeCell ref="C610:D610"/>
    <mergeCell ref="C611:D611"/>
    <mergeCell ref="C612:D612"/>
    <mergeCell ref="C613:D613"/>
    <mergeCell ref="C614:D614"/>
    <mergeCell ref="C615:D615"/>
    <mergeCell ref="C604:D604"/>
    <mergeCell ref="C605:D605"/>
    <mergeCell ref="C606:D606"/>
    <mergeCell ref="C607:D607"/>
    <mergeCell ref="C608:D608"/>
    <mergeCell ref="C609:D609"/>
    <mergeCell ref="C622:D622"/>
    <mergeCell ref="C623:D623"/>
    <mergeCell ref="C624:D624"/>
    <mergeCell ref="C625:D625"/>
    <mergeCell ref="C626:D626"/>
    <mergeCell ref="C627:D627"/>
    <mergeCell ref="C616:D616"/>
    <mergeCell ref="C617:D617"/>
    <mergeCell ref="C618:D618"/>
    <mergeCell ref="C619:D619"/>
    <mergeCell ref="C620:D620"/>
    <mergeCell ref="C621:D621"/>
    <mergeCell ref="C634:D634"/>
    <mergeCell ref="C635:D635"/>
    <mergeCell ref="C636:D636"/>
    <mergeCell ref="C637:D637"/>
    <mergeCell ref="C638:D638"/>
    <mergeCell ref="C639:D639"/>
    <mergeCell ref="C628:D628"/>
    <mergeCell ref="C629:D629"/>
    <mergeCell ref="C630:D630"/>
    <mergeCell ref="C631:D631"/>
    <mergeCell ref="C632:D632"/>
    <mergeCell ref="C633:D633"/>
    <mergeCell ref="C646:D646"/>
    <mergeCell ref="C647:D647"/>
    <mergeCell ref="C648:D648"/>
    <mergeCell ref="C649:D649"/>
    <mergeCell ref="C650:D650"/>
    <mergeCell ref="C651:D651"/>
    <mergeCell ref="C640:D640"/>
    <mergeCell ref="C641:D641"/>
    <mergeCell ref="C642:D642"/>
    <mergeCell ref="C643:D643"/>
    <mergeCell ref="C644:D644"/>
    <mergeCell ref="C645:D645"/>
    <mergeCell ref="C658:D658"/>
    <mergeCell ref="C659:D659"/>
    <mergeCell ref="C660:D660"/>
    <mergeCell ref="C661:D661"/>
    <mergeCell ref="C662:D662"/>
    <mergeCell ref="C663:D663"/>
    <mergeCell ref="C652:D652"/>
    <mergeCell ref="C653:D653"/>
    <mergeCell ref="C654:D654"/>
    <mergeCell ref="C655:D655"/>
    <mergeCell ref="C656:D656"/>
    <mergeCell ref="C657:D657"/>
    <mergeCell ref="C670:D670"/>
    <mergeCell ref="C671:D671"/>
    <mergeCell ref="C672:D672"/>
    <mergeCell ref="C673:D673"/>
    <mergeCell ref="C674:D674"/>
    <mergeCell ref="C675:D675"/>
    <mergeCell ref="C664:D664"/>
    <mergeCell ref="C665:D665"/>
    <mergeCell ref="C666:D666"/>
    <mergeCell ref="C667:D667"/>
    <mergeCell ref="C668:D668"/>
    <mergeCell ref="C669:D669"/>
    <mergeCell ref="C682:D682"/>
    <mergeCell ref="C683:D683"/>
    <mergeCell ref="C684:D684"/>
    <mergeCell ref="C685:D685"/>
    <mergeCell ref="C686:D686"/>
    <mergeCell ref="C687:D687"/>
    <mergeCell ref="C676:D676"/>
    <mergeCell ref="C677:D677"/>
    <mergeCell ref="C678:D678"/>
    <mergeCell ref="C679:D679"/>
    <mergeCell ref="C680:D680"/>
    <mergeCell ref="C681:D681"/>
    <mergeCell ref="C694:D694"/>
    <mergeCell ref="C695:D695"/>
    <mergeCell ref="C696:D696"/>
    <mergeCell ref="C697:D697"/>
    <mergeCell ref="C698:D698"/>
    <mergeCell ref="C699:D699"/>
    <mergeCell ref="C688:D688"/>
    <mergeCell ref="C689:D689"/>
    <mergeCell ref="C690:D690"/>
    <mergeCell ref="C691:D691"/>
    <mergeCell ref="C692:D692"/>
    <mergeCell ref="C693:D693"/>
    <mergeCell ref="C706:D706"/>
    <mergeCell ref="C707:D707"/>
    <mergeCell ref="C708:D708"/>
    <mergeCell ref="C709:D709"/>
    <mergeCell ref="C710:D710"/>
    <mergeCell ref="C711:D711"/>
    <mergeCell ref="C700:D700"/>
    <mergeCell ref="C701:D701"/>
    <mergeCell ref="C702:D702"/>
    <mergeCell ref="C703:D703"/>
    <mergeCell ref="C704:D704"/>
    <mergeCell ref="C705:D705"/>
    <mergeCell ref="C718:D718"/>
    <mergeCell ref="C719:D719"/>
    <mergeCell ref="C720:D720"/>
    <mergeCell ref="C721:D721"/>
    <mergeCell ref="C722:D722"/>
    <mergeCell ref="C723:D723"/>
    <mergeCell ref="C712:D712"/>
    <mergeCell ref="C713:D713"/>
    <mergeCell ref="C714:D714"/>
    <mergeCell ref="C715:D715"/>
    <mergeCell ref="C716:D716"/>
    <mergeCell ref="C717:D717"/>
    <mergeCell ref="C730:D730"/>
    <mergeCell ref="C731:D731"/>
    <mergeCell ref="C732:D732"/>
    <mergeCell ref="C733:D733"/>
    <mergeCell ref="C734:D734"/>
    <mergeCell ref="C735:D735"/>
    <mergeCell ref="C724:D724"/>
    <mergeCell ref="C725:D725"/>
    <mergeCell ref="C726:D726"/>
    <mergeCell ref="C727:D727"/>
    <mergeCell ref="C728:D728"/>
    <mergeCell ref="C729:D729"/>
    <mergeCell ref="C742:D742"/>
    <mergeCell ref="C743:D743"/>
    <mergeCell ref="C744:D744"/>
    <mergeCell ref="C745:D745"/>
    <mergeCell ref="C746:D746"/>
    <mergeCell ref="C747:D747"/>
    <mergeCell ref="C736:D736"/>
    <mergeCell ref="C737:D737"/>
    <mergeCell ref="C738:D738"/>
    <mergeCell ref="C739:D739"/>
    <mergeCell ref="C740:D740"/>
    <mergeCell ref="C741:D741"/>
    <mergeCell ref="C754:D754"/>
    <mergeCell ref="C755:D755"/>
    <mergeCell ref="C756:D756"/>
    <mergeCell ref="C757:D757"/>
    <mergeCell ref="C758:D758"/>
    <mergeCell ref="C759:D759"/>
    <mergeCell ref="C748:D748"/>
    <mergeCell ref="C749:D749"/>
    <mergeCell ref="C750:D750"/>
    <mergeCell ref="C751:D751"/>
    <mergeCell ref="C752:D752"/>
    <mergeCell ref="C753:D753"/>
    <mergeCell ref="C766:D766"/>
    <mergeCell ref="C767:D767"/>
    <mergeCell ref="C768:D768"/>
    <mergeCell ref="C769:D769"/>
    <mergeCell ref="C770:D770"/>
    <mergeCell ref="C771:D771"/>
    <mergeCell ref="C760:D760"/>
    <mergeCell ref="C761:D761"/>
    <mergeCell ref="C762:D762"/>
    <mergeCell ref="C763:D763"/>
    <mergeCell ref="C764:D764"/>
    <mergeCell ref="C765:D765"/>
    <mergeCell ref="C797:D797"/>
    <mergeCell ref="C798:D798"/>
    <mergeCell ref="C800:D800"/>
    <mergeCell ref="C801:D801"/>
    <mergeCell ref="C802:D802"/>
    <mergeCell ref="C785:D785"/>
    <mergeCell ref="C786:D786"/>
    <mergeCell ref="C788:D788"/>
    <mergeCell ref="C789:D789"/>
    <mergeCell ref="C790:D790"/>
    <mergeCell ref="C791:D791"/>
    <mergeCell ref="C787:D787"/>
    <mergeCell ref="C794:D794"/>
    <mergeCell ref="C795:D795"/>
    <mergeCell ref="C796:D796"/>
    <mergeCell ref="C799:D799"/>
    <mergeCell ref="C792:D792"/>
    <mergeCell ref="C793:D793"/>
    <mergeCell ref="C778:D778"/>
    <mergeCell ref="C779:D779"/>
    <mergeCell ref="C780:D780"/>
    <mergeCell ref="C781:D781"/>
    <mergeCell ref="C782:D782"/>
    <mergeCell ref="C783:D783"/>
    <mergeCell ref="C784:D784"/>
    <mergeCell ref="C772:D772"/>
    <mergeCell ref="C773:D773"/>
    <mergeCell ref="C774:D774"/>
    <mergeCell ref="C775:D775"/>
    <mergeCell ref="C776:D776"/>
    <mergeCell ref="C777:D777"/>
    <mergeCell ref="C808:D808"/>
    <mergeCell ref="C803:D803"/>
    <mergeCell ref="C804:D804"/>
    <mergeCell ref="C805:D805"/>
    <mergeCell ref="C806:D806"/>
    <mergeCell ref="C807:D807"/>
    <mergeCell ref="C821:D821"/>
    <mergeCell ref="C822:D822"/>
    <mergeCell ref="C823:D823"/>
    <mergeCell ref="C812:D812"/>
    <mergeCell ref="C813:D813"/>
    <mergeCell ref="C814:D814"/>
    <mergeCell ref="C809:D809"/>
    <mergeCell ref="C810:D810"/>
    <mergeCell ref="C811:D811"/>
    <mergeCell ref="C824:D824"/>
    <mergeCell ref="C825:D825"/>
    <mergeCell ref="C826:D826"/>
    <mergeCell ref="C815:D815"/>
    <mergeCell ref="C816:D816"/>
    <mergeCell ref="C817:D817"/>
    <mergeCell ref="C818:D818"/>
    <mergeCell ref="C819:D819"/>
    <mergeCell ref="C820:D820"/>
    <mergeCell ref="C827:D827"/>
    <mergeCell ref="C828:D828"/>
    <mergeCell ref="C829:D829"/>
    <mergeCell ref="C834:D834"/>
    <mergeCell ref="C835:D835"/>
    <mergeCell ref="C836:D836"/>
    <mergeCell ref="C830:D830"/>
    <mergeCell ref="C831:D831"/>
    <mergeCell ref="C832:D832"/>
    <mergeCell ref="C833:D833"/>
    <mergeCell ref="C843:D843"/>
    <mergeCell ref="C844:D844"/>
    <mergeCell ref="C845:D845"/>
    <mergeCell ref="C846:D846"/>
    <mergeCell ref="C847:D847"/>
    <mergeCell ref="B851:G851"/>
    <mergeCell ref="C837:D837"/>
    <mergeCell ref="C838:D838"/>
    <mergeCell ref="C839:D839"/>
    <mergeCell ref="C840:D840"/>
    <mergeCell ref="C841:D841"/>
    <mergeCell ref="C842:D842"/>
    <mergeCell ref="B856:D856"/>
    <mergeCell ref="E856:G856"/>
    <mergeCell ref="B857:D857"/>
    <mergeCell ref="E857:G857"/>
    <mergeCell ref="B858:D858"/>
    <mergeCell ref="E858:G858"/>
    <mergeCell ref="B852:G852"/>
    <mergeCell ref="B853:D853"/>
    <mergeCell ref="E853:G853"/>
    <mergeCell ref="E854:G854"/>
    <mergeCell ref="B855:D855"/>
    <mergeCell ref="E855:G855"/>
    <mergeCell ref="B854:D854"/>
    <mergeCell ref="B875:C875"/>
    <mergeCell ref="B876:C876"/>
    <mergeCell ref="B877:C877"/>
    <mergeCell ref="B878:C878"/>
    <mergeCell ref="B879:C879"/>
    <mergeCell ref="B880:C880"/>
    <mergeCell ref="B859:D859"/>
    <mergeCell ref="E859:G859"/>
    <mergeCell ref="B860:D860"/>
    <mergeCell ref="E860:G860"/>
    <mergeCell ref="B864:G864"/>
    <mergeCell ref="B873:C874"/>
    <mergeCell ref="D873:F873"/>
    <mergeCell ref="B900:C900"/>
    <mergeCell ref="B901:C901"/>
    <mergeCell ref="B902:C902"/>
    <mergeCell ref="B903:C903"/>
    <mergeCell ref="B904:C904"/>
    <mergeCell ref="B884:G884"/>
    <mergeCell ref="B885:C885"/>
    <mergeCell ref="B886:C886"/>
    <mergeCell ref="B898:C898"/>
    <mergeCell ref="B899:C899"/>
    <mergeCell ref="B893:C893"/>
    <mergeCell ref="B895:C896"/>
    <mergeCell ref="D895:F895"/>
    <mergeCell ref="B897:C897"/>
    <mergeCell ref="B892:C892"/>
    <mergeCell ref="B887:C887"/>
    <mergeCell ref="B888:C888"/>
    <mergeCell ref="B889:C889"/>
    <mergeCell ref="B890:C890"/>
    <mergeCell ref="B891:C891"/>
  </mergeCells>
  <phoneticPr fontId="0" type="noConversion"/>
  <printOptions horizontalCentered="1"/>
  <pageMargins left="0.75" right="0.75" top="1.1811023622047245" bottom="1"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B1:AH1008"/>
  <sheetViews>
    <sheetView showGridLines="0" zoomScaleNormal="100" workbookViewId="0">
      <selection activeCell="A205" sqref="A205:XFD205"/>
    </sheetView>
  </sheetViews>
  <sheetFormatPr baseColWidth="10" defaultRowHeight="12" x14ac:dyDescent="0.2"/>
  <cols>
    <col min="1" max="1" width="1.42578125" style="1" customWidth="1"/>
    <col min="2" max="2" width="41.42578125" style="1" customWidth="1"/>
    <col min="3" max="3" width="16" style="1" customWidth="1"/>
    <col min="4" max="4" width="13.85546875" style="1" customWidth="1"/>
    <col min="5" max="5" width="13.28515625" style="1" customWidth="1"/>
    <col min="6" max="6" width="10.140625" style="1" customWidth="1"/>
    <col min="7" max="7" width="11.5703125" style="1" customWidth="1"/>
    <col min="8" max="8" width="10.85546875" style="1" customWidth="1"/>
    <col min="9" max="9" width="10.42578125" style="1" customWidth="1"/>
    <col min="10" max="14" width="11.42578125" style="1"/>
    <col min="15" max="15" width="13.28515625" style="1" customWidth="1"/>
    <col min="16" max="16" width="14.5703125" style="1" customWidth="1"/>
    <col min="17" max="17" width="13.140625" style="1" customWidth="1"/>
    <col min="18" max="16384" width="11.42578125" style="1"/>
  </cols>
  <sheetData>
    <row r="1" spans="2:33" x14ac:dyDescent="0.2">
      <c r="B1" s="724"/>
      <c r="C1" s="724"/>
      <c r="D1" s="724"/>
      <c r="E1" s="724"/>
      <c r="F1" s="724"/>
      <c r="G1" s="724"/>
      <c r="H1" s="724"/>
      <c r="I1" s="724"/>
      <c r="J1" s="724"/>
      <c r="K1" s="724"/>
      <c r="L1" s="724"/>
      <c r="M1" s="724"/>
      <c r="N1" s="724"/>
      <c r="O1" s="725"/>
    </row>
    <row r="2" spans="2:33" ht="18" x14ac:dyDescent="0.25">
      <c r="B2" s="359" t="s">
        <v>2769</v>
      </c>
      <c r="C2" s="724"/>
      <c r="D2" s="724"/>
      <c r="E2" s="724"/>
      <c r="F2" s="724"/>
      <c r="G2" s="724"/>
      <c r="H2" s="724"/>
      <c r="I2" s="724"/>
      <c r="J2" s="724"/>
      <c r="K2" s="724"/>
      <c r="L2" s="724"/>
      <c r="M2" s="724"/>
      <c r="N2" s="724"/>
      <c r="O2" s="724"/>
    </row>
    <row r="3" spans="2:33" ht="14.25" x14ac:dyDescent="0.2">
      <c r="B3" s="358" t="s">
        <v>2776</v>
      </c>
      <c r="C3" s="724"/>
      <c r="D3" s="724"/>
      <c r="E3" s="724"/>
      <c r="F3" s="724"/>
      <c r="G3" s="724"/>
      <c r="H3" s="724"/>
      <c r="I3" s="724"/>
      <c r="J3" s="724"/>
      <c r="K3" s="724"/>
      <c r="L3" s="724"/>
      <c r="M3" s="724"/>
      <c r="N3" s="724"/>
      <c r="O3" s="724"/>
    </row>
    <row r="4" spans="2:33" ht="14.25" x14ac:dyDescent="0.2">
      <c r="B4" s="355"/>
      <c r="C4" s="724"/>
      <c r="D4" s="724"/>
      <c r="E4" s="724"/>
      <c r="F4" s="724"/>
      <c r="G4" s="724"/>
      <c r="H4" s="724"/>
      <c r="I4" s="724"/>
      <c r="J4" s="724"/>
      <c r="K4" s="724"/>
      <c r="L4" s="724"/>
      <c r="M4" s="724"/>
      <c r="N4" s="724"/>
      <c r="O4" s="724"/>
    </row>
    <row r="5" spans="2:33" ht="14.25" x14ac:dyDescent="0.2">
      <c r="B5" s="355"/>
      <c r="C5" s="724"/>
      <c r="D5" s="724"/>
      <c r="E5" s="724"/>
      <c r="F5" s="724"/>
      <c r="G5" s="724"/>
      <c r="H5" s="724"/>
      <c r="I5" s="724"/>
      <c r="J5" s="724"/>
      <c r="K5" s="724"/>
      <c r="L5" s="724"/>
      <c r="M5" s="724"/>
      <c r="N5" s="724"/>
      <c r="O5" s="724"/>
    </row>
    <row r="6" spans="2:33" ht="14.25" x14ac:dyDescent="0.2">
      <c r="B6" s="355"/>
      <c r="C6" s="724"/>
      <c r="D6" s="724"/>
      <c r="E6" s="724"/>
      <c r="F6" s="724"/>
      <c r="G6" s="724"/>
      <c r="H6" s="724"/>
      <c r="I6" s="724"/>
      <c r="J6" s="724"/>
      <c r="K6" s="724"/>
      <c r="L6" s="724"/>
      <c r="M6" s="724"/>
      <c r="N6" s="724"/>
      <c r="O6" s="724"/>
    </row>
    <row r="7" spans="2:33" ht="14.25" x14ac:dyDescent="0.2">
      <c r="B7" s="355"/>
      <c r="C7" s="724"/>
      <c r="D7" s="724"/>
      <c r="E7" s="724"/>
      <c r="F7" s="724"/>
      <c r="G7" s="724"/>
      <c r="H7" s="724"/>
      <c r="I7" s="724"/>
      <c r="J7" s="724"/>
      <c r="K7" s="724"/>
      <c r="L7" s="724"/>
      <c r="M7" s="724"/>
      <c r="N7" s="724"/>
      <c r="O7" s="724"/>
    </row>
    <row r="8" spans="2:33" ht="14.25" x14ac:dyDescent="0.2">
      <c r="B8" s="358" t="str">
        <f>+Inicio!B8</f>
        <v xml:space="preserve">      Fecha de publicación: Abril de 2015</v>
      </c>
      <c r="C8" s="724"/>
      <c r="D8" s="724"/>
      <c r="E8" s="724"/>
      <c r="F8" s="724"/>
      <c r="G8" s="724"/>
      <c r="H8" s="724"/>
      <c r="I8" s="724"/>
      <c r="J8" s="724"/>
      <c r="K8" s="724"/>
      <c r="L8" s="724"/>
      <c r="M8" s="724"/>
      <c r="N8" s="724"/>
      <c r="O8" s="724"/>
    </row>
    <row r="9" spans="2:33" x14ac:dyDescent="0.2">
      <c r="B9" s="724"/>
      <c r="C9" s="724"/>
      <c r="D9" s="724"/>
      <c r="E9" s="724"/>
      <c r="F9" s="724"/>
      <c r="G9" s="724"/>
      <c r="H9" s="724"/>
      <c r="I9" s="724"/>
      <c r="J9" s="724"/>
      <c r="K9" s="724"/>
      <c r="L9" s="724"/>
      <c r="M9" s="724"/>
      <c r="N9" s="724"/>
      <c r="O9" s="724"/>
    </row>
    <row r="10" spans="2:33" x14ac:dyDescent="0.2">
      <c r="B10" s="724"/>
      <c r="C10" s="724"/>
      <c r="D10" s="724"/>
      <c r="E10" s="724"/>
      <c r="F10" s="724"/>
      <c r="G10" s="724"/>
      <c r="H10" s="724"/>
      <c r="I10" s="724"/>
      <c r="J10" s="724"/>
      <c r="K10" s="724"/>
      <c r="L10" s="724"/>
      <c r="M10" s="724"/>
      <c r="N10" s="724"/>
      <c r="O10" s="724"/>
    </row>
    <row r="11" spans="2:33" x14ac:dyDescent="0.2">
      <c r="B11" s="726"/>
      <c r="C11" s="726"/>
      <c r="D11" s="726"/>
      <c r="E11" s="726"/>
      <c r="F11" s="817"/>
      <c r="G11" s="726"/>
      <c r="H11" s="726"/>
      <c r="I11" s="726"/>
      <c r="J11" s="726"/>
      <c r="K11" s="726"/>
      <c r="L11" s="726"/>
      <c r="M11" s="726"/>
      <c r="N11" s="726"/>
      <c r="O11" s="726"/>
    </row>
    <row r="12" spans="2:33" s="1184" customFormat="1" ht="12.75" thickBot="1" x14ac:dyDescent="0.25">
      <c r="F12" s="1537"/>
    </row>
    <row r="13" spans="2:33" s="1184" customFormat="1" ht="20.25" x14ac:dyDescent="0.2">
      <c r="B13" s="1931" t="s">
        <v>3089</v>
      </c>
      <c r="C13" s="1932"/>
      <c r="D13" s="1932"/>
      <c r="E13" s="1932"/>
      <c r="F13" s="1932"/>
      <c r="G13" s="1932"/>
      <c r="H13" s="1932"/>
      <c r="I13" s="1932"/>
      <c r="J13" s="1932"/>
      <c r="K13" s="1932"/>
      <c r="L13" s="1932"/>
      <c r="M13" s="1932"/>
      <c r="N13" s="1932"/>
      <c r="O13" s="1932"/>
      <c r="P13" s="1932"/>
      <c r="Q13" s="1932"/>
      <c r="R13" s="1932"/>
      <c r="S13" s="1932"/>
      <c r="T13" s="1932"/>
      <c r="U13" s="1932"/>
      <c r="V13" s="1932"/>
      <c r="W13" s="1932"/>
      <c r="X13" s="1932"/>
      <c r="Y13" s="1932"/>
      <c r="Z13" s="1932"/>
      <c r="AA13" s="1932"/>
      <c r="AB13" s="1932"/>
      <c r="AC13" s="1932"/>
      <c r="AD13" s="1932"/>
      <c r="AE13" s="1932"/>
      <c r="AF13" s="1932"/>
      <c r="AG13" s="1933"/>
    </row>
    <row r="14" spans="2:33" s="1184" customFormat="1" ht="20.25" x14ac:dyDescent="0.2">
      <c r="B14" s="1268"/>
      <c r="C14" s="1269"/>
      <c r="D14" s="1269"/>
      <c r="E14" s="1269"/>
      <c r="F14" s="1269"/>
      <c r="G14" s="1269"/>
      <c r="H14" s="1269"/>
      <c r="I14" s="1269"/>
      <c r="J14" s="1269"/>
      <c r="K14" s="1269"/>
      <c r="L14" s="1269"/>
      <c r="M14" s="1269"/>
      <c r="N14" s="1269"/>
      <c r="O14" s="1269"/>
      <c r="P14" s="1269"/>
      <c r="Q14" s="1269"/>
      <c r="R14" s="1269"/>
      <c r="S14" s="1269"/>
      <c r="T14" s="1269"/>
      <c r="U14" s="1270"/>
      <c r="V14" s="1270"/>
      <c r="W14" s="1270"/>
      <c r="X14" s="1270"/>
      <c r="Y14" s="1270"/>
      <c r="Z14" s="1270"/>
      <c r="AA14" s="1270"/>
      <c r="AB14" s="1270"/>
      <c r="AC14" s="1270"/>
      <c r="AD14" s="1270"/>
      <c r="AE14" s="1148"/>
      <c r="AF14" s="1148"/>
      <c r="AG14" s="1271"/>
    </row>
    <row r="15" spans="2:33" s="1184" customFormat="1" ht="12.75" x14ac:dyDescent="0.2">
      <c r="B15" s="1268" t="s">
        <v>3090</v>
      </c>
      <c r="C15" s="431"/>
      <c r="D15" s="1287" t="s">
        <v>3514</v>
      </c>
      <c r="E15" s="1288"/>
      <c r="F15" s="1288"/>
      <c r="G15" s="1272"/>
      <c r="H15" s="1272"/>
      <c r="I15" s="1149"/>
      <c r="J15" s="1149"/>
      <c r="K15" s="1149"/>
      <c r="L15" s="1149"/>
      <c r="M15" s="1149"/>
      <c r="N15" s="1149"/>
      <c r="O15" s="1148"/>
      <c r="P15" s="1148"/>
      <c r="Q15" s="1148"/>
      <c r="R15" s="1148"/>
      <c r="S15" s="1148"/>
      <c r="T15" s="1148"/>
      <c r="U15" s="1148"/>
      <c r="V15" s="1148"/>
      <c r="W15" s="1148"/>
      <c r="X15" s="1148"/>
      <c r="Y15" s="1148"/>
      <c r="Z15" s="1148"/>
      <c r="AA15" s="1148"/>
      <c r="AB15" s="1148"/>
      <c r="AC15" s="1148"/>
      <c r="AD15" s="1148"/>
      <c r="AE15" s="1148"/>
      <c r="AF15" s="431"/>
      <c r="AG15" s="1271"/>
    </row>
    <row r="16" spans="2:33" s="1184" customFormat="1" ht="12.75" x14ac:dyDescent="0.2">
      <c r="B16" s="1823" t="s">
        <v>3091</v>
      </c>
      <c r="C16" s="1824"/>
      <c r="D16" s="2377">
        <v>42101</v>
      </c>
      <c r="E16" s="2377"/>
      <c r="F16" s="2377"/>
      <c r="G16" s="431"/>
      <c r="H16" s="431"/>
      <c r="I16" s="431"/>
      <c r="J16" s="431"/>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1039"/>
    </row>
    <row r="17" spans="2:33" s="1184" customFormat="1" ht="12.75" x14ac:dyDescent="0.2">
      <c r="B17" s="1823" t="s">
        <v>3092</v>
      </c>
      <c r="C17" s="1824"/>
      <c r="D17" s="2378">
        <v>42190</v>
      </c>
      <c r="E17" s="2378"/>
      <c r="F17" s="2378"/>
      <c r="G17" s="431"/>
      <c r="H17" s="431"/>
      <c r="I17" s="431"/>
      <c r="J17" s="431"/>
      <c r="K17" s="431"/>
      <c r="L17" s="431"/>
      <c r="M17" s="431"/>
      <c r="N17" s="431"/>
      <c r="O17" s="431"/>
      <c r="P17" s="431"/>
      <c r="Q17" s="431"/>
      <c r="R17" s="431"/>
      <c r="S17" s="431"/>
      <c r="T17" s="431"/>
      <c r="U17" s="431"/>
      <c r="V17" s="431"/>
      <c r="W17" s="431"/>
      <c r="X17" s="431"/>
      <c r="Y17" s="431"/>
      <c r="Z17" s="431"/>
      <c r="AA17" s="431"/>
      <c r="AB17" s="431"/>
      <c r="AC17" s="431"/>
      <c r="AD17" s="431"/>
      <c r="AE17" s="431"/>
      <c r="AF17" s="431"/>
      <c r="AG17" s="1039"/>
    </row>
    <row r="18" spans="2:33" s="1184" customFormat="1" ht="13.5" thickBot="1" x14ac:dyDescent="0.25">
      <c r="B18" s="1273"/>
      <c r="C18" s="1133"/>
      <c r="D18" s="1133"/>
      <c r="E18" s="431"/>
      <c r="F18" s="431"/>
      <c r="G18" s="431"/>
      <c r="H18" s="431"/>
      <c r="I18" s="431"/>
      <c r="J18" s="431"/>
      <c r="K18" s="431"/>
      <c r="L18" s="431"/>
      <c r="M18" s="431"/>
      <c r="N18" s="431"/>
      <c r="O18" s="431"/>
      <c r="P18" s="431"/>
      <c r="Q18" s="431"/>
      <c r="R18" s="431"/>
      <c r="S18" s="431"/>
      <c r="T18" s="431"/>
      <c r="U18" s="431"/>
      <c r="V18" s="431"/>
      <c r="W18" s="431"/>
      <c r="X18" s="431"/>
      <c r="Y18" s="431"/>
      <c r="Z18" s="431"/>
      <c r="AA18" s="431"/>
      <c r="AB18" s="431"/>
      <c r="AC18" s="431"/>
      <c r="AD18" s="431"/>
      <c r="AE18" s="431"/>
      <c r="AF18" s="431"/>
      <c r="AG18" s="1039"/>
    </row>
    <row r="19" spans="2:33" s="1184" customFormat="1" ht="13.5" thickBot="1" x14ac:dyDescent="0.25">
      <c r="B19" s="1274" t="s">
        <v>3093</v>
      </c>
      <c r="C19" s="1275"/>
      <c r="D19" s="1936" t="s">
        <v>3597</v>
      </c>
      <c r="E19" s="1937"/>
      <c r="F19" s="1937"/>
      <c r="G19" s="1937"/>
      <c r="H19" s="1937"/>
      <c r="I19" s="1937"/>
      <c r="J19" s="1937"/>
      <c r="K19" s="1937"/>
      <c r="L19" s="1937"/>
      <c r="M19" s="1937"/>
      <c r="N19" s="1937"/>
      <c r="O19" s="1937"/>
      <c r="P19" s="1937"/>
      <c r="Q19" s="1937"/>
      <c r="R19" s="1937"/>
      <c r="S19" s="1937"/>
      <c r="T19" s="1937"/>
      <c r="U19" s="1937"/>
      <c r="V19" s="1937"/>
      <c r="W19" s="1937"/>
      <c r="X19" s="1937"/>
      <c r="Y19" s="1937"/>
      <c r="Z19" s="1937"/>
      <c r="AA19" s="1937"/>
      <c r="AB19" s="1937"/>
      <c r="AC19" s="1937"/>
      <c r="AD19" s="1937"/>
      <c r="AE19" s="1937"/>
      <c r="AF19" s="1937"/>
      <c r="AG19" s="1938"/>
    </row>
    <row r="20" spans="2:33" s="1184" customFormat="1" ht="13.5" thickBot="1" x14ac:dyDescent="0.25">
      <c r="B20" s="1268"/>
      <c r="C20" s="1148"/>
      <c r="D20" s="1148"/>
      <c r="E20" s="1149"/>
      <c r="F20" s="1149"/>
      <c r="G20" s="1149"/>
      <c r="H20" s="1149"/>
      <c r="I20" s="1149"/>
      <c r="J20" s="1149"/>
      <c r="K20" s="1149"/>
      <c r="L20" s="1149"/>
      <c r="M20" s="1149"/>
      <c r="N20" s="1149"/>
      <c r="O20" s="1149"/>
      <c r="P20" s="1149"/>
      <c r="Q20" s="1149"/>
      <c r="R20" s="1149"/>
      <c r="S20" s="1148"/>
      <c r="T20" s="1276"/>
      <c r="U20" s="1148"/>
      <c r="V20" s="1148"/>
      <c r="W20" s="1148"/>
      <c r="X20" s="1148"/>
      <c r="Y20" s="1148"/>
      <c r="Z20" s="1148"/>
      <c r="AA20" s="1148"/>
      <c r="AB20" s="1148"/>
      <c r="AC20" s="1148"/>
      <c r="AD20" s="1148"/>
      <c r="AE20" s="1148"/>
      <c r="AF20" s="1148"/>
      <c r="AG20" s="1039"/>
    </row>
    <row r="21" spans="2:33" s="1184" customFormat="1" ht="13.5" thickBot="1" x14ac:dyDescent="0.25">
      <c r="B21" s="1939" t="s">
        <v>3094</v>
      </c>
      <c r="C21" s="1940"/>
      <c r="D21" s="1943" t="s">
        <v>3095</v>
      </c>
      <c r="E21" s="1946" t="s">
        <v>3096</v>
      </c>
      <c r="F21" s="1948"/>
      <c r="G21" s="1948"/>
      <c r="H21" s="1948"/>
      <c r="I21" s="1948"/>
      <c r="J21" s="1948"/>
      <c r="K21" s="1948"/>
      <c r="L21" s="1948"/>
      <c r="M21" s="1948"/>
      <c r="N21" s="1948"/>
      <c r="O21" s="1948"/>
      <c r="P21" s="1948"/>
      <c r="Q21" s="1948"/>
      <c r="R21" s="1949"/>
      <c r="S21" s="1950" t="s">
        <v>3097</v>
      </c>
      <c r="T21" s="1951"/>
      <c r="U21" s="1952"/>
      <c r="V21" s="1952"/>
      <c r="W21" s="1952"/>
      <c r="X21" s="1952"/>
      <c r="Y21" s="1952"/>
      <c r="Z21" s="1953"/>
      <c r="AA21" s="1948" t="s">
        <v>2793</v>
      </c>
      <c r="AB21" s="1948"/>
      <c r="AC21" s="1949"/>
      <c r="AD21" s="1939" t="s">
        <v>2794</v>
      </c>
      <c r="AE21" s="1954"/>
      <c r="AF21" s="1940"/>
      <c r="AG21" s="1039"/>
    </row>
    <row r="22" spans="2:33" s="1184" customFormat="1" ht="13.5" thickBot="1" x14ac:dyDescent="0.25">
      <c r="B22" s="1941"/>
      <c r="C22" s="1942"/>
      <c r="D22" s="1944"/>
      <c r="E22" s="1947"/>
      <c r="F22" s="1958" t="s">
        <v>2796</v>
      </c>
      <c r="G22" s="1958" t="s">
        <v>2797</v>
      </c>
      <c r="H22" s="1950" t="s">
        <v>2798</v>
      </c>
      <c r="I22" s="1953"/>
      <c r="J22" s="1950" t="s">
        <v>2799</v>
      </c>
      <c r="K22" s="1953"/>
      <c r="L22" s="1950" t="s">
        <v>2800</v>
      </c>
      <c r="M22" s="1953"/>
      <c r="N22" s="1960" t="s">
        <v>2801</v>
      </c>
      <c r="O22" s="1961"/>
      <c r="P22" s="1952" t="s">
        <v>2802</v>
      </c>
      <c r="Q22" s="1952"/>
      <c r="R22" s="1953"/>
      <c r="S22" s="1958" t="s">
        <v>2798</v>
      </c>
      <c r="T22" s="1958" t="s">
        <v>2799</v>
      </c>
      <c r="U22" s="1958" t="s">
        <v>2800</v>
      </c>
      <c r="V22" s="1952" t="s">
        <v>2801</v>
      </c>
      <c r="W22" s="1952"/>
      <c r="X22" s="1950" t="s">
        <v>2802</v>
      </c>
      <c r="Y22" s="1952"/>
      <c r="Z22" s="1953"/>
      <c r="AA22" s="1946" t="s">
        <v>3098</v>
      </c>
      <c r="AB22" s="1946" t="s">
        <v>3099</v>
      </c>
      <c r="AC22" s="1946" t="s">
        <v>3100</v>
      </c>
      <c r="AD22" s="1955"/>
      <c r="AE22" s="1956"/>
      <c r="AF22" s="1957"/>
      <c r="AG22" s="1039"/>
    </row>
    <row r="23" spans="2:33" s="1184" customFormat="1" ht="26.25" thickBot="1" x14ac:dyDescent="0.25">
      <c r="B23" s="1941"/>
      <c r="C23" s="1942"/>
      <c r="D23" s="1945"/>
      <c r="E23" s="1947"/>
      <c r="F23" s="1959"/>
      <c r="G23" s="1959"/>
      <c r="H23" s="1820" t="s">
        <v>2806</v>
      </c>
      <c r="I23" s="1820" t="s">
        <v>2807</v>
      </c>
      <c r="J23" s="1820" t="s">
        <v>2806</v>
      </c>
      <c r="K23" s="1820" t="s">
        <v>2807</v>
      </c>
      <c r="L23" s="1820" t="s">
        <v>2806</v>
      </c>
      <c r="M23" s="1820" t="s">
        <v>2807</v>
      </c>
      <c r="N23" s="1819" t="s">
        <v>295</v>
      </c>
      <c r="O23" s="1277" t="s">
        <v>2808</v>
      </c>
      <c r="P23" s="1278" t="s">
        <v>2809</v>
      </c>
      <c r="Q23" s="1277" t="s">
        <v>2810</v>
      </c>
      <c r="R23" s="1277" t="s">
        <v>2811</v>
      </c>
      <c r="S23" s="1959"/>
      <c r="T23" s="1959"/>
      <c r="U23" s="1959"/>
      <c r="V23" s="1821" t="s">
        <v>295</v>
      </c>
      <c r="W23" s="1279" t="s">
        <v>2808</v>
      </c>
      <c r="X23" s="1277" t="s">
        <v>2809</v>
      </c>
      <c r="Y23" s="1280" t="s">
        <v>2810</v>
      </c>
      <c r="Z23" s="1277" t="s">
        <v>2811</v>
      </c>
      <c r="AA23" s="1947"/>
      <c r="AB23" s="1947"/>
      <c r="AC23" s="1947"/>
      <c r="AD23" s="1818" t="s">
        <v>296</v>
      </c>
      <c r="AE23" s="1818" t="s">
        <v>2812</v>
      </c>
      <c r="AF23" s="1818" t="s">
        <v>2813</v>
      </c>
      <c r="AG23" s="1039"/>
    </row>
    <row r="24" spans="2:33" s="1184" customFormat="1" ht="12.75" x14ac:dyDescent="0.2">
      <c r="B24" s="2373" t="s">
        <v>3516</v>
      </c>
      <c r="C24" s="2374"/>
      <c r="D24" s="992"/>
      <c r="E24" s="993">
        <v>12</v>
      </c>
      <c r="F24" s="994">
        <v>500</v>
      </c>
      <c r="G24" s="995"/>
      <c r="H24" s="997"/>
      <c r="I24" s="997"/>
      <c r="J24" s="998"/>
      <c r="K24" s="997"/>
      <c r="L24" s="997"/>
      <c r="M24" s="997"/>
      <c r="N24" s="1831"/>
      <c r="O24" s="997"/>
      <c r="P24" s="998"/>
      <c r="Q24" s="997"/>
      <c r="R24" s="999"/>
      <c r="S24" s="1000"/>
      <c r="T24" s="997"/>
      <c r="U24" s="999"/>
      <c r="V24" s="1001"/>
      <c r="W24" s="999"/>
      <c r="X24" s="997"/>
      <c r="Y24" s="998"/>
      <c r="Z24" s="997"/>
      <c r="AA24" s="994"/>
      <c r="AB24" s="998"/>
      <c r="AC24" s="997"/>
      <c r="AD24" s="1836"/>
      <c r="AE24" s="1003"/>
      <c r="AF24" s="1004"/>
      <c r="AG24" s="1039"/>
    </row>
    <row r="25" spans="2:33" s="1184" customFormat="1" ht="12.75" x14ac:dyDescent="0.2">
      <c r="B25" s="1838"/>
      <c r="C25" s="1567"/>
      <c r="D25" s="1281"/>
      <c r="E25" s="1282"/>
      <c r="F25" s="1283"/>
      <c r="G25" s="1283"/>
      <c r="H25" s="1284"/>
      <c r="I25" s="1284"/>
      <c r="J25" s="1284"/>
      <c r="K25" s="1284"/>
      <c r="L25" s="1284"/>
      <c r="M25" s="1284"/>
      <c r="N25" s="1285"/>
      <c r="O25" s="1282"/>
      <c r="P25" s="1284"/>
      <c r="Q25" s="1284"/>
      <c r="R25" s="1284"/>
      <c r="S25" s="1284"/>
      <c r="T25" s="1284"/>
      <c r="U25" s="1284"/>
      <c r="V25" s="1285"/>
      <c r="W25" s="1284"/>
      <c r="X25" s="1284"/>
      <c r="Y25" s="1284"/>
      <c r="Z25" s="1284"/>
      <c r="AA25" s="1283"/>
      <c r="AB25" s="1284"/>
      <c r="AC25" s="1284"/>
      <c r="AD25" s="1285"/>
      <c r="AE25" s="1281"/>
      <c r="AF25" s="1284"/>
      <c r="AG25" s="1039"/>
    </row>
    <row r="26" spans="2:33" s="1184" customFormat="1" ht="12.75" x14ac:dyDescent="0.2">
      <c r="B26" s="1963" t="s">
        <v>2816</v>
      </c>
      <c r="C26" s="1964"/>
      <c r="D26" s="1381" t="s">
        <v>3193</v>
      </c>
      <c r="E26" s="1381"/>
      <c r="F26" s="1381"/>
      <c r="G26" s="1381"/>
      <c r="H26" s="1148"/>
      <c r="I26" s="1148"/>
      <c r="J26" s="1148"/>
      <c r="K26" s="1148"/>
      <c r="L26" s="1148"/>
      <c r="M26" s="1148"/>
      <c r="N26" s="1148"/>
      <c r="O26" s="1148"/>
      <c r="P26" s="1148"/>
      <c r="Q26" s="1148"/>
      <c r="R26" s="1148"/>
      <c r="S26" s="1148"/>
      <c r="T26" s="1148"/>
      <c r="U26" s="1148"/>
      <c r="V26" s="1148"/>
      <c r="W26" s="1148"/>
      <c r="X26" s="1148"/>
      <c r="Y26" s="1148"/>
      <c r="Z26" s="1148"/>
      <c r="AA26" s="1148"/>
      <c r="AB26" s="1148"/>
      <c r="AC26" s="1148"/>
      <c r="AD26" s="1148"/>
      <c r="AE26" s="1148"/>
      <c r="AF26" s="1148"/>
      <c r="AG26" s="1039"/>
    </row>
    <row r="27" spans="2:33" s="1184" customFormat="1" ht="12.75" x14ac:dyDescent="0.2">
      <c r="B27" s="1823" t="s">
        <v>2818</v>
      </c>
      <c r="C27" s="1824"/>
      <c r="D27" s="1904" t="s">
        <v>3194</v>
      </c>
      <c r="E27" s="1904"/>
      <c r="F27" s="1904"/>
      <c r="G27" s="1904"/>
      <c r="H27" s="1148"/>
      <c r="I27" s="1148"/>
      <c r="J27" s="1148"/>
      <c r="K27" s="1148"/>
      <c r="L27" s="1148"/>
      <c r="M27" s="1148"/>
      <c r="N27" s="1148"/>
      <c r="O27" s="1148"/>
      <c r="P27" s="1148"/>
      <c r="Q27" s="1148"/>
      <c r="R27" s="1148"/>
      <c r="S27" s="1148"/>
      <c r="T27" s="1148"/>
      <c r="U27" s="1148"/>
      <c r="V27" s="1148"/>
      <c r="W27" s="1148"/>
      <c r="X27" s="1148"/>
      <c r="Y27" s="1148"/>
      <c r="Z27" s="1148"/>
      <c r="AA27" s="1148"/>
      <c r="AB27" s="1148"/>
      <c r="AC27" s="1148"/>
      <c r="AD27" s="1148"/>
      <c r="AE27" s="1148"/>
      <c r="AF27" s="1148"/>
      <c r="AG27" s="1039"/>
    </row>
    <row r="28" spans="2:33" s="1184" customFormat="1" ht="13.5" thickBot="1" x14ac:dyDescent="0.25">
      <c r="B28" s="1833"/>
      <c r="C28" s="1834"/>
      <c r="D28" s="1538"/>
      <c r="E28" s="1538"/>
      <c r="F28" s="1538"/>
      <c r="G28" s="1538"/>
      <c r="H28" s="1837"/>
      <c r="I28" s="1837"/>
      <c r="J28" s="1837"/>
      <c r="K28" s="1837"/>
      <c r="L28" s="1837"/>
      <c r="M28" s="1837"/>
      <c r="N28" s="1837"/>
      <c r="O28" s="1837"/>
      <c r="P28" s="1837"/>
      <c r="Q28" s="1837"/>
      <c r="R28" s="1837"/>
      <c r="S28" s="1835"/>
      <c r="T28" s="1835"/>
      <c r="U28" s="1835"/>
      <c r="V28" s="1835"/>
      <c r="W28" s="1835"/>
      <c r="X28" s="1835"/>
      <c r="Y28" s="1835"/>
      <c r="Z28" s="1835"/>
      <c r="AA28" s="1835"/>
      <c r="AB28" s="1835"/>
      <c r="AC28" s="1835"/>
      <c r="AD28" s="1835"/>
      <c r="AE28" s="1835"/>
      <c r="AF28" s="1835"/>
      <c r="AG28" s="1539"/>
    </row>
    <row r="29" spans="2:33" s="1184" customFormat="1" ht="12.75" thickBot="1" x14ac:dyDescent="0.25">
      <c r="F29" s="1537"/>
    </row>
    <row r="30" spans="2:33" s="1184" customFormat="1" ht="20.25" x14ac:dyDescent="0.2">
      <c r="B30" s="1931" t="s">
        <v>3089</v>
      </c>
      <c r="C30" s="1932"/>
      <c r="D30" s="1932"/>
      <c r="E30" s="1932"/>
      <c r="F30" s="1932"/>
      <c r="G30" s="1932"/>
      <c r="H30" s="1932"/>
      <c r="I30" s="1932"/>
      <c r="J30" s="1932"/>
      <c r="K30" s="1932"/>
      <c r="L30" s="1932"/>
      <c r="M30" s="1932"/>
      <c r="N30" s="1932"/>
      <c r="O30" s="1932"/>
      <c r="P30" s="1932"/>
      <c r="Q30" s="1932"/>
      <c r="R30" s="1932"/>
      <c r="S30" s="1932"/>
      <c r="T30" s="1932"/>
      <c r="U30" s="1932"/>
      <c r="V30" s="1932"/>
      <c r="W30" s="1932"/>
      <c r="X30" s="1932"/>
      <c r="Y30" s="1932"/>
      <c r="Z30" s="1932"/>
      <c r="AA30" s="1932"/>
      <c r="AB30" s="1932"/>
      <c r="AC30" s="1932"/>
      <c r="AD30" s="1932"/>
      <c r="AE30" s="1932"/>
      <c r="AF30" s="1932"/>
      <c r="AG30" s="1933"/>
    </row>
    <row r="31" spans="2:33" s="1184" customFormat="1" ht="20.25" x14ac:dyDescent="0.2">
      <c r="B31" s="1268"/>
      <c r="C31" s="1269"/>
      <c r="D31" s="1269"/>
      <c r="E31" s="1269"/>
      <c r="F31" s="1269"/>
      <c r="G31" s="1269"/>
      <c r="H31" s="1269"/>
      <c r="I31" s="1269"/>
      <c r="J31" s="1269"/>
      <c r="K31" s="1269"/>
      <c r="L31" s="1269"/>
      <c r="M31" s="1269"/>
      <c r="N31" s="1269"/>
      <c r="O31" s="1269"/>
      <c r="P31" s="1269"/>
      <c r="Q31" s="1269"/>
      <c r="R31" s="1269"/>
      <c r="S31" s="1269"/>
      <c r="T31" s="1269"/>
      <c r="U31" s="1270"/>
      <c r="V31" s="1270"/>
      <c r="W31" s="1270"/>
      <c r="X31" s="1270"/>
      <c r="Y31" s="1270"/>
      <c r="Z31" s="1270"/>
      <c r="AA31" s="1270"/>
      <c r="AB31" s="1270"/>
      <c r="AC31" s="1270"/>
      <c r="AD31" s="1270"/>
      <c r="AE31" s="1148"/>
      <c r="AF31" s="1148"/>
      <c r="AG31" s="1271"/>
    </row>
    <row r="32" spans="2:33" s="1184" customFormat="1" ht="12.75" x14ac:dyDescent="0.2">
      <c r="B32" s="1268" t="s">
        <v>3090</v>
      </c>
      <c r="C32" s="431"/>
      <c r="D32" s="1287" t="s">
        <v>3595</v>
      </c>
      <c r="E32" s="1288"/>
      <c r="F32" s="1288"/>
      <c r="G32" s="1272"/>
      <c r="H32" s="1272"/>
      <c r="I32" s="1149"/>
      <c r="J32" s="1149"/>
      <c r="K32" s="1149"/>
      <c r="L32" s="1149"/>
      <c r="M32" s="1149"/>
      <c r="N32" s="1149"/>
      <c r="O32" s="1148"/>
      <c r="P32" s="1148"/>
      <c r="Q32" s="1148"/>
      <c r="R32" s="1148"/>
      <c r="S32" s="1148"/>
      <c r="T32" s="1148"/>
      <c r="U32" s="1148"/>
      <c r="V32" s="1148"/>
      <c r="W32" s="1148"/>
      <c r="X32" s="1148"/>
      <c r="Y32" s="1148"/>
      <c r="Z32" s="1148"/>
      <c r="AA32" s="1148"/>
      <c r="AB32" s="1148"/>
      <c r="AC32" s="1148"/>
      <c r="AD32" s="1148"/>
      <c r="AE32" s="1148"/>
      <c r="AF32" s="431"/>
      <c r="AG32" s="1271"/>
    </row>
    <row r="33" spans="2:33" s="1184" customFormat="1" ht="12.75" x14ac:dyDescent="0.2">
      <c r="B33" s="1823" t="s">
        <v>3091</v>
      </c>
      <c r="C33" s="1824"/>
      <c r="D33" s="2377">
        <v>42102</v>
      </c>
      <c r="E33" s="2377"/>
      <c r="F33" s="2377"/>
      <c r="G33" s="431"/>
      <c r="H33" s="431"/>
      <c r="I33" s="431"/>
      <c r="J33" s="431"/>
      <c r="K33" s="431"/>
      <c r="L33" s="431"/>
      <c r="M33" s="431"/>
      <c r="N33" s="431"/>
      <c r="O33" s="431"/>
      <c r="P33" s="431"/>
      <c r="Q33" s="431"/>
      <c r="R33" s="431"/>
      <c r="S33" s="431"/>
      <c r="T33" s="431"/>
      <c r="U33" s="431"/>
      <c r="V33" s="431"/>
      <c r="W33" s="431"/>
      <c r="X33" s="431"/>
      <c r="Y33" s="431"/>
      <c r="Z33" s="431"/>
      <c r="AA33" s="431"/>
      <c r="AB33" s="431"/>
      <c r="AC33" s="431"/>
      <c r="AD33" s="431"/>
      <c r="AE33" s="431"/>
      <c r="AF33" s="431"/>
      <c r="AG33" s="1039"/>
    </row>
    <row r="34" spans="2:33" s="1184" customFormat="1" ht="12.75" x14ac:dyDescent="0.2">
      <c r="B34" s="1823" t="s">
        <v>3092</v>
      </c>
      <c r="C34" s="1824"/>
      <c r="D34" s="2377">
        <v>42190</v>
      </c>
      <c r="E34" s="2377"/>
      <c r="F34" s="2377"/>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c r="AD34" s="431"/>
      <c r="AE34" s="431"/>
      <c r="AF34" s="431"/>
      <c r="AG34" s="1039"/>
    </row>
    <row r="35" spans="2:33" s="1184" customFormat="1" ht="13.5" thickBot="1" x14ac:dyDescent="0.25">
      <c r="B35" s="1273"/>
      <c r="C35" s="1133"/>
      <c r="D35" s="1133"/>
      <c r="E35" s="431"/>
      <c r="F35" s="431"/>
      <c r="G35" s="431"/>
      <c r="H35" s="431"/>
      <c r="I35" s="431"/>
      <c r="J35" s="431"/>
      <c r="K35" s="431"/>
      <c r="L35" s="431"/>
      <c r="M35" s="431"/>
      <c r="N35" s="431"/>
      <c r="O35" s="431"/>
      <c r="P35" s="431"/>
      <c r="Q35" s="431"/>
      <c r="R35" s="431"/>
      <c r="S35" s="431"/>
      <c r="T35" s="431"/>
      <c r="U35" s="431"/>
      <c r="V35" s="431"/>
      <c r="W35" s="431"/>
      <c r="X35" s="431"/>
      <c r="Y35" s="431"/>
      <c r="Z35" s="431"/>
      <c r="AA35" s="431"/>
      <c r="AB35" s="431"/>
      <c r="AC35" s="431"/>
      <c r="AD35" s="431"/>
      <c r="AE35" s="431"/>
      <c r="AF35" s="431"/>
      <c r="AG35" s="1039"/>
    </row>
    <row r="36" spans="2:33" s="1184" customFormat="1" ht="46.5" customHeight="1" thickBot="1" x14ac:dyDescent="0.25">
      <c r="B36" s="1274" t="s">
        <v>3093</v>
      </c>
      <c r="C36" s="1275"/>
      <c r="D36" s="1936" t="s">
        <v>3596</v>
      </c>
      <c r="E36" s="1937"/>
      <c r="F36" s="1937"/>
      <c r="G36" s="1937"/>
      <c r="H36" s="1937"/>
      <c r="I36" s="1937"/>
      <c r="J36" s="1937"/>
      <c r="K36" s="1937"/>
      <c r="L36" s="1937"/>
      <c r="M36" s="1937"/>
      <c r="N36" s="1937"/>
      <c r="O36" s="1937"/>
      <c r="P36" s="1937"/>
      <c r="Q36" s="1937"/>
      <c r="R36" s="1937"/>
      <c r="S36" s="1937"/>
      <c r="T36" s="1937"/>
      <c r="U36" s="1937"/>
      <c r="V36" s="1937"/>
      <c r="W36" s="1937"/>
      <c r="X36" s="1937"/>
      <c r="Y36" s="1937"/>
      <c r="Z36" s="1937"/>
      <c r="AA36" s="1937"/>
      <c r="AB36" s="1937"/>
      <c r="AC36" s="1937"/>
      <c r="AD36" s="1937"/>
      <c r="AE36" s="1937"/>
      <c r="AF36" s="1937"/>
      <c r="AG36" s="1938"/>
    </row>
    <row r="37" spans="2:33" s="1184" customFormat="1" ht="13.5" thickBot="1" x14ac:dyDescent="0.25">
      <c r="B37" s="1268"/>
      <c r="C37" s="1148"/>
      <c r="D37" s="1148"/>
      <c r="E37" s="1149"/>
      <c r="F37" s="1149"/>
      <c r="G37" s="1149"/>
      <c r="H37" s="1149"/>
      <c r="I37" s="1149"/>
      <c r="J37" s="1149"/>
      <c r="K37" s="1149"/>
      <c r="L37" s="1149"/>
      <c r="M37" s="1149"/>
      <c r="N37" s="1149"/>
      <c r="O37" s="1149"/>
      <c r="P37" s="1149"/>
      <c r="Q37" s="1149"/>
      <c r="R37" s="1149"/>
      <c r="S37" s="1148"/>
      <c r="T37" s="1276"/>
      <c r="U37" s="1148"/>
      <c r="V37" s="1148"/>
      <c r="W37" s="1148"/>
      <c r="X37" s="1148"/>
      <c r="Y37" s="1148"/>
      <c r="Z37" s="1148"/>
      <c r="AA37" s="1148"/>
      <c r="AB37" s="1148"/>
      <c r="AC37" s="1148"/>
      <c r="AD37" s="1148"/>
      <c r="AE37" s="1148"/>
      <c r="AF37" s="1148"/>
      <c r="AG37" s="1039"/>
    </row>
    <row r="38" spans="2:33" s="1184" customFormat="1" ht="13.5" thickBot="1" x14ac:dyDescent="0.25">
      <c r="B38" s="1939" t="s">
        <v>3094</v>
      </c>
      <c r="C38" s="1940"/>
      <c r="D38" s="1943" t="s">
        <v>3095</v>
      </c>
      <c r="E38" s="1946" t="s">
        <v>3096</v>
      </c>
      <c r="F38" s="1948"/>
      <c r="G38" s="1948"/>
      <c r="H38" s="1948"/>
      <c r="I38" s="1948"/>
      <c r="J38" s="1948"/>
      <c r="K38" s="1948"/>
      <c r="L38" s="1948"/>
      <c r="M38" s="1948"/>
      <c r="N38" s="1948"/>
      <c r="O38" s="1948"/>
      <c r="P38" s="1948"/>
      <c r="Q38" s="1948"/>
      <c r="R38" s="1949"/>
      <c r="S38" s="1950" t="s">
        <v>3097</v>
      </c>
      <c r="T38" s="1951"/>
      <c r="U38" s="1952"/>
      <c r="V38" s="1952"/>
      <c r="W38" s="1952"/>
      <c r="X38" s="1952"/>
      <c r="Y38" s="1952"/>
      <c r="Z38" s="1953"/>
      <c r="AA38" s="1948" t="s">
        <v>2793</v>
      </c>
      <c r="AB38" s="1948"/>
      <c r="AC38" s="1949"/>
      <c r="AD38" s="1939" t="s">
        <v>2794</v>
      </c>
      <c r="AE38" s="1954"/>
      <c r="AF38" s="1940"/>
      <c r="AG38" s="1039"/>
    </row>
    <row r="39" spans="2:33" s="1184" customFormat="1" ht="13.5" thickBot="1" x14ac:dyDescent="0.25">
      <c r="B39" s="1941"/>
      <c r="C39" s="1942"/>
      <c r="D39" s="1944"/>
      <c r="E39" s="1947"/>
      <c r="F39" s="1958" t="s">
        <v>2796</v>
      </c>
      <c r="G39" s="1958" t="s">
        <v>2797</v>
      </c>
      <c r="H39" s="1950" t="s">
        <v>2798</v>
      </c>
      <c r="I39" s="1953"/>
      <c r="J39" s="1950" t="s">
        <v>2799</v>
      </c>
      <c r="K39" s="1953"/>
      <c r="L39" s="1950" t="s">
        <v>2800</v>
      </c>
      <c r="M39" s="1953"/>
      <c r="N39" s="1960" t="s">
        <v>2801</v>
      </c>
      <c r="O39" s="1961"/>
      <c r="P39" s="1952" t="s">
        <v>2802</v>
      </c>
      <c r="Q39" s="1952"/>
      <c r="R39" s="1953"/>
      <c r="S39" s="1958" t="s">
        <v>2798</v>
      </c>
      <c r="T39" s="1958" t="s">
        <v>2799</v>
      </c>
      <c r="U39" s="1958" t="s">
        <v>2800</v>
      </c>
      <c r="V39" s="1952" t="s">
        <v>2801</v>
      </c>
      <c r="W39" s="1952"/>
      <c r="X39" s="1950" t="s">
        <v>2802</v>
      </c>
      <c r="Y39" s="1952"/>
      <c r="Z39" s="1953"/>
      <c r="AA39" s="1946" t="s">
        <v>3098</v>
      </c>
      <c r="AB39" s="1946" t="s">
        <v>3099</v>
      </c>
      <c r="AC39" s="1946" t="s">
        <v>3100</v>
      </c>
      <c r="AD39" s="1955"/>
      <c r="AE39" s="1956"/>
      <c r="AF39" s="1957"/>
      <c r="AG39" s="1039"/>
    </row>
    <row r="40" spans="2:33" s="1184" customFormat="1" ht="26.25" thickBot="1" x14ac:dyDescent="0.25">
      <c r="B40" s="1941"/>
      <c r="C40" s="1942"/>
      <c r="D40" s="1944"/>
      <c r="E40" s="1947"/>
      <c r="F40" s="1959"/>
      <c r="G40" s="1959"/>
      <c r="H40" s="1820" t="s">
        <v>2806</v>
      </c>
      <c r="I40" s="1820" t="s">
        <v>2807</v>
      </c>
      <c r="J40" s="1820" t="s">
        <v>2806</v>
      </c>
      <c r="K40" s="1820" t="s">
        <v>2807</v>
      </c>
      <c r="L40" s="1820" t="s">
        <v>2806</v>
      </c>
      <c r="M40" s="1820" t="s">
        <v>2807</v>
      </c>
      <c r="N40" s="1819" t="s">
        <v>295</v>
      </c>
      <c r="O40" s="1277" t="s">
        <v>2808</v>
      </c>
      <c r="P40" s="1278" t="s">
        <v>2809</v>
      </c>
      <c r="Q40" s="1277" t="s">
        <v>2810</v>
      </c>
      <c r="R40" s="1277" t="s">
        <v>2811</v>
      </c>
      <c r="S40" s="1959"/>
      <c r="T40" s="1959"/>
      <c r="U40" s="1959"/>
      <c r="V40" s="1821" t="s">
        <v>295</v>
      </c>
      <c r="W40" s="1279" t="s">
        <v>2808</v>
      </c>
      <c r="X40" s="1277" t="s">
        <v>2809</v>
      </c>
      <c r="Y40" s="1280" t="s">
        <v>2810</v>
      </c>
      <c r="Z40" s="1277" t="s">
        <v>2811</v>
      </c>
      <c r="AA40" s="1947"/>
      <c r="AB40" s="1947"/>
      <c r="AC40" s="1947"/>
      <c r="AD40" s="1818" t="s">
        <v>296</v>
      </c>
      <c r="AE40" s="1818" t="s">
        <v>2812</v>
      </c>
      <c r="AF40" s="1818" t="s">
        <v>2813</v>
      </c>
      <c r="AG40" s="1039"/>
    </row>
    <row r="41" spans="2:33" s="1184" customFormat="1" ht="13.5" thickBot="1" x14ac:dyDescent="0.25">
      <c r="B41" s="2379"/>
      <c r="C41" s="2380"/>
      <c r="D41" s="1832"/>
      <c r="E41" s="1226"/>
      <c r="F41" s="1075"/>
      <c r="G41" s="1260"/>
      <c r="H41" s="1262"/>
      <c r="I41" s="1262"/>
      <c r="J41" s="1266"/>
      <c r="K41" s="1262"/>
      <c r="L41" s="1262"/>
      <c r="M41" s="1262"/>
      <c r="N41" s="1822"/>
      <c r="O41" s="1262"/>
      <c r="P41" s="1266"/>
      <c r="Q41" s="1262"/>
      <c r="R41" s="1264"/>
      <c r="S41" s="1263"/>
      <c r="T41" s="1262"/>
      <c r="U41" s="1264"/>
      <c r="V41" s="1265"/>
      <c r="W41" s="1264"/>
      <c r="X41" s="1262"/>
      <c r="Y41" s="1266"/>
      <c r="Z41" s="1262"/>
      <c r="AA41" s="1075"/>
      <c r="AB41" s="1266"/>
      <c r="AC41" s="1262"/>
      <c r="AD41" s="1267"/>
      <c r="AE41" s="1072"/>
      <c r="AF41" s="1264"/>
      <c r="AG41" s="1039"/>
    </row>
    <row r="42" spans="2:33" s="1184" customFormat="1" ht="12.75" x14ac:dyDescent="0.2">
      <c r="B42" s="1838"/>
      <c r="C42" s="1567"/>
      <c r="D42" s="1281"/>
      <c r="E42" s="1282"/>
      <c r="F42" s="1283"/>
      <c r="G42" s="1283"/>
      <c r="H42" s="1284"/>
      <c r="I42" s="1284"/>
      <c r="J42" s="1284"/>
      <c r="K42" s="1284"/>
      <c r="L42" s="1284"/>
      <c r="M42" s="1284"/>
      <c r="N42" s="1285"/>
      <c r="O42" s="1282"/>
      <c r="P42" s="1284"/>
      <c r="Q42" s="1284"/>
      <c r="R42" s="1284"/>
      <c r="S42" s="1284"/>
      <c r="T42" s="1284"/>
      <c r="U42" s="1284"/>
      <c r="V42" s="1285"/>
      <c r="W42" s="1284"/>
      <c r="X42" s="1284"/>
      <c r="Y42" s="1284"/>
      <c r="Z42" s="1284"/>
      <c r="AA42" s="1283"/>
      <c r="AB42" s="1284"/>
      <c r="AC42" s="1284"/>
      <c r="AD42" s="1285"/>
      <c r="AE42" s="1281"/>
      <c r="AF42" s="1284"/>
      <c r="AG42" s="1039"/>
    </row>
    <row r="43" spans="2:33" s="1184" customFormat="1" ht="12.75" x14ac:dyDescent="0.2">
      <c r="B43" s="1963" t="s">
        <v>2816</v>
      </c>
      <c r="C43" s="1964"/>
      <c r="D43" s="1381"/>
      <c r="E43" s="1381"/>
      <c r="F43" s="1381"/>
      <c r="G43" s="1381"/>
      <c r="H43" s="1148"/>
      <c r="I43" s="1148"/>
      <c r="J43" s="1148"/>
      <c r="K43" s="1148"/>
      <c r="L43" s="1148"/>
      <c r="M43" s="1148"/>
      <c r="N43" s="1148"/>
      <c r="O43" s="1148"/>
      <c r="P43" s="1148"/>
      <c r="Q43" s="1148"/>
      <c r="R43" s="1148"/>
      <c r="S43" s="1148"/>
      <c r="T43" s="1148"/>
      <c r="U43" s="1148"/>
      <c r="V43" s="1148"/>
      <c r="W43" s="1148"/>
      <c r="X43" s="1148"/>
      <c r="Y43" s="1148"/>
      <c r="Z43" s="1148"/>
      <c r="AA43" s="1148"/>
      <c r="AB43" s="1148"/>
      <c r="AC43" s="1148"/>
      <c r="AD43" s="1148"/>
      <c r="AE43" s="1148"/>
      <c r="AF43" s="1148"/>
      <c r="AG43" s="1039"/>
    </row>
    <row r="44" spans="2:33" s="1184" customFormat="1" ht="12.75" x14ac:dyDescent="0.2">
      <c r="B44" s="1823" t="s">
        <v>2818</v>
      </c>
      <c r="C44" s="1824"/>
      <c r="D44" s="1904" t="s">
        <v>3194</v>
      </c>
      <c r="E44" s="1904"/>
      <c r="F44" s="1904"/>
      <c r="G44" s="1904"/>
      <c r="H44" s="1148"/>
      <c r="I44" s="1148"/>
      <c r="J44" s="1148"/>
      <c r="K44" s="1148"/>
      <c r="L44" s="1148"/>
      <c r="M44" s="1148"/>
      <c r="N44" s="1148"/>
      <c r="O44" s="1148"/>
      <c r="P44" s="1148"/>
      <c r="Q44" s="1148"/>
      <c r="R44" s="1148"/>
      <c r="S44" s="1148"/>
      <c r="T44" s="1148"/>
      <c r="U44" s="1148"/>
      <c r="V44" s="1148"/>
      <c r="W44" s="1148"/>
      <c r="X44" s="1148"/>
      <c r="Y44" s="1148"/>
      <c r="Z44" s="1148"/>
      <c r="AA44" s="1148"/>
      <c r="AB44" s="1148"/>
      <c r="AC44" s="1148"/>
      <c r="AD44" s="1148"/>
      <c r="AE44" s="1148"/>
      <c r="AF44" s="1148"/>
      <c r="AG44" s="1039"/>
    </row>
    <row r="45" spans="2:33" s="1184" customFormat="1" ht="13.5" thickBot="1" x14ac:dyDescent="0.25">
      <c r="B45" s="1833"/>
      <c r="C45" s="1834"/>
      <c r="D45" s="1538"/>
      <c r="E45" s="1538"/>
      <c r="F45" s="1538"/>
      <c r="G45" s="1538"/>
      <c r="H45" s="1837"/>
      <c r="I45" s="1837"/>
      <c r="J45" s="1837"/>
      <c r="K45" s="1837"/>
      <c r="L45" s="1837"/>
      <c r="M45" s="1837"/>
      <c r="N45" s="1837"/>
      <c r="O45" s="1837"/>
      <c r="P45" s="1837"/>
      <c r="Q45" s="1837"/>
      <c r="R45" s="1837"/>
      <c r="S45" s="1835"/>
      <c r="T45" s="1835"/>
      <c r="U45" s="1835"/>
      <c r="V45" s="1835"/>
      <c r="W45" s="1835"/>
      <c r="X45" s="1835"/>
      <c r="Y45" s="1835"/>
      <c r="Z45" s="1835"/>
      <c r="AA45" s="1835"/>
      <c r="AB45" s="1835"/>
      <c r="AC45" s="1835"/>
      <c r="AD45" s="1835"/>
      <c r="AE45" s="1835"/>
      <c r="AF45" s="1835"/>
      <c r="AG45" s="1539"/>
    </row>
    <row r="46" spans="2:33" s="1184" customFormat="1" ht="12.75" thickBot="1" x14ac:dyDescent="0.25">
      <c r="F46" s="1537"/>
    </row>
    <row r="47" spans="2:33" s="1184" customFormat="1" ht="20.25" x14ac:dyDescent="0.2">
      <c r="B47" s="1931" t="s">
        <v>3089</v>
      </c>
      <c r="C47" s="1932"/>
      <c r="D47" s="1932"/>
      <c r="E47" s="1932"/>
      <c r="F47" s="1932"/>
      <c r="G47" s="1932"/>
      <c r="H47" s="1932"/>
      <c r="I47" s="1932"/>
      <c r="J47" s="1932"/>
      <c r="K47" s="1932"/>
      <c r="L47" s="1932"/>
      <c r="M47" s="1932"/>
      <c r="N47" s="1932"/>
      <c r="O47" s="1932"/>
      <c r="P47" s="1932"/>
      <c r="Q47" s="1932"/>
      <c r="R47" s="1932"/>
      <c r="S47" s="1932"/>
      <c r="T47" s="1932"/>
      <c r="U47" s="1932"/>
      <c r="V47" s="1932"/>
      <c r="W47" s="1932"/>
      <c r="X47" s="1932"/>
      <c r="Y47" s="1932"/>
      <c r="Z47" s="1932"/>
      <c r="AA47" s="1932"/>
      <c r="AB47" s="1932"/>
      <c r="AC47" s="1932"/>
      <c r="AD47" s="1932"/>
      <c r="AE47" s="1932"/>
      <c r="AF47" s="1932"/>
      <c r="AG47" s="1933"/>
    </row>
    <row r="48" spans="2:33" s="1184" customFormat="1" ht="20.25" x14ac:dyDescent="0.2">
      <c r="B48" s="1268"/>
      <c r="C48" s="1269"/>
      <c r="D48" s="1269"/>
      <c r="E48" s="1269"/>
      <c r="F48" s="1269"/>
      <c r="G48" s="1269"/>
      <c r="H48" s="1269"/>
      <c r="I48" s="1269"/>
      <c r="J48" s="1269"/>
      <c r="K48" s="1269"/>
      <c r="L48" s="1269"/>
      <c r="M48" s="1269"/>
      <c r="N48" s="1269"/>
      <c r="O48" s="1269"/>
      <c r="P48" s="1269"/>
      <c r="Q48" s="1269"/>
      <c r="R48" s="1269"/>
      <c r="S48" s="1269"/>
      <c r="T48" s="1269"/>
      <c r="U48" s="1270"/>
      <c r="V48" s="1270"/>
      <c r="W48" s="1270"/>
      <c r="X48" s="1270"/>
      <c r="Y48" s="1270"/>
      <c r="Z48" s="1270"/>
      <c r="AA48" s="1270"/>
      <c r="AB48" s="1270"/>
      <c r="AC48" s="1270"/>
      <c r="AD48" s="1270"/>
      <c r="AE48" s="1148"/>
      <c r="AF48" s="1148"/>
      <c r="AG48" s="1271"/>
    </row>
    <row r="49" spans="2:33" s="1184" customFormat="1" ht="12.75" x14ac:dyDescent="0.2">
      <c r="B49" s="1268" t="s">
        <v>3090</v>
      </c>
      <c r="C49" s="431"/>
      <c r="D49" s="1287" t="s">
        <v>3518</v>
      </c>
      <c r="E49" s="1288"/>
      <c r="F49" s="1288"/>
      <c r="G49" s="1272"/>
      <c r="H49" s="1272"/>
      <c r="I49" s="1149"/>
      <c r="J49" s="1149"/>
      <c r="K49" s="1149"/>
      <c r="L49" s="1149"/>
      <c r="M49" s="1149"/>
      <c r="N49" s="1149"/>
      <c r="O49" s="1148"/>
      <c r="P49" s="1148"/>
      <c r="Q49" s="1148"/>
      <c r="R49" s="1148"/>
      <c r="S49" s="1148"/>
      <c r="T49" s="1148"/>
      <c r="U49" s="1148"/>
      <c r="V49" s="1148"/>
      <c r="W49" s="1148"/>
      <c r="X49" s="1148"/>
      <c r="Y49" s="1148"/>
      <c r="Z49" s="1148"/>
      <c r="AA49" s="1148"/>
      <c r="AB49" s="1148"/>
      <c r="AC49" s="1148"/>
      <c r="AD49" s="1148"/>
      <c r="AE49" s="1148"/>
      <c r="AF49" s="431"/>
      <c r="AG49" s="1271"/>
    </row>
    <row r="50" spans="2:33" s="1184" customFormat="1" ht="12.75" x14ac:dyDescent="0.2">
      <c r="B50" s="1823" t="s">
        <v>3091</v>
      </c>
      <c r="C50" s="1824"/>
      <c r="D50" s="2385">
        <v>42101</v>
      </c>
      <c r="E50" s="2385"/>
      <c r="F50" s="2385"/>
      <c r="G50" s="431"/>
      <c r="H50" s="431"/>
      <c r="I50" s="431"/>
      <c r="J50" s="431"/>
      <c r="K50" s="431"/>
      <c r="L50" s="431"/>
      <c r="M50" s="431"/>
      <c r="N50" s="431"/>
      <c r="O50" s="431"/>
      <c r="P50" s="431"/>
      <c r="Q50" s="431"/>
      <c r="R50" s="431"/>
      <c r="S50" s="431"/>
      <c r="T50" s="431"/>
      <c r="U50" s="431"/>
      <c r="V50" s="431"/>
      <c r="W50" s="431"/>
      <c r="X50" s="431"/>
      <c r="Y50" s="431"/>
      <c r="Z50" s="431"/>
      <c r="AA50" s="431"/>
      <c r="AB50" s="431"/>
      <c r="AC50" s="431"/>
      <c r="AD50" s="431"/>
      <c r="AE50" s="431"/>
      <c r="AF50" s="431"/>
      <c r="AG50" s="1039"/>
    </row>
    <row r="51" spans="2:33" s="1184" customFormat="1" ht="12.75" x14ac:dyDescent="0.2">
      <c r="B51" s="1823" t="s">
        <v>3092</v>
      </c>
      <c r="C51" s="1824"/>
      <c r="D51" s="2385">
        <v>42190</v>
      </c>
      <c r="E51" s="2385"/>
      <c r="F51" s="2385"/>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c r="AD51" s="431"/>
      <c r="AE51" s="431"/>
      <c r="AF51" s="431"/>
      <c r="AG51" s="1039"/>
    </row>
    <row r="52" spans="2:33" s="1184" customFormat="1" ht="13.5" thickBot="1" x14ac:dyDescent="0.25">
      <c r="B52" s="1273"/>
      <c r="C52" s="1133"/>
      <c r="D52" s="1133"/>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431"/>
      <c r="AF52" s="431"/>
      <c r="AG52" s="1039"/>
    </row>
    <row r="53" spans="2:33" s="1184" customFormat="1" ht="13.5" thickBot="1" x14ac:dyDescent="0.25">
      <c r="B53" s="1274" t="s">
        <v>3093</v>
      </c>
      <c r="C53" s="1275"/>
      <c r="D53" s="1936" t="s">
        <v>3594</v>
      </c>
      <c r="E53" s="1937"/>
      <c r="F53" s="1937"/>
      <c r="G53" s="1937"/>
      <c r="H53" s="1937"/>
      <c r="I53" s="1937"/>
      <c r="J53" s="1937"/>
      <c r="K53" s="1937"/>
      <c r="L53" s="1937"/>
      <c r="M53" s="1937"/>
      <c r="N53" s="1937"/>
      <c r="O53" s="1937"/>
      <c r="P53" s="1937"/>
      <c r="Q53" s="1937"/>
      <c r="R53" s="1937"/>
      <c r="S53" s="1937"/>
      <c r="T53" s="1937"/>
      <c r="U53" s="1937"/>
      <c r="V53" s="1937"/>
      <c r="W53" s="1937"/>
      <c r="X53" s="1937"/>
      <c r="Y53" s="1937"/>
      <c r="Z53" s="1937"/>
      <c r="AA53" s="1937"/>
      <c r="AB53" s="1937"/>
      <c r="AC53" s="1937"/>
      <c r="AD53" s="1937"/>
      <c r="AE53" s="1937"/>
      <c r="AF53" s="1937"/>
      <c r="AG53" s="1938"/>
    </row>
    <row r="54" spans="2:33" s="1184" customFormat="1" ht="13.5" thickBot="1" x14ac:dyDescent="0.25">
      <c r="B54" s="1268"/>
      <c r="C54" s="1148"/>
      <c r="D54" s="1148"/>
      <c r="E54" s="1149"/>
      <c r="F54" s="1149"/>
      <c r="G54" s="1149"/>
      <c r="H54" s="1149"/>
      <c r="I54" s="1149"/>
      <c r="J54" s="1149"/>
      <c r="K54" s="1149"/>
      <c r="L54" s="1149"/>
      <c r="M54" s="1149"/>
      <c r="N54" s="1149"/>
      <c r="O54" s="1149"/>
      <c r="P54" s="1149"/>
      <c r="Q54" s="1149"/>
      <c r="R54" s="1149"/>
      <c r="S54" s="1148"/>
      <c r="T54" s="1276"/>
      <c r="U54" s="1148"/>
      <c r="V54" s="1148"/>
      <c r="W54" s="1148"/>
      <c r="X54" s="1148"/>
      <c r="Y54" s="1148"/>
      <c r="Z54" s="1148"/>
      <c r="AA54" s="1148"/>
      <c r="AB54" s="1148"/>
      <c r="AC54" s="1148"/>
      <c r="AD54" s="1148"/>
      <c r="AE54" s="1148"/>
      <c r="AF54" s="1148"/>
      <c r="AG54" s="1039"/>
    </row>
    <row r="55" spans="2:33" s="1184" customFormat="1" ht="13.5" thickBot="1" x14ac:dyDescent="0.25">
      <c r="B55" s="1939" t="s">
        <v>3094</v>
      </c>
      <c r="C55" s="1940"/>
      <c r="D55" s="1943" t="s">
        <v>3095</v>
      </c>
      <c r="E55" s="1946" t="s">
        <v>3096</v>
      </c>
      <c r="F55" s="1948"/>
      <c r="G55" s="1948"/>
      <c r="H55" s="1948"/>
      <c r="I55" s="1948"/>
      <c r="J55" s="1948"/>
      <c r="K55" s="1948"/>
      <c r="L55" s="1948"/>
      <c r="M55" s="1948"/>
      <c r="N55" s="1948"/>
      <c r="O55" s="1948"/>
      <c r="P55" s="1948"/>
      <c r="Q55" s="1948"/>
      <c r="R55" s="1949"/>
      <c r="S55" s="1950" t="s">
        <v>3097</v>
      </c>
      <c r="T55" s="1951"/>
      <c r="U55" s="1952"/>
      <c r="V55" s="1952"/>
      <c r="W55" s="1952"/>
      <c r="X55" s="1952"/>
      <c r="Y55" s="1952"/>
      <c r="Z55" s="1953"/>
      <c r="AA55" s="1948" t="s">
        <v>2793</v>
      </c>
      <c r="AB55" s="1948"/>
      <c r="AC55" s="1949"/>
      <c r="AD55" s="1939" t="s">
        <v>2794</v>
      </c>
      <c r="AE55" s="1954"/>
      <c r="AF55" s="1940"/>
      <c r="AG55" s="1039"/>
    </row>
    <row r="56" spans="2:33" s="1184" customFormat="1" ht="13.5" thickBot="1" x14ac:dyDescent="0.25">
      <c r="B56" s="1941"/>
      <c r="C56" s="1942"/>
      <c r="D56" s="1944"/>
      <c r="E56" s="1947"/>
      <c r="F56" s="1958" t="s">
        <v>2796</v>
      </c>
      <c r="G56" s="1958" t="s">
        <v>2797</v>
      </c>
      <c r="H56" s="1950" t="s">
        <v>2798</v>
      </c>
      <c r="I56" s="1953"/>
      <c r="J56" s="1950" t="s">
        <v>2799</v>
      </c>
      <c r="K56" s="1953"/>
      <c r="L56" s="1950" t="s">
        <v>2800</v>
      </c>
      <c r="M56" s="1953"/>
      <c r="N56" s="1960" t="s">
        <v>2801</v>
      </c>
      <c r="O56" s="1961"/>
      <c r="P56" s="1952" t="s">
        <v>2802</v>
      </c>
      <c r="Q56" s="1952"/>
      <c r="R56" s="1953"/>
      <c r="S56" s="1958" t="s">
        <v>2798</v>
      </c>
      <c r="T56" s="1958" t="s">
        <v>2799</v>
      </c>
      <c r="U56" s="1958" t="s">
        <v>2800</v>
      </c>
      <c r="V56" s="1952" t="s">
        <v>2801</v>
      </c>
      <c r="W56" s="1952"/>
      <c r="X56" s="1950" t="s">
        <v>2802</v>
      </c>
      <c r="Y56" s="1952"/>
      <c r="Z56" s="1953"/>
      <c r="AA56" s="1946" t="s">
        <v>3098</v>
      </c>
      <c r="AB56" s="1946" t="s">
        <v>3099</v>
      </c>
      <c r="AC56" s="1946" t="s">
        <v>3100</v>
      </c>
      <c r="AD56" s="1955"/>
      <c r="AE56" s="1956"/>
      <c r="AF56" s="1957"/>
      <c r="AG56" s="1039"/>
    </row>
    <row r="57" spans="2:33" s="1184" customFormat="1" ht="26.25" thickBot="1" x14ac:dyDescent="0.25">
      <c r="B57" s="1941"/>
      <c r="C57" s="1942"/>
      <c r="D57" s="1945"/>
      <c r="E57" s="1947"/>
      <c r="F57" s="1959"/>
      <c r="G57" s="1959"/>
      <c r="H57" s="1820" t="s">
        <v>2806</v>
      </c>
      <c r="I57" s="1820" t="s">
        <v>2807</v>
      </c>
      <c r="J57" s="1820" t="s">
        <v>2806</v>
      </c>
      <c r="K57" s="1820" t="s">
        <v>2807</v>
      </c>
      <c r="L57" s="1820" t="s">
        <v>2806</v>
      </c>
      <c r="M57" s="1820" t="s">
        <v>2807</v>
      </c>
      <c r="N57" s="1819" t="s">
        <v>295</v>
      </c>
      <c r="O57" s="1277" t="s">
        <v>2808</v>
      </c>
      <c r="P57" s="1278" t="s">
        <v>2809</v>
      </c>
      <c r="Q57" s="1277" t="s">
        <v>2810</v>
      </c>
      <c r="R57" s="1277" t="s">
        <v>2811</v>
      </c>
      <c r="S57" s="1959"/>
      <c r="T57" s="1959"/>
      <c r="U57" s="1959"/>
      <c r="V57" s="1821" t="s">
        <v>295</v>
      </c>
      <c r="W57" s="1279" t="s">
        <v>2808</v>
      </c>
      <c r="X57" s="1277" t="s">
        <v>2809</v>
      </c>
      <c r="Y57" s="1280" t="s">
        <v>2810</v>
      </c>
      <c r="Z57" s="1277" t="s">
        <v>2811</v>
      </c>
      <c r="AA57" s="1947"/>
      <c r="AB57" s="1947"/>
      <c r="AC57" s="1947"/>
      <c r="AD57" s="1818" t="s">
        <v>296</v>
      </c>
      <c r="AE57" s="1818" t="s">
        <v>2812</v>
      </c>
      <c r="AF57" s="1818" t="s">
        <v>2813</v>
      </c>
      <c r="AG57" s="1039"/>
    </row>
    <row r="58" spans="2:33" s="1184" customFormat="1" ht="12.75" x14ac:dyDescent="0.2">
      <c r="B58" s="2383" t="s">
        <v>3520</v>
      </c>
      <c r="C58" s="2384"/>
      <c r="D58" s="1632"/>
      <c r="E58" s="1096">
        <v>12</v>
      </c>
      <c r="F58" s="2376">
        <v>181</v>
      </c>
      <c r="G58" s="2376"/>
      <c r="H58" s="1098">
        <v>2.1999999999999999E-2</v>
      </c>
      <c r="I58" s="1098">
        <v>2.1999999999999999E-2</v>
      </c>
      <c r="J58" s="1098">
        <v>5.6000000000000001E-2</v>
      </c>
      <c r="K58" s="1098">
        <v>5.6000000000000001E-2</v>
      </c>
      <c r="L58" s="1098">
        <v>5.6000000000000001E-2</v>
      </c>
      <c r="M58" s="1098">
        <v>5.6000000000000001E-2</v>
      </c>
      <c r="N58" s="1553"/>
      <c r="O58" s="1098"/>
      <c r="P58" s="1098" t="s">
        <v>3521</v>
      </c>
      <c r="Q58" s="1098" t="s">
        <v>3521</v>
      </c>
      <c r="R58" s="1098" t="s">
        <v>3521</v>
      </c>
      <c r="S58" s="1098"/>
      <c r="T58" s="1098"/>
      <c r="U58" s="1098"/>
      <c r="V58" s="1553"/>
      <c r="W58" s="1098"/>
      <c r="X58" s="1098"/>
      <c r="Y58" s="1098"/>
      <c r="Z58" s="1098"/>
      <c r="AA58" s="1097"/>
      <c r="AB58" s="1098"/>
      <c r="AC58" s="1098"/>
      <c r="AD58" s="1553"/>
      <c r="AE58" s="1632"/>
      <c r="AF58" s="1114"/>
      <c r="AG58" s="1039"/>
    </row>
    <row r="59" spans="2:33" s="1184" customFormat="1" ht="13.5" thickBot="1" x14ac:dyDescent="0.25">
      <c r="B59" s="2381" t="s">
        <v>3522</v>
      </c>
      <c r="C59" s="2382"/>
      <c r="D59" s="1634"/>
      <c r="E59" s="1105" t="s">
        <v>3523</v>
      </c>
      <c r="F59" s="1106">
        <v>0</v>
      </c>
      <c r="G59" s="1106">
        <v>0</v>
      </c>
      <c r="H59" s="1107">
        <v>2.1999999999999999E-2</v>
      </c>
      <c r="I59" s="1107">
        <v>2.1999999999999999E-2</v>
      </c>
      <c r="J59" s="1107">
        <v>5.6000000000000001E-2</v>
      </c>
      <c r="K59" s="1107">
        <v>5.6000000000000001E-2</v>
      </c>
      <c r="L59" s="1107">
        <v>5.6000000000000001E-2</v>
      </c>
      <c r="M59" s="1107">
        <v>5.6000000000000001E-2</v>
      </c>
      <c r="N59" s="1555"/>
      <c r="O59" s="1107"/>
      <c r="P59" s="1107" t="s">
        <v>3521</v>
      </c>
      <c r="Q59" s="1107" t="s">
        <v>3521</v>
      </c>
      <c r="R59" s="1107" t="s">
        <v>3521</v>
      </c>
      <c r="S59" s="1107"/>
      <c r="T59" s="1107"/>
      <c r="U59" s="1107"/>
      <c r="V59" s="1555"/>
      <c r="W59" s="1107"/>
      <c r="X59" s="1107"/>
      <c r="Y59" s="1107"/>
      <c r="Z59" s="1107"/>
      <c r="AA59" s="1106"/>
      <c r="AB59" s="1107"/>
      <c r="AC59" s="1107"/>
      <c r="AD59" s="1555"/>
      <c r="AE59" s="1634"/>
      <c r="AF59" s="1118"/>
      <c r="AG59" s="1039"/>
    </row>
    <row r="60" spans="2:33" s="1184" customFormat="1" ht="12.75" x14ac:dyDescent="0.2">
      <c r="B60" s="1838"/>
      <c r="C60" s="1567"/>
      <c r="D60" s="1281"/>
      <c r="E60" s="1282"/>
      <c r="F60" s="1283"/>
      <c r="G60" s="1283"/>
      <c r="H60" s="1284"/>
      <c r="I60" s="1284"/>
      <c r="J60" s="1284"/>
      <c r="K60" s="1284"/>
      <c r="L60" s="1284"/>
      <c r="M60" s="1284"/>
      <c r="N60" s="1285"/>
      <c r="O60" s="1282"/>
      <c r="P60" s="1284"/>
      <c r="Q60" s="1284"/>
      <c r="R60" s="1284"/>
      <c r="S60" s="1284"/>
      <c r="T60" s="1284"/>
      <c r="U60" s="1284"/>
      <c r="V60" s="1285"/>
      <c r="W60" s="1284"/>
      <c r="X60" s="1284"/>
      <c r="Y60" s="1284"/>
      <c r="Z60" s="1284"/>
      <c r="AA60" s="1283"/>
      <c r="AB60" s="1284"/>
      <c r="AC60" s="1284"/>
      <c r="AD60" s="1285"/>
      <c r="AE60" s="1281"/>
      <c r="AF60" s="1284"/>
      <c r="AG60" s="1039"/>
    </row>
    <row r="61" spans="2:33" s="1184" customFormat="1" ht="12.75" x14ac:dyDescent="0.2">
      <c r="B61" s="1963" t="s">
        <v>2816</v>
      </c>
      <c r="C61" s="1964"/>
      <c r="D61" s="1381" t="s">
        <v>3193</v>
      </c>
      <c r="E61" s="1381"/>
      <c r="F61" s="1381"/>
      <c r="G61" s="1381"/>
      <c r="H61" s="1148"/>
      <c r="I61" s="1148"/>
      <c r="J61" s="1148"/>
      <c r="K61" s="1148"/>
      <c r="L61" s="1148"/>
      <c r="M61" s="1148"/>
      <c r="N61" s="1148"/>
      <c r="O61" s="1148"/>
      <c r="P61" s="1148"/>
      <c r="Q61" s="1148"/>
      <c r="R61" s="1148"/>
      <c r="S61" s="1148"/>
      <c r="T61" s="1148"/>
      <c r="U61" s="1148"/>
      <c r="V61" s="1148"/>
      <c r="W61" s="1148"/>
      <c r="X61" s="1148"/>
      <c r="Y61" s="1148"/>
      <c r="Z61" s="1148"/>
      <c r="AA61" s="1148"/>
      <c r="AB61" s="1148"/>
      <c r="AC61" s="1148"/>
      <c r="AD61" s="1148"/>
      <c r="AE61" s="1148"/>
      <c r="AF61" s="1148"/>
      <c r="AG61" s="1039"/>
    </row>
    <row r="62" spans="2:33" s="1184" customFormat="1" ht="12.75" x14ac:dyDescent="0.2">
      <c r="B62" s="1823" t="s">
        <v>2818</v>
      </c>
      <c r="C62" s="1824"/>
      <c r="D62" s="1904" t="s">
        <v>3194</v>
      </c>
      <c r="E62" s="1904"/>
      <c r="F62" s="1904"/>
      <c r="G62" s="1904"/>
      <c r="H62" s="1148"/>
      <c r="I62" s="1148"/>
      <c r="J62" s="1148"/>
      <c r="K62" s="1148"/>
      <c r="L62" s="1148"/>
      <c r="M62" s="1148"/>
      <c r="N62" s="1148"/>
      <c r="O62" s="1148"/>
      <c r="P62" s="1148"/>
      <c r="Q62" s="1148"/>
      <c r="R62" s="1148"/>
      <c r="S62" s="1148"/>
      <c r="T62" s="1148"/>
      <c r="U62" s="1148"/>
      <c r="V62" s="1148"/>
      <c r="W62" s="1148"/>
      <c r="X62" s="1148"/>
      <c r="Y62" s="1148"/>
      <c r="Z62" s="1148"/>
      <c r="AA62" s="1148"/>
      <c r="AB62" s="1148"/>
      <c r="AC62" s="1148"/>
      <c r="AD62" s="1148"/>
      <c r="AE62" s="1148"/>
      <c r="AF62" s="1148"/>
      <c r="AG62" s="1039"/>
    </row>
    <row r="63" spans="2:33" s="1184" customFormat="1" ht="13.5" thickBot="1" x14ac:dyDescent="0.25">
      <c r="B63" s="1833"/>
      <c r="C63" s="1834"/>
      <c r="D63" s="1538"/>
      <c r="E63" s="1538"/>
      <c r="F63" s="1538"/>
      <c r="G63" s="1538"/>
      <c r="H63" s="1837"/>
      <c r="I63" s="1837"/>
      <c r="J63" s="1837"/>
      <c r="K63" s="1837"/>
      <c r="L63" s="1837"/>
      <c r="M63" s="1837"/>
      <c r="N63" s="1837"/>
      <c r="O63" s="1837"/>
      <c r="P63" s="1837"/>
      <c r="Q63" s="1837"/>
      <c r="R63" s="1837"/>
      <c r="S63" s="1835"/>
      <c r="T63" s="1835"/>
      <c r="U63" s="1835"/>
      <c r="V63" s="1835"/>
      <c r="W63" s="1835"/>
      <c r="X63" s="1835"/>
      <c r="Y63" s="1835"/>
      <c r="Z63" s="1835"/>
      <c r="AA63" s="1835"/>
      <c r="AB63" s="1835"/>
      <c r="AC63" s="1835"/>
      <c r="AD63" s="1835"/>
      <c r="AE63" s="1835"/>
      <c r="AF63" s="1835"/>
      <c r="AG63" s="1539"/>
    </row>
    <row r="64" spans="2:33" s="1184" customFormat="1" ht="12.75" thickBot="1" x14ac:dyDescent="0.25">
      <c r="F64" s="1537"/>
    </row>
    <row r="65" spans="2:33" s="1184" customFormat="1" ht="20.25" x14ac:dyDescent="0.2">
      <c r="B65" s="1931" t="s">
        <v>3089</v>
      </c>
      <c r="C65" s="1932"/>
      <c r="D65" s="1932"/>
      <c r="E65" s="1932"/>
      <c r="F65" s="1932"/>
      <c r="G65" s="1932"/>
      <c r="H65" s="1932"/>
      <c r="I65" s="1932"/>
      <c r="J65" s="1932"/>
      <c r="K65" s="1932"/>
      <c r="L65" s="1932"/>
      <c r="M65" s="1932"/>
      <c r="N65" s="1932"/>
      <c r="O65" s="1932"/>
      <c r="P65" s="1932"/>
      <c r="Q65" s="1932"/>
      <c r="R65" s="1932"/>
      <c r="S65" s="1932"/>
      <c r="T65" s="1932"/>
      <c r="U65" s="1932"/>
      <c r="V65" s="1932"/>
      <c r="W65" s="1932"/>
      <c r="X65" s="1932"/>
      <c r="Y65" s="1932"/>
      <c r="Z65" s="1932"/>
      <c r="AA65" s="1932"/>
      <c r="AB65" s="1932"/>
      <c r="AC65" s="1932"/>
      <c r="AD65" s="1932"/>
      <c r="AE65" s="1932"/>
      <c r="AF65" s="1932"/>
      <c r="AG65" s="1933"/>
    </row>
    <row r="66" spans="2:33" s="1184" customFormat="1" ht="20.25" x14ac:dyDescent="0.2">
      <c r="B66" s="1268"/>
      <c r="C66" s="1269"/>
      <c r="D66" s="1269"/>
      <c r="E66" s="1269"/>
      <c r="F66" s="1269"/>
      <c r="G66" s="1269"/>
      <c r="H66" s="1269"/>
      <c r="I66" s="1269"/>
      <c r="J66" s="1269"/>
      <c r="K66" s="1269"/>
      <c r="L66" s="1269"/>
      <c r="M66" s="1269"/>
      <c r="N66" s="1269"/>
      <c r="O66" s="1269"/>
      <c r="P66" s="1269"/>
      <c r="Q66" s="1269"/>
      <c r="R66" s="1269"/>
      <c r="S66" s="1269"/>
      <c r="T66" s="1269"/>
      <c r="U66" s="1270"/>
      <c r="V66" s="1270"/>
      <c r="W66" s="1270"/>
      <c r="X66" s="1270"/>
      <c r="Y66" s="1270"/>
      <c r="Z66" s="1270"/>
      <c r="AA66" s="1270"/>
      <c r="AB66" s="1270"/>
      <c r="AC66" s="1270"/>
      <c r="AD66" s="1270"/>
      <c r="AE66" s="1148"/>
      <c r="AF66" s="1148"/>
      <c r="AG66" s="1271"/>
    </row>
    <row r="67" spans="2:33" s="1184" customFormat="1" ht="12.75" x14ac:dyDescent="0.2">
      <c r="B67" s="1268" t="s">
        <v>3090</v>
      </c>
      <c r="C67" s="431"/>
      <c r="D67" s="1287" t="s">
        <v>3513</v>
      </c>
      <c r="E67" s="1288"/>
      <c r="F67" s="1288"/>
      <c r="G67" s="1272"/>
      <c r="H67" s="1272"/>
      <c r="I67" s="1149"/>
      <c r="J67" s="1149"/>
      <c r="K67" s="1149"/>
      <c r="L67" s="1149"/>
      <c r="M67" s="1149"/>
      <c r="N67" s="1149"/>
      <c r="O67" s="1148"/>
      <c r="P67" s="1148"/>
      <c r="Q67" s="1148"/>
      <c r="R67" s="1148"/>
      <c r="S67" s="1148"/>
      <c r="T67" s="1148"/>
      <c r="U67" s="1148"/>
      <c r="V67" s="1148"/>
      <c r="W67" s="1148"/>
      <c r="X67" s="1148"/>
      <c r="Y67" s="1148"/>
      <c r="Z67" s="1148"/>
      <c r="AA67" s="1148"/>
      <c r="AB67" s="1148"/>
      <c r="AC67" s="1148"/>
      <c r="AD67" s="1148"/>
      <c r="AE67" s="1148"/>
      <c r="AF67" s="431"/>
      <c r="AG67" s="1271"/>
    </row>
    <row r="68" spans="2:33" s="1184" customFormat="1" ht="12.75" x14ac:dyDescent="0.2">
      <c r="B68" s="1823" t="s">
        <v>3091</v>
      </c>
      <c r="C68" s="1824"/>
      <c r="D68" s="2263">
        <v>42101</v>
      </c>
      <c r="E68" s="2263"/>
      <c r="F68" s="2263"/>
      <c r="G68" s="431"/>
      <c r="H68" s="431"/>
      <c r="I68" s="431"/>
      <c r="J68" s="431"/>
      <c r="K68" s="431"/>
      <c r="L68" s="431"/>
      <c r="M68" s="431"/>
      <c r="N68" s="431"/>
      <c r="O68" s="431"/>
      <c r="P68" s="431"/>
      <c r="Q68" s="431"/>
      <c r="R68" s="431"/>
      <c r="S68" s="431"/>
      <c r="T68" s="431"/>
      <c r="U68" s="431"/>
      <c r="V68" s="431"/>
      <c r="W68" s="431"/>
      <c r="X68" s="431"/>
      <c r="Y68" s="431"/>
      <c r="Z68" s="431"/>
      <c r="AA68" s="431"/>
      <c r="AB68" s="431"/>
      <c r="AC68" s="431"/>
      <c r="AD68" s="431"/>
      <c r="AE68" s="431"/>
      <c r="AF68" s="431"/>
      <c r="AG68" s="1039"/>
    </row>
    <row r="69" spans="2:33" s="1184" customFormat="1" ht="12.75" x14ac:dyDescent="0.2">
      <c r="B69" s="1823" t="s">
        <v>3092</v>
      </c>
      <c r="C69" s="1824"/>
      <c r="D69" s="2263">
        <v>42113</v>
      </c>
      <c r="E69" s="2263"/>
      <c r="F69" s="2263"/>
      <c r="G69" s="431"/>
      <c r="H69" s="431"/>
      <c r="I69" s="431"/>
      <c r="J69" s="431"/>
      <c r="K69" s="431"/>
      <c r="L69" s="431"/>
      <c r="M69" s="431"/>
      <c r="N69" s="431"/>
      <c r="O69" s="431"/>
      <c r="P69" s="431"/>
      <c r="Q69" s="431"/>
      <c r="R69" s="431"/>
      <c r="S69" s="431"/>
      <c r="T69" s="431"/>
      <c r="U69" s="431"/>
      <c r="V69" s="431"/>
      <c r="W69" s="431"/>
      <c r="X69" s="431"/>
      <c r="Y69" s="431"/>
      <c r="Z69" s="431"/>
      <c r="AA69" s="431"/>
      <c r="AB69" s="431"/>
      <c r="AC69" s="431"/>
      <c r="AD69" s="431"/>
      <c r="AE69" s="431"/>
      <c r="AF69" s="431"/>
      <c r="AG69" s="1039"/>
    </row>
    <row r="70" spans="2:33" s="1184" customFormat="1" ht="13.5" thickBot="1" x14ac:dyDescent="0.25">
      <c r="B70" s="1273"/>
      <c r="C70" s="1133"/>
      <c r="D70" s="1133"/>
      <c r="E70" s="431"/>
      <c r="F70" s="431"/>
      <c r="G70" s="431"/>
      <c r="H70" s="431"/>
      <c r="I70" s="431"/>
      <c r="J70" s="431"/>
      <c r="K70" s="431"/>
      <c r="L70" s="431"/>
      <c r="M70" s="431"/>
      <c r="N70" s="431"/>
      <c r="O70" s="431"/>
      <c r="P70" s="431"/>
      <c r="Q70" s="431"/>
      <c r="R70" s="431"/>
      <c r="S70" s="431"/>
      <c r="T70" s="431"/>
      <c r="U70" s="431"/>
      <c r="V70" s="431"/>
      <c r="W70" s="431"/>
      <c r="X70" s="431"/>
      <c r="Y70" s="431"/>
      <c r="Z70" s="431"/>
      <c r="AA70" s="431"/>
      <c r="AB70" s="431"/>
      <c r="AC70" s="431"/>
      <c r="AD70" s="431"/>
      <c r="AE70" s="431"/>
      <c r="AF70" s="431"/>
      <c r="AG70" s="1039"/>
    </row>
    <row r="71" spans="2:33" s="1184" customFormat="1" ht="28.5" customHeight="1" thickBot="1" x14ac:dyDescent="0.25">
      <c r="B71" s="1274" t="s">
        <v>3093</v>
      </c>
      <c r="C71" s="1275"/>
      <c r="D71" s="1936" t="s">
        <v>3517</v>
      </c>
      <c r="E71" s="1937"/>
      <c r="F71" s="1937"/>
      <c r="G71" s="1937"/>
      <c r="H71" s="1937"/>
      <c r="I71" s="1937"/>
      <c r="J71" s="1937"/>
      <c r="K71" s="1937"/>
      <c r="L71" s="1937"/>
      <c r="M71" s="1937"/>
      <c r="N71" s="1937"/>
      <c r="O71" s="1937"/>
      <c r="P71" s="1937"/>
      <c r="Q71" s="1937"/>
      <c r="R71" s="1937"/>
      <c r="S71" s="1937"/>
      <c r="T71" s="1937"/>
      <c r="U71" s="1937"/>
      <c r="V71" s="1937"/>
      <c r="W71" s="1937"/>
      <c r="X71" s="1937"/>
      <c r="Y71" s="1937"/>
      <c r="Z71" s="1937"/>
      <c r="AA71" s="1937"/>
      <c r="AB71" s="1937"/>
      <c r="AC71" s="1937"/>
      <c r="AD71" s="1937"/>
      <c r="AE71" s="1937"/>
      <c r="AF71" s="1937"/>
      <c r="AG71" s="1938"/>
    </row>
    <row r="72" spans="2:33" s="1184" customFormat="1" ht="13.5" thickBot="1" x14ac:dyDescent="0.25">
      <c r="B72" s="1268"/>
      <c r="C72" s="1148"/>
      <c r="D72" s="1148"/>
      <c r="E72" s="1149"/>
      <c r="F72" s="1149"/>
      <c r="G72" s="1149"/>
      <c r="H72" s="1149"/>
      <c r="I72" s="1149"/>
      <c r="J72" s="1149"/>
      <c r="K72" s="1149"/>
      <c r="L72" s="1149"/>
      <c r="M72" s="1149"/>
      <c r="N72" s="1149"/>
      <c r="O72" s="1149"/>
      <c r="P72" s="1149"/>
      <c r="Q72" s="1149"/>
      <c r="R72" s="1149"/>
      <c r="S72" s="1148"/>
      <c r="T72" s="1276"/>
      <c r="U72" s="1148"/>
      <c r="V72" s="1148"/>
      <c r="W72" s="1148"/>
      <c r="X72" s="1148"/>
      <c r="Y72" s="1148"/>
      <c r="Z72" s="1148"/>
      <c r="AA72" s="1148"/>
      <c r="AB72" s="1148"/>
      <c r="AC72" s="1148"/>
      <c r="AD72" s="1148"/>
      <c r="AE72" s="1148"/>
      <c r="AF72" s="1148"/>
      <c r="AG72" s="1039"/>
    </row>
    <row r="73" spans="2:33" s="1184" customFormat="1" ht="13.5" thickBot="1" x14ac:dyDescent="0.25">
      <c r="B73" s="1939" t="s">
        <v>3094</v>
      </c>
      <c r="C73" s="1940"/>
      <c r="D73" s="1943" t="s">
        <v>3095</v>
      </c>
      <c r="E73" s="1946" t="s">
        <v>3096</v>
      </c>
      <c r="F73" s="1948"/>
      <c r="G73" s="1948"/>
      <c r="H73" s="1948"/>
      <c r="I73" s="1948"/>
      <c r="J73" s="1948"/>
      <c r="K73" s="1948"/>
      <c r="L73" s="1948"/>
      <c r="M73" s="1948"/>
      <c r="N73" s="1948"/>
      <c r="O73" s="1948"/>
      <c r="P73" s="1948"/>
      <c r="Q73" s="1948"/>
      <c r="R73" s="1949"/>
      <c r="S73" s="1950" t="s">
        <v>3097</v>
      </c>
      <c r="T73" s="1951"/>
      <c r="U73" s="1952"/>
      <c r="V73" s="1952"/>
      <c r="W73" s="1952"/>
      <c r="X73" s="1952"/>
      <c r="Y73" s="1952"/>
      <c r="Z73" s="1953"/>
      <c r="AA73" s="1948" t="s">
        <v>2793</v>
      </c>
      <c r="AB73" s="1948"/>
      <c r="AC73" s="1949"/>
      <c r="AD73" s="1939" t="s">
        <v>2794</v>
      </c>
      <c r="AE73" s="1954"/>
      <c r="AF73" s="1940"/>
      <c r="AG73" s="1039"/>
    </row>
    <row r="74" spans="2:33" s="1184" customFormat="1" ht="13.5" thickBot="1" x14ac:dyDescent="0.25">
      <c r="B74" s="1941"/>
      <c r="C74" s="1942"/>
      <c r="D74" s="1944"/>
      <c r="E74" s="1947"/>
      <c r="F74" s="1958" t="s">
        <v>2796</v>
      </c>
      <c r="G74" s="1958" t="s">
        <v>2797</v>
      </c>
      <c r="H74" s="1950" t="s">
        <v>2798</v>
      </c>
      <c r="I74" s="1953"/>
      <c r="J74" s="1950" t="s">
        <v>2799</v>
      </c>
      <c r="K74" s="1953"/>
      <c r="L74" s="1950" t="s">
        <v>2800</v>
      </c>
      <c r="M74" s="1953"/>
      <c r="N74" s="1960" t="s">
        <v>2801</v>
      </c>
      <c r="O74" s="1961"/>
      <c r="P74" s="1952" t="s">
        <v>2802</v>
      </c>
      <c r="Q74" s="1952"/>
      <c r="R74" s="1953"/>
      <c r="S74" s="1958" t="s">
        <v>2798</v>
      </c>
      <c r="T74" s="1958" t="s">
        <v>2799</v>
      </c>
      <c r="U74" s="1958" t="s">
        <v>2800</v>
      </c>
      <c r="V74" s="1952" t="s">
        <v>2801</v>
      </c>
      <c r="W74" s="1952"/>
      <c r="X74" s="1950" t="s">
        <v>2802</v>
      </c>
      <c r="Y74" s="1952"/>
      <c r="Z74" s="1953"/>
      <c r="AA74" s="1946" t="s">
        <v>3098</v>
      </c>
      <c r="AB74" s="1946" t="s">
        <v>3099</v>
      </c>
      <c r="AC74" s="1946" t="s">
        <v>3100</v>
      </c>
      <c r="AD74" s="1955"/>
      <c r="AE74" s="1956"/>
      <c r="AF74" s="1957"/>
      <c r="AG74" s="1039"/>
    </row>
    <row r="75" spans="2:33" s="1184" customFormat="1" ht="26.25" thickBot="1" x14ac:dyDescent="0.25">
      <c r="B75" s="1941"/>
      <c r="C75" s="1942"/>
      <c r="D75" s="1945"/>
      <c r="E75" s="1947"/>
      <c r="F75" s="1959"/>
      <c r="G75" s="1959"/>
      <c r="H75" s="1820" t="s">
        <v>2806</v>
      </c>
      <c r="I75" s="1820" t="s">
        <v>2807</v>
      </c>
      <c r="J75" s="1820" t="s">
        <v>2806</v>
      </c>
      <c r="K75" s="1820" t="s">
        <v>2807</v>
      </c>
      <c r="L75" s="1820" t="s">
        <v>2806</v>
      </c>
      <c r="M75" s="1820" t="s">
        <v>2807</v>
      </c>
      <c r="N75" s="1819" t="s">
        <v>295</v>
      </c>
      <c r="O75" s="1277" t="s">
        <v>2808</v>
      </c>
      <c r="P75" s="1278" t="s">
        <v>2809</v>
      </c>
      <c r="Q75" s="1277" t="s">
        <v>2810</v>
      </c>
      <c r="R75" s="1277" t="s">
        <v>2811</v>
      </c>
      <c r="S75" s="1959"/>
      <c r="T75" s="1959"/>
      <c r="U75" s="1959"/>
      <c r="V75" s="1821" t="s">
        <v>295</v>
      </c>
      <c r="W75" s="1279" t="s">
        <v>2808</v>
      </c>
      <c r="X75" s="1277" t="s">
        <v>2809</v>
      </c>
      <c r="Y75" s="1280" t="s">
        <v>2810</v>
      </c>
      <c r="Z75" s="1277" t="s">
        <v>2811</v>
      </c>
      <c r="AA75" s="1947"/>
      <c r="AB75" s="1947"/>
      <c r="AC75" s="1947"/>
      <c r="AD75" s="1818" t="s">
        <v>296</v>
      </c>
      <c r="AE75" s="1818" t="s">
        <v>2812</v>
      </c>
      <c r="AF75" s="1818" t="s">
        <v>2813</v>
      </c>
      <c r="AG75" s="1039"/>
    </row>
    <row r="76" spans="2:33" s="1184" customFormat="1" ht="13.5" thickBot="1" x14ac:dyDescent="0.25">
      <c r="B76" s="2379" t="s">
        <v>3332</v>
      </c>
      <c r="C76" s="2380"/>
      <c r="D76" s="1832"/>
      <c r="E76" s="1226"/>
      <c r="F76" s="1075">
        <v>500</v>
      </c>
      <c r="G76" s="1260"/>
      <c r="H76" s="1262"/>
      <c r="I76" s="1262"/>
      <c r="J76" s="1266"/>
      <c r="K76" s="1262"/>
      <c r="L76" s="1262"/>
      <c r="M76" s="1262"/>
      <c r="N76" s="1822"/>
      <c r="O76" s="1262"/>
      <c r="P76" s="1266"/>
      <c r="Q76" s="1262"/>
      <c r="R76" s="1264"/>
      <c r="S76" s="1263"/>
      <c r="T76" s="1262"/>
      <c r="U76" s="1264"/>
      <c r="V76" s="1265"/>
      <c r="W76" s="1264"/>
      <c r="X76" s="1262"/>
      <c r="Y76" s="1266"/>
      <c r="Z76" s="1262"/>
      <c r="AA76" s="1075"/>
      <c r="AB76" s="1266"/>
      <c r="AC76" s="1262"/>
      <c r="AD76" s="1267"/>
      <c r="AE76" s="1072"/>
      <c r="AF76" s="1264"/>
      <c r="AG76" s="1039"/>
    </row>
    <row r="77" spans="2:33" s="1184" customFormat="1" ht="12.75" x14ac:dyDescent="0.2">
      <c r="B77" s="1838"/>
      <c r="C77" s="1567"/>
      <c r="D77" s="1281"/>
      <c r="E77" s="1282"/>
      <c r="F77" s="1283"/>
      <c r="G77" s="1283"/>
      <c r="H77" s="1284"/>
      <c r="I77" s="1284"/>
      <c r="J77" s="1284"/>
      <c r="K77" s="1284"/>
      <c r="L77" s="1284"/>
      <c r="M77" s="1284"/>
      <c r="N77" s="1285"/>
      <c r="O77" s="1282"/>
      <c r="P77" s="1284"/>
      <c r="Q77" s="1284"/>
      <c r="R77" s="1284"/>
      <c r="S77" s="1284"/>
      <c r="T77" s="1284"/>
      <c r="U77" s="1284"/>
      <c r="V77" s="1285"/>
      <c r="W77" s="1284"/>
      <c r="X77" s="1284"/>
      <c r="Y77" s="1284"/>
      <c r="Z77" s="1284"/>
      <c r="AA77" s="1283"/>
      <c r="AB77" s="1284"/>
      <c r="AC77" s="1284"/>
      <c r="AD77" s="1285"/>
      <c r="AE77" s="1281"/>
      <c r="AF77" s="1284"/>
      <c r="AG77" s="1039"/>
    </row>
    <row r="78" spans="2:33" s="1184" customFormat="1" ht="12.75" x14ac:dyDescent="0.2">
      <c r="B78" s="1963" t="s">
        <v>2816</v>
      </c>
      <c r="C78" s="1964"/>
      <c r="D78" s="2375" t="s">
        <v>3193</v>
      </c>
      <c r="E78" s="2375"/>
      <c r="F78" s="2375"/>
      <c r="G78" s="2375"/>
      <c r="H78" s="2375"/>
      <c r="I78" s="1148"/>
      <c r="J78" s="1148"/>
      <c r="K78" s="1148"/>
      <c r="L78" s="1148"/>
      <c r="M78" s="1148"/>
      <c r="N78" s="1148"/>
      <c r="O78" s="1148"/>
      <c r="P78" s="1148"/>
      <c r="Q78" s="1148"/>
      <c r="R78" s="1148"/>
      <c r="S78" s="1148"/>
      <c r="T78" s="1148"/>
      <c r="U78" s="1148"/>
      <c r="V78" s="1148"/>
      <c r="W78" s="1148"/>
      <c r="X78" s="1148"/>
      <c r="Y78" s="1148"/>
      <c r="Z78" s="1148"/>
      <c r="AA78" s="1148"/>
      <c r="AB78" s="1148"/>
      <c r="AC78" s="1148"/>
      <c r="AD78" s="1148"/>
      <c r="AE78" s="1148"/>
      <c r="AF78" s="1148"/>
      <c r="AG78" s="1039"/>
    </row>
    <row r="79" spans="2:33" s="1184" customFormat="1" ht="12.75" x14ac:dyDescent="0.2">
      <c r="B79" s="1823" t="s">
        <v>2818</v>
      </c>
      <c r="C79" s="1824"/>
      <c r="D79" s="1904" t="s">
        <v>3194</v>
      </c>
      <c r="E79" s="1904"/>
      <c r="F79" s="1904"/>
      <c r="G79" s="1904"/>
      <c r="H79" s="1904"/>
      <c r="I79" s="1148"/>
      <c r="J79" s="1148"/>
      <c r="K79" s="1148"/>
      <c r="L79" s="1148"/>
      <c r="M79" s="1148"/>
      <c r="N79" s="1148"/>
      <c r="O79" s="1148"/>
      <c r="P79" s="1148"/>
      <c r="Q79" s="1148"/>
      <c r="R79" s="1148"/>
      <c r="S79" s="1148"/>
      <c r="T79" s="1148"/>
      <c r="U79" s="1148"/>
      <c r="V79" s="1148"/>
      <c r="W79" s="1148"/>
      <c r="X79" s="1148"/>
      <c r="Y79" s="1148"/>
      <c r="Z79" s="1148"/>
      <c r="AA79" s="1148"/>
      <c r="AB79" s="1148"/>
      <c r="AC79" s="1148"/>
      <c r="AD79" s="1148"/>
      <c r="AE79" s="1148"/>
      <c r="AF79" s="1148"/>
      <c r="AG79" s="1039"/>
    </row>
    <row r="80" spans="2:33" s="1184" customFormat="1" ht="13.5" thickBot="1" x14ac:dyDescent="0.25">
      <c r="B80" s="1833"/>
      <c r="C80" s="1834"/>
      <c r="D80" s="1538"/>
      <c r="E80" s="1538"/>
      <c r="F80" s="1538"/>
      <c r="G80" s="1538"/>
      <c r="H80" s="1837"/>
      <c r="I80" s="1837"/>
      <c r="J80" s="1837"/>
      <c r="K80" s="1837"/>
      <c r="L80" s="1837"/>
      <c r="M80" s="1837"/>
      <c r="N80" s="1837"/>
      <c r="O80" s="1837"/>
      <c r="P80" s="1837"/>
      <c r="Q80" s="1837"/>
      <c r="R80" s="1837"/>
      <c r="S80" s="1835"/>
      <c r="T80" s="1835"/>
      <c r="U80" s="1835"/>
      <c r="V80" s="1835"/>
      <c r="W80" s="1835"/>
      <c r="X80" s="1835"/>
      <c r="Y80" s="1835"/>
      <c r="Z80" s="1835"/>
      <c r="AA80" s="1835"/>
      <c r="AB80" s="1835"/>
      <c r="AC80" s="1835"/>
      <c r="AD80" s="1835"/>
      <c r="AE80" s="1835"/>
      <c r="AF80" s="1835"/>
      <c r="AG80" s="1539"/>
    </row>
    <row r="81" spans="2:33" s="1184" customFormat="1" ht="12.75" thickBot="1" x14ac:dyDescent="0.25">
      <c r="F81" s="1537"/>
    </row>
    <row r="82" spans="2:33" s="1184" customFormat="1" ht="20.25" x14ac:dyDescent="0.2">
      <c r="B82" s="1931" t="s">
        <v>3089</v>
      </c>
      <c r="C82" s="1932"/>
      <c r="D82" s="1932"/>
      <c r="E82" s="1932"/>
      <c r="F82" s="1932"/>
      <c r="G82" s="1932"/>
      <c r="H82" s="1932"/>
      <c r="I82" s="1932"/>
      <c r="J82" s="1932"/>
      <c r="K82" s="1932"/>
      <c r="L82" s="1932"/>
      <c r="M82" s="1932"/>
      <c r="N82" s="1932"/>
      <c r="O82" s="1932"/>
      <c r="P82" s="1932"/>
      <c r="Q82" s="1932"/>
      <c r="R82" s="1932"/>
      <c r="S82" s="1932"/>
      <c r="T82" s="1932"/>
      <c r="U82" s="1932"/>
      <c r="V82" s="1932"/>
      <c r="W82" s="1932"/>
      <c r="X82" s="1932"/>
      <c r="Y82" s="1932"/>
      <c r="Z82" s="1932"/>
      <c r="AA82" s="1932"/>
      <c r="AB82" s="1932"/>
      <c r="AC82" s="1932"/>
      <c r="AD82" s="1932"/>
      <c r="AE82" s="1932"/>
      <c r="AF82" s="1932"/>
      <c r="AG82" s="1933"/>
    </row>
    <row r="83" spans="2:33" s="1184" customFormat="1" ht="16.5" customHeight="1" x14ac:dyDescent="0.2">
      <c r="B83" s="1268"/>
      <c r="C83" s="1269"/>
      <c r="D83" s="1269"/>
      <c r="E83" s="1269"/>
      <c r="F83" s="1269"/>
      <c r="G83" s="1269"/>
      <c r="H83" s="1269"/>
      <c r="I83" s="1269"/>
      <c r="J83" s="1269"/>
      <c r="K83" s="1269"/>
      <c r="L83" s="1269"/>
      <c r="M83" s="1269"/>
      <c r="N83" s="1269"/>
      <c r="O83" s="1269"/>
      <c r="P83" s="1269"/>
      <c r="Q83" s="1269"/>
      <c r="R83" s="1269"/>
      <c r="S83" s="1269"/>
      <c r="T83" s="1269"/>
      <c r="U83" s="1270"/>
      <c r="V83" s="1270"/>
      <c r="W83" s="1270"/>
      <c r="X83" s="1270"/>
      <c r="Y83" s="1270"/>
      <c r="Z83" s="1270"/>
      <c r="AA83" s="1270"/>
      <c r="AB83" s="1270"/>
      <c r="AC83" s="1270"/>
      <c r="AD83" s="1270"/>
      <c r="AE83" s="1148"/>
      <c r="AF83" s="1148"/>
      <c r="AG83" s="1271"/>
    </row>
    <row r="84" spans="2:33" s="1184" customFormat="1" ht="13.5" customHeight="1" x14ac:dyDescent="0.2">
      <c r="B84" s="1268" t="s">
        <v>3090</v>
      </c>
      <c r="C84" s="431"/>
      <c r="D84" s="1287" t="s">
        <v>3592</v>
      </c>
      <c r="E84" s="1288"/>
      <c r="F84" s="1288"/>
      <c r="G84" s="1272"/>
      <c r="H84" s="1272"/>
      <c r="I84" s="1149"/>
      <c r="J84" s="1149"/>
      <c r="K84" s="1149"/>
      <c r="L84" s="1149"/>
      <c r="M84" s="1149"/>
      <c r="N84" s="1149"/>
      <c r="O84" s="1148"/>
      <c r="P84" s="1148"/>
      <c r="Q84" s="1148"/>
      <c r="R84" s="1148"/>
      <c r="S84" s="1148"/>
      <c r="T84" s="1148"/>
      <c r="U84" s="1148"/>
      <c r="V84" s="1148"/>
      <c r="W84" s="1148"/>
      <c r="X84" s="1148"/>
      <c r="Y84" s="1148"/>
      <c r="Z84" s="1148"/>
      <c r="AA84" s="1148"/>
      <c r="AB84" s="1148"/>
      <c r="AC84" s="1148"/>
      <c r="AD84" s="1148"/>
      <c r="AE84" s="1148"/>
      <c r="AF84" s="431"/>
      <c r="AG84" s="1271"/>
    </row>
    <row r="85" spans="2:33" s="1184" customFormat="1" ht="12.75" x14ac:dyDescent="0.2">
      <c r="B85" s="1823" t="s">
        <v>3091</v>
      </c>
      <c r="C85" s="1824"/>
      <c r="D85" s="2386">
        <v>42101</v>
      </c>
      <c r="E85" s="2386"/>
      <c r="F85" s="2386"/>
      <c r="G85" s="431"/>
      <c r="H85" s="431"/>
      <c r="I85" s="431"/>
      <c r="J85" s="431"/>
      <c r="K85" s="431"/>
      <c r="L85" s="431"/>
      <c r="M85" s="431"/>
      <c r="N85" s="431"/>
      <c r="O85" s="431"/>
      <c r="P85" s="431"/>
      <c r="Q85" s="431"/>
      <c r="R85" s="431"/>
      <c r="S85" s="431"/>
      <c r="T85" s="431"/>
      <c r="U85" s="431"/>
      <c r="V85" s="431"/>
      <c r="W85" s="431"/>
      <c r="X85" s="431"/>
      <c r="Y85" s="431"/>
      <c r="Z85" s="431"/>
      <c r="AA85" s="431"/>
      <c r="AB85" s="431"/>
      <c r="AC85" s="431"/>
      <c r="AD85" s="431"/>
      <c r="AE85" s="431"/>
      <c r="AF85" s="431"/>
      <c r="AG85" s="1039"/>
    </row>
    <row r="86" spans="2:33" s="1184" customFormat="1" ht="13.5" customHeight="1" x14ac:dyDescent="0.2">
      <c r="B86" s="1823" t="s">
        <v>3092</v>
      </c>
      <c r="C86" s="1824"/>
      <c r="D86" s="2386">
        <v>42190</v>
      </c>
      <c r="E86" s="2386"/>
      <c r="F86" s="2386"/>
      <c r="G86" s="431"/>
      <c r="H86" s="431"/>
      <c r="I86" s="431"/>
      <c r="J86" s="431"/>
      <c r="K86" s="431"/>
      <c r="L86" s="431"/>
      <c r="M86" s="431"/>
      <c r="N86" s="431"/>
      <c r="O86" s="431"/>
      <c r="P86" s="431"/>
      <c r="Q86" s="431"/>
      <c r="R86" s="431"/>
      <c r="S86" s="431"/>
      <c r="T86" s="431"/>
      <c r="U86" s="431"/>
      <c r="V86" s="431"/>
      <c r="W86" s="431"/>
      <c r="X86" s="431"/>
      <c r="Y86" s="431"/>
      <c r="Z86" s="431"/>
      <c r="AA86" s="431"/>
      <c r="AB86" s="431"/>
      <c r="AC86" s="431"/>
      <c r="AD86" s="431"/>
      <c r="AE86" s="431"/>
      <c r="AF86" s="431"/>
      <c r="AG86" s="1039"/>
    </row>
    <row r="87" spans="2:33" s="1184" customFormat="1" ht="13.5" customHeight="1" thickBot="1" x14ac:dyDescent="0.25">
      <c r="B87" s="1273"/>
      <c r="C87" s="1133"/>
      <c r="D87" s="1133"/>
      <c r="E87" s="431"/>
      <c r="F87" s="431"/>
      <c r="G87" s="431"/>
      <c r="H87" s="431"/>
      <c r="I87" s="431"/>
      <c r="J87" s="431"/>
      <c r="K87" s="431"/>
      <c r="L87" s="431"/>
      <c r="M87" s="431"/>
      <c r="N87" s="431"/>
      <c r="O87" s="431"/>
      <c r="P87" s="431"/>
      <c r="Q87" s="431"/>
      <c r="R87" s="431"/>
      <c r="S87" s="431"/>
      <c r="T87" s="431"/>
      <c r="U87" s="431"/>
      <c r="V87" s="431"/>
      <c r="W87" s="431"/>
      <c r="X87" s="431"/>
      <c r="Y87" s="431"/>
      <c r="Z87" s="431"/>
      <c r="AA87" s="431"/>
      <c r="AB87" s="431"/>
      <c r="AC87" s="431"/>
      <c r="AD87" s="431"/>
      <c r="AE87" s="431"/>
      <c r="AF87" s="431"/>
      <c r="AG87" s="1039"/>
    </row>
    <row r="88" spans="2:33" s="1184" customFormat="1" ht="43.5" customHeight="1" thickBot="1" x14ac:dyDescent="0.25">
      <c r="B88" s="1274" t="s">
        <v>3093</v>
      </c>
      <c r="C88" s="1275"/>
      <c r="D88" s="1936" t="s">
        <v>3593</v>
      </c>
      <c r="E88" s="1937"/>
      <c r="F88" s="1937"/>
      <c r="G88" s="1937"/>
      <c r="H88" s="1937"/>
      <c r="I88" s="1937"/>
      <c r="J88" s="1937"/>
      <c r="K88" s="1937"/>
      <c r="L88" s="1937"/>
      <c r="M88" s="1937"/>
      <c r="N88" s="1937"/>
      <c r="O88" s="1937"/>
      <c r="P88" s="1937"/>
      <c r="Q88" s="1937"/>
      <c r="R88" s="1937"/>
      <c r="S88" s="1937"/>
      <c r="T88" s="1937"/>
      <c r="U88" s="1937"/>
      <c r="V88" s="1937"/>
      <c r="W88" s="1937"/>
      <c r="X88" s="1937"/>
      <c r="Y88" s="1937"/>
      <c r="Z88" s="1937"/>
      <c r="AA88" s="1937"/>
      <c r="AB88" s="1937"/>
      <c r="AC88" s="1937"/>
      <c r="AD88" s="1937"/>
      <c r="AE88" s="1937"/>
      <c r="AF88" s="1937"/>
      <c r="AG88" s="1938"/>
    </row>
    <row r="89" spans="2:33" s="1184" customFormat="1" ht="12.75" customHeight="1" thickBot="1" x14ac:dyDescent="0.25">
      <c r="B89" s="1268"/>
      <c r="C89" s="1148"/>
      <c r="D89" s="1148"/>
      <c r="E89" s="1149"/>
      <c r="F89" s="1149"/>
      <c r="G89" s="1149"/>
      <c r="H89" s="1149"/>
      <c r="I89" s="1149"/>
      <c r="J89" s="1149"/>
      <c r="K89" s="1149"/>
      <c r="L89" s="1149"/>
      <c r="M89" s="1149"/>
      <c r="N89" s="1149"/>
      <c r="O89" s="1149"/>
      <c r="P89" s="1149"/>
      <c r="Q89" s="1149"/>
      <c r="R89" s="1149"/>
      <c r="S89" s="1148"/>
      <c r="T89" s="1276"/>
      <c r="U89" s="1148"/>
      <c r="V89" s="1148"/>
      <c r="W89" s="1148"/>
      <c r="X89" s="1148"/>
      <c r="Y89" s="1148"/>
      <c r="Z89" s="1148"/>
      <c r="AA89" s="1148"/>
      <c r="AB89" s="1148"/>
      <c r="AC89" s="1148"/>
      <c r="AD89" s="1148"/>
      <c r="AE89" s="1148"/>
      <c r="AF89" s="1148"/>
      <c r="AG89" s="1039"/>
    </row>
    <row r="90" spans="2:33" s="1184" customFormat="1" ht="12.75" customHeight="1" thickBot="1" x14ac:dyDescent="0.25">
      <c r="B90" s="1939" t="s">
        <v>3094</v>
      </c>
      <c r="C90" s="1940"/>
      <c r="D90" s="1943" t="s">
        <v>3095</v>
      </c>
      <c r="E90" s="1946" t="s">
        <v>3096</v>
      </c>
      <c r="F90" s="1948"/>
      <c r="G90" s="1948"/>
      <c r="H90" s="1948"/>
      <c r="I90" s="1948"/>
      <c r="J90" s="1948"/>
      <c r="K90" s="1948"/>
      <c r="L90" s="1948"/>
      <c r="M90" s="1948"/>
      <c r="N90" s="1948"/>
      <c r="O90" s="1948"/>
      <c r="P90" s="1948"/>
      <c r="Q90" s="1948"/>
      <c r="R90" s="1949"/>
      <c r="S90" s="1950" t="s">
        <v>3097</v>
      </c>
      <c r="T90" s="1951"/>
      <c r="U90" s="1952"/>
      <c r="V90" s="1952"/>
      <c r="W90" s="1952"/>
      <c r="X90" s="1952"/>
      <c r="Y90" s="1952"/>
      <c r="Z90" s="1953"/>
      <c r="AA90" s="1948" t="s">
        <v>2793</v>
      </c>
      <c r="AB90" s="1948"/>
      <c r="AC90" s="1949"/>
      <c r="AD90" s="1939" t="s">
        <v>2794</v>
      </c>
      <c r="AE90" s="1954"/>
      <c r="AF90" s="1940"/>
      <c r="AG90" s="1039"/>
    </row>
    <row r="91" spans="2:33" s="1184" customFormat="1" ht="12.75" customHeight="1" thickBot="1" x14ac:dyDescent="0.25">
      <c r="B91" s="1941"/>
      <c r="C91" s="1942"/>
      <c r="D91" s="1944"/>
      <c r="E91" s="1947"/>
      <c r="F91" s="1958" t="s">
        <v>2796</v>
      </c>
      <c r="G91" s="1958" t="s">
        <v>2797</v>
      </c>
      <c r="H91" s="1950" t="s">
        <v>2798</v>
      </c>
      <c r="I91" s="1953"/>
      <c r="J91" s="1950" t="s">
        <v>2799</v>
      </c>
      <c r="K91" s="1953"/>
      <c r="L91" s="1950" t="s">
        <v>2800</v>
      </c>
      <c r="M91" s="1953"/>
      <c r="N91" s="1960" t="s">
        <v>2801</v>
      </c>
      <c r="O91" s="1961"/>
      <c r="P91" s="1952" t="s">
        <v>2802</v>
      </c>
      <c r="Q91" s="1952"/>
      <c r="R91" s="1953"/>
      <c r="S91" s="1958" t="s">
        <v>2798</v>
      </c>
      <c r="T91" s="1958" t="s">
        <v>2799</v>
      </c>
      <c r="U91" s="1958" t="s">
        <v>2800</v>
      </c>
      <c r="V91" s="1952" t="s">
        <v>2801</v>
      </c>
      <c r="W91" s="1952"/>
      <c r="X91" s="1950" t="s">
        <v>2802</v>
      </c>
      <c r="Y91" s="1952"/>
      <c r="Z91" s="1953"/>
      <c r="AA91" s="1946" t="s">
        <v>3098</v>
      </c>
      <c r="AB91" s="1946" t="s">
        <v>3099</v>
      </c>
      <c r="AC91" s="1946" t="s">
        <v>3100</v>
      </c>
      <c r="AD91" s="1955"/>
      <c r="AE91" s="1956"/>
      <c r="AF91" s="1957"/>
      <c r="AG91" s="1039"/>
    </row>
    <row r="92" spans="2:33" s="1184" customFormat="1" ht="12.75" customHeight="1" thickBot="1" x14ac:dyDescent="0.25">
      <c r="B92" s="1941"/>
      <c r="C92" s="1942"/>
      <c r="D92" s="1944"/>
      <c r="E92" s="1947"/>
      <c r="F92" s="1959"/>
      <c r="G92" s="1959"/>
      <c r="H92" s="1820" t="s">
        <v>2806</v>
      </c>
      <c r="I92" s="1820" t="s">
        <v>2807</v>
      </c>
      <c r="J92" s="1820" t="s">
        <v>2806</v>
      </c>
      <c r="K92" s="1820" t="s">
        <v>2807</v>
      </c>
      <c r="L92" s="1820" t="s">
        <v>2806</v>
      </c>
      <c r="M92" s="1820" t="s">
        <v>2807</v>
      </c>
      <c r="N92" s="1819" t="s">
        <v>295</v>
      </c>
      <c r="O92" s="1277" t="s">
        <v>2808</v>
      </c>
      <c r="P92" s="1278" t="s">
        <v>2809</v>
      </c>
      <c r="Q92" s="1277" t="s">
        <v>2810</v>
      </c>
      <c r="R92" s="1277" t="s">
        <v>2811</v>
      </c>
      <c r="S92" s="1959"/>
      <c r="T92" s="1959"/>
      <c r="U92" s="1959"/>
      <c r="V92" s="1821" t="s">
        <v>295</v>
      </c>
      <c r="W92" s="1279" t="s">
        <v>2808</v>
      </c>
      <c r="X92" s="1277" t="s">
        <v>2809</v>
      </c>
      <c r="Y92" s="1280" t="s">
        <v>2810</v>
      </c>
      <c r="Z92" s="1277" t="s">
        <v>2811</v>
      </c>
      <c r="AA92" s="1947"/>
      <c r="AB92" s="1947"/>
      <c r="AC92" s="1947"/>
      <c r="AD92" s="1818" t="s">
        <v>296</v>
      </c>
      <c r="AE92" s="1818" t="s">
        <v>2812</v>
      </c>
      <c r="AF92" s="1818" t="s">
        <v>2813</v>
      </c>
      <c r="AG92" s="1039"/>
    </row>
    <row r="93" spans="2:33" s="1184" customFormat="1" ht="13.5" thickBot="1" x14ac:dyDescent="0.25">
      <c r="B93" s="2379"/>
      <c r="C93" s="2380"/>
      <c r="D93" s="1832"/>
      <c r="E93" s="1226"/>
      <c r="F93" s="1075"/>
      <c r="G93" s="1260"/>
      <c r="H93" s="1262"/>
      <c r="I93" s="1262"/>
      <c r="J93" s="1266"/>
      <c r="K93" s="1262"/>
      <c r="L93" s="1262"/>
      <c r="M93" s="1262"/>
      <c r="N93" s="1822"/>
      <c r="O93" s="1262"/>
      <c r="P93" s="1266"/>
      <c r="Q93" s="1262"/>
      <c r="R93" s="1264"/>
      <c r="S93" s="1263"/>
      <c r="T93" s="1262"/>
      <c r="U93" s="1264"/>
      <c r="V93" s="1265"/>
      <c r="W93" s="1264"/>
      <c r="X93" s="1262"/>
      <c r="Y93" s="1266"/>
      <c r="Z93" s="1262"/>
      <c r="AA93" s="1075"/>
      <c r="AB93" s="1266"/>
      <c r="AC93" s="1262"/>
      <c r="AD93" s="1267"/>
      <c r="AE93" s="1072"/>
      <c r="AF93" s="1264"/>
      <c r="AG93" s="1039"/>
    </row>
    <row r="94" spans="2:33" s="1184" customFormat="1" ht="12.75" x14ac:dyDescent="0.2">
      <c r="B94" s="1838"/>
      <c r="C94" s="1567"/>
      <c r="D94" s="1281"/>
      <c r="E94" s="1282"/>
      <c r="F94" s="1283"/>
      <c r="G94" s="1283"/>
      <c r="H94" s="1284"/>
      <c r="I94" s="1284"/>
      <c r="J94" s="1284"/>
      <c r="K94" s="1284"/>
      <c r="L94" s="1284"/>
      <c r="M94" s="1284"/>
      <c r="N94" s="1285"/>
      <c r="O94" s="1282"/>
      <c r="P94" s="1284"/>
      <c r="Q94" s="1284"/>
      <c r="R94" s="1284"/>
      <c r="S94" s="1284"/>
      <c r="T94" s="1284"/>
      <c r="U94" s="1284"/>
      <c r="V94" s="1285"/>
      <c r="W94" s="1284"/>
      <c r="X94" s="1284"/>
      <c r="Y94" s="1284"/>
      <c r="Z94" s="1284"/>
      <c r="AA94" s="1283"/>
      <c r="AB94" s="1284"/>
      <c r="AC94" s="1284"/>
      <c r="AD94" s="1285"/>
      <c r="AE94" s="1281"/>
      <c r="AF94" s="1284"/>
      <c r="AG94" s="1039"/>
    </row>
    <row r="95" spans="2:33" s="1184" customFormat="1" ht="12.75" x14ac:dyDescent="0.2">
      <c r="B95" s="1963" t="s">
        <v>2816</v>
      </c>
      <c r="C95" s="1964"/>
      <c r="D95" s="1381" t="s">
        <v>3193</v>
      </c>
      <c r="E95" s="1381"/>
      <c r="F95" s="1381"/>
      <c r="G95" s="1381"/>
      <c r="H95" s="1148"/>
      <c r="I95" s="1148"/>
      <c r="J95" s="1148"/>
      <c r="K95" s="1148"/>
      <c r="L95" s="1148"/>
      <c r="M95" s="1148"/>
      <c r="N95" s="1148"/>
      <c r="O95" s="1148"/>
      <c r="P95" s="1148"/>
      <c r="Q95" s="1148"/>
      <c r="R95" s="1148"/>
      <c r="S95" s="1148"/>
      <c r="T95" s="1148"/>
      <c r="U95" s="1148"/>
      <c r="V95" s="1148"/>
      <c r="W95" s="1148"/>
      <c r="X95" s="1148"/>
      <c r="Y95" s="1148"/>
      <c r="Z95" s="1148"/>
      <c r="AA95" s="1148"/>
      <c r="AB95" s="1148"/>
      <c r="AC95" s="1148"/>
      <c r="AD95" s="1148"/>
      <c r="AE95" s="1148"/>
      <c r="AF95" s="1148"/>
      <c r="AG95" s="1039"/>
    </row>
    <row r="96" spans="2:33" s="1184" customFormat="1" ht="12.75" x14ac:dyDescent="0.2">
      <c r="B96" s="1823" t="s">
        <v>2818</v>
      </c>
      <c r="C96" s="1824"/>
      <c r="D96" s="1904" t="s">
        <v>3194</v>
      </c>
      <c r="E96" s="1904"/>
      <c r="F96" s="1904"/>
      <c r="G96" s="1904"/>
      <c r="H96" s="1148"/>
      <c r="I96" s="1148"/>
      <c r="J96" s="1148"/>
      <c r="K96" s="1148"/>
      <c r="L96" s="1148"/>
      <c r="M96" s="1148"/>
      <c r="N96" s="1148"/>
      <c r="O96" s="1148"/>
      <c r="P96" s="1148"/>
      <c r="Q96" s="1148"/>
      <c r="R96" s="1148"/>
      <c r="S96" s="1148"/>
      <c r="T96" s="1148"/>
      <c r="U96" s="1148"/>
      <c r="V96" s="1148"/>
      <c r="W96" s="1148"/>
      <c r="X96" s="1148"/>
      <c r="Y96" s="1148"/>
      <c r="Z96" s="1148"/>
      <c r="AA96" s="1148"/>
      <c r="AB96" s="1148"/>
      <c r="AC96" s="1148"/>
      <c r="AD96" s="1148"/>
      <c r="AE96" s="1148"/>
      <c r="AF96" s="1148"/>
      <c r="AG96" s="1039"/>
    </row>
    <row r="97" spans="2:33" s="1184" customFormat="1" ht="13.5" thickBot="1" x14ac:dyDescent="0.25">
      <c r="B97" s="1833"/>
      <c r="C97" s="1834"/>
      <c r="D97" s="1538"/>
      <c r="E97" s="1538"/>
      <c r="F97" s="1538"/>
      <c r="G97" s="1538"/>
      <c r="H97" s="1837"/>
      <c r="I97" s="1837"/>
      <c r="J97" s="1837"/>
      <c r="K97" s="1837"/>
      <c r="L97" s="1837"/>
      <c r="M97" s="1837"/>
      <c r="N97" s="1837"/>
      <c r="O97" s="1837"/>
      <c r="P97" s="1837"/>
      <c r="Q97" s="1837"/>
      <c r="R97" s="1837"/>
      <c r="S97" s="1835"/>
      <c r="T97" s="1835"/>
      <c r="U97" s="1835"/>
      <c r="V97" s="1835"/>
      <c r="W97" s="1835"/>
      <c r="X97" s="1835"/>
      <c r="Y97" s="1835"/>
      <c r="Z97" s="1835"/>
      <c r="AA97" s="1835"/>
      <c r="AB97" s="1835"/>
      <c r="AC97" s="1835"/>
      <c r="AD97" s="1835"/>
      <c r="AE97" s="1835"/>
      <c r="AF97" s="1835"/>
      <c r="AG97" s="1539"/>
    </row>
    <row r="98" spans="2:33" s="1184" customFormat="1" ht="12.75" thickBot="1" x14ac:dyDescent="0.25">
      <c r="F98" s="1537"/>
    </row>
    <row r="99" spans="2:33" s="1184" customFormat="1" ht="20.25" x14ac:dyDescent="0.2">
      <c r="B99" s="1931" t="s">
        <v>3089</v>
      </c>
      <c r="C99" s="1932"/>
      <c r="D99" s="1932"/>
      <c r="E99" s="1932"/>
      <c r="F99" s="1932"/>
      <c r="G99" s="1932"/>
      <c r="H99" s="1932"/>
      <c r="I99" s="1932"/>
      <c r="J99" s="1932"/>
      <c r="K99" s="1932"/>
      <c r="L99" s="1932"/>
      <c r="M99" s="1932"/>
      <c r="N99" s="1932"/>
      <c r="O99" s="1932"/>
      <c r="P99" s="1932"/>
      <c r="Q99" s="1932"/>
      <c r="R99" s="1932"/>
      <c r="S99" s="1932"/>
      <c r="T99" s="1932"/>
      <c r="U99" s="1932"/>
      <c r="V99" s="1932"/>
      <c r="W99" s="1932"/>
      <c r="X99" s="1932"/>
      <c r="Y99" s="1932"/>
      <c r="Z99" s="1932"/>
      <c r="AA99" s="1932"/>
      <c r="AB99" s="1932"/>
      <c r="AC99" s="1932"/>
      <c r="AD99" s="1932"/>
      <c r="AE99" s="1932"/>
      <c r="AF99" s="1932"/>
      <c r="AG99" s="1933"/>
    </row>
    <row r="100" spans="2:33" s="1184" customFormat="1" ht="20.25" x14ac:dyDescent="0.2">
      <c r="B100" s="1268"/>
      <c r="C100" s="1269"/>
      <c r="D100" s="1269"/>
      <c r="E100" s="1269"/>
      <c r="F100" s="1269"/>
      <c r="G100" s="1269"/>
      <c r="H100" s="1269"/>
      <c r="I100" s="1269"/>
      <c r="J100" s="1269"/>
      <c r="K100" s="1269"/>
      <c r="L100" s="1269"/>
      <c r="M100" s="1269"/>
      <c r="N100" s="1269"/>
      <c r="O100" s="1269"/>
      <c r="P100" s="1269"/>
      <c r="Q100" s="1269"/>
      <c r="R100" s="1269"/>
      <c r="S100" s="1269"/>
      <c r="T100" s="1269"/>
      <c r="U100" s="1270"/>
      <c r="V100" s="1270"/>
      <c r="W100" s="1270"/>
      <c r="X100" s="1270"/>
      <c r="Y100" s="1270"/>
      <c r="Z100" s="1270"/>
      <c r="AA100" s="1270"/>
      <c r="AB100" s="1270"/>
      <c r="AC100" s="1270"/>
      <c r="AD100" s="1270"/>
      <c r="AE100" s="1148"/>
      <c r="AF100" s="1148"/>
      <c r="AG100" s="1271"/>
    </row>
    <row r="101" spans="2:33" s="1184" customFormat="1" ht="12.75" x14ac:dyDescent="0.2">
      <c r="B101" s="1268" t="s">
        <v>3090</v>
      </c>
      <c r="C101" s="431"/>
      <c r="D101" s="1287" t="s">
        <v>3591</v>
      </c>
      <c r="E101" s="1288"/>
      <c r="F101" s="1288"/>
      <c r="G101" s="1272"/>
      <c r="H101" s="1272"/>
      <c r="I101" s="1149"/>
      <c r="J101" s="1149"/>
      <c r="K101" s="1149"/>
      <c r="L101" s="1149"/>
      <c r="M101" s="1149"/>
      <c r="N101" s="1149"/>
      <c r="O101" s="1148"/>
      <c r="P101" s="1148"/>
      <c r="Q101" s="1148"/>
      <c r="R101" s="1148"/>
      <c r="S101" s="1148"/>
      <c r="T101" s="1148"/>
      <c r="U101" s="1148"/>
      <c r="V101" s="1148"/>
      <c r="W101" s="1148"/>
      <c r="X101" s="1148"/>
      <c r="Y101" s="1148"/>
      <c r="Z101" s="1148"/>
      <c r="AA101" s="1148"/>
      <c r="AB101" s="1148"/>
      <c r="AC101" s="1148"/>
      <c r="AD101" s="1148"/>
      <c r="AE101" s="1148"/>
      <c r="AF101" s="431"/>
      <c r="AG101" s="1271"/>
    </row>
    <row r="102" spans="2:33" s="1184" customFormat="1" ht="12.75" x14ac:dyDescent="0.2">
      <c r="B102" s="1752" t="s">
        <v>3091</v>
      </c>
      <c r="C102" s="1753"/>
      <c r="D102" s="2386">
        <v>42041</v>
      </c>
      <c r="E102" s="2386"/>
      <c r="F102" s="2386"/>
      <c r="G102" s="431"/>
      <c r="H102" s="431"/>
      <c r="I102" s="431"/>
      <c r="J102" s="431"/>
      <c r="K102" s="431"/>
      <c r="L102" s="431"/>
      <c r="M102" s="431"/>
      <c r="N102" s="431"/>
      <c r="O102" s="431"/>
      <c r="P102" s="431"/>
      <c r="Q102" s="431"/>
      <c r="R102" s="431"/>
      <c r="S102" s="431"/>
      <c r="T102" s="431"/>
      <c r="U102" s="431"/>
      <c r="V102" s="431"/>
      <c r="W102" s="431"/>
      <c r="X102" s="431"/>
      <c r="Y102" s="431"/>
      <c r="Z102" s="431"/>
      <c r="AA102" s="431"/>
      <c r="AB102" s="431"/>
      <c r="AC102" s="431"/>
      <c r="AD102" s="431"/>
      <c r="AE102" s="431"/>
      <c r="AF102" s="431"/>
      <c r="AG102" s="1039"/>
    </row>
    <row r="103" spans="2:33" s="1184" customFormat="1" ht="12.75" x14ac:dyDescent="0.2">
      <c r="B103" s="1752" t="s">
        <v>3092</v>
      </c>
      <c r="C103" s="1753"/>
      <c r="D103" s="2386">
        <v>42100</v>
      </c>
      <c r="E103" s="2386"/>
      <c r="F103" s="2386"/>
      <c r="G103" s="431"/>
      <c r="H103" s="431"/>
      <c r="I103" s="431"/>
      <c r="J103" s="431"/>
      <c r="K103" s="431"/>
      <c r="L103" s="431"/>
      <c r="M103" s="431"/>
      <c r="N103" s="431"/>
      <c r="O103" s="431"/>
      <c r="P103" s="431"/>
      <c r="Q103" s="431"/>
      <c r="R103" s="431"/>
      <c r="S103" s="431"/>
      <c r="T103" s="431"/>
      <c r="U103" s="431"/>
      <c r="V103" s="431"/>
      <c r="W103" s="431"/>
      <c r="X103" s="431"/>
      <c r="Y103" s="431"/>
      <c r="Z103" s="431"/>
      <c r="AA103" s="431"/>
      <c r="AB103" s="431"/>
      <c r="AC103" s="431"/>
      <c r="AD103" s="431"/>
      <c r="AE103" s="431"/>
      <c r="AF103" s="431"/>
      <c r="AG103" s="1039"/>
    </row>
    <row r="104" spans="2:33" s="1184" customFormat="1" ht="13.5" thickBot="1" x14ac:dyDescent="0.25">
      <c r="B104" s="1273"/>
      <c r="C104" s="1133"/>
      <c r="D104" s="1133"/>
      <c r="E104" s="431"/>
      <c r="F104" s="431"/>
      <c r="G104" s="431"/>
      <c r="H104" s="431"/>
      <c r="I104" s="431"/>
      <c r="J104" s="431"/>
      <c r="K104" s="431"/>
      <c r="L104" s="431"/>
      <c r="M104" s="431"/>
      <c r="N104" s="431"/>
      <c r="O104" s="431"/>
      <c r="P104" s="431"/>
      <c r="Q104" s="431"/>
      <c r="R104" s="431"/>
      <c r="S104" s="431"/>
      <c r="T104" s="431"/>
      <c r="U104" s="431"/>
      <c r="V104" s="431"/>
      <c r="W104" s="431"/>
      <c r="X104" s="431"/>
      <c r="Y104" s="431"/>
      <c r="Z104" s="431"/>
      <c r="AA104" s="431"/>
      <c r="AB104" s="431"/>
      <c r="AC104" s="431"/>
      <c r="AD104" s="431"/>
      <c r="AE104" s="431"/>
      <c r="AF104" s="431"/>
      <c r="AG104" s="1039"/>
    </row>
    <row r="105" spans="2:33" s="1184" customFormat="1" ht="38.25" customHeight="1" thickBot="1" x14ac:dyDescent="0.25">
      <c r="B105" s="1274" t="s">
        <v>3093</v>
      </c>
      <c r="C105" s="1275"/>
      <c r="D105" s="1936" t="s">
        <v>3535</v>
      </c>
      <c r="E105" s="1937"/>
      <c r="F105" s="1937"/>
      <c r="G105" s="1937"/>
      <c r="H105" s="1937"/>
      <c r="I105" s="1937"/>
      <c r="J105" s="1937"/>
      <c r="K105" s="1937"/>
      <c r="L105" s="1937"/>
      <c r="M105" s="1937"/>
      <c r="N105" s="1937"/>
      <c r="O105" s="1937"/>
      <c r="P105" s="1937"/>
      <c r="Q105" s="1937"/>
      <c r="R105" s="1937"/>
      <c r="S105" s="1937"/>
      <c r="T105" s="1937"/>
      <c r="U105" s="1937"/>
      <c r="V105" s="1937"/>
      <c r="W105" s="1937"/>
      <c r="X105" s="1937"/>
      <c r="Y105" s="1937"/>
      <c r="Z105" s="1937"/>
      <c r="AA105" s="1937"/>
      <c r="AB105" s="1937"/>
      <c r="AC105" s="1937"/>
      <c r="AD105" s="1937"/>
      <c r="AE105" s="1937"/>
      <c r="AF105" s="1937"/>
      <c r="AG105" s="1938"/>
    </row>
    <row r="106" spans="2:33" s="1184" customFormat="1" ht="13.5" thickBot="1" x14ac:dyDescent="0.25">
      <c r="B106" s="1268"/>
      <c r="C106" s="1148"/>
      <c r="D106" s="1148"/>
      <c r="E106" s="1149"/>
      <c r="F106" s="1149"/>
      <c r="G106" s="1149"/>
      <c r="H106" s="1149"/>
      <c r="I106" s="1149"/>
      <c r="J106" s="1149"/>
      <c r="K106" s="1149"/>
      <c r="L106" s="1149"/>
      <c r="M106" s="1149"/>
      <c r="N106" s="1149"/>
      <c r="O106" s="1149"/>
      <c r="P106" s="1149"/>
      <c r="Q106" s="1149"/>
      <c r="R106" s="1149"/>
      <c r="S106" s="1148"/>
      <c r="T106" s="1276"/>
      <c r="U106" s="1148"/>
      <c r="V106" s="1148"/>
      <c r="W106" s="1148"/>
      <c r="X106" s="1148"/>
      <c r="Y106" s="1148"/>
      <c r="Z106" s="1148"/>
      <c r="AA106" s="1148"/>
      <c r="AB106" s="1148"/>
      <c r="AC106" s="1148"/>
      <c r="AD106" s="1148"/>
      <c r="AE106" s="1148"/>
      <c r="AF106" s="1148"/>
      <c r="AG106" s="1039"/>
    </row>
    <row r="107" spans="2:33" s="1184" customFormat="1" ht="13.5" thickBot="1" x14ac:dyDescent="0.25">
      <c r="B107" s="1939" t="s">
        <v>3094</v>
      </c>
      <c r="C107" s="1940"/>
      <c r="D107" s="1943" t="s">
        <v>3095</v>
      </c>
      <c r="E107" s="1946" t="s">
        <v>3096</v>
      </c>
      <c r="F107" s="1948"/>
      <c r="G107" s="1948"/>
      <c r="H107" s="1948"/>
      <c r="I107" s="1948"/>
      <c r="J107" s="1948"/>
      <c r="K107" s="1948"/>
      <c r="L107" s="1948"/>
      <c r="M107" s="1948"/>
      <c r="N107" s="1948"/>
      <c r="O107" s="1948"/>
      <c r="P107" s="1948"/>
      <c r="Q107" s="1948"/>
      <c r="R107" s="1949"/>
      <c r="S107" s="1950" t="s">
        <v>3097</v>
      </c>
      <c r="T107" s="1951"/>
      <c r="U107" s="1952"/>
      <c r="V107" s="1952"/>
      <c r="W107" s="1952"/>
      <c r="X107" s="1952"/>
      <c r="Y107" s="1952"/>
      <c r="Z107" s="1953"/>
      <c r="AA107" s="1948" t="s">
        <v>2793</v>
      </c>
      <c r="AB107" s="1948"/>
      <c r="AC107" s="1949"/>
      <c r="AD107" s="1939" t="s">
        <v>2794</v>
      </c>
      <c r="AE107" s="1954"/>
      <c r="AF107" s="1940"/>
      <c r="AG107" s="1039"/>
    </row>
    <row r="108" spans="2:33" s="1184" customFormat="1" ht="13.5" thickBot="1" x14ac:dyDescent="0.25">
      <c r="B108" s="1941"/>
      <c r="C108" s="1942"/>
      <c r="D108" s="1944"/>
      <c r="E108" s="1947"/>
      <c r="F108" s="1958" t="s">
        <v>2796</v>
      </c>
      <c r="G108" s="1958" t="s">
        <v>2797</v>
      </c>
      <c r="H108" s="1950" t="s">
        <v>2798</v>
      </c>
      <c r="I108" s="1953"/>
      <c r="J108" s="1950" t="s">
        <v>2799</v>
      </c>
      <c r="K108" s="1953"/>
      <c r="L108" s="1950" t="s">
        <v>2800</v>
      </c>
      <c r="M108" s="1953"/>
      <c r="N108" s="1960" t="s">
        <v>2801</v>
      </c>
      <c r="O108" s="1961"/>
      <c r="P108" s="1952" t="s">
        <v>2802</v>
      </c>
      <c r="Q108" s="1952"/>
      <c r="R108" s="1953"/>
      <c r="S108" s="1958" t="s">
        <v>2798</v>
      </c>
      <c r="T108" s="1958" t="s">
        <v>2799</v>
      </c>
      <c r="U108" s="1958" t="s">
        <v>2800</v>
      </c>
      <c r="V108" s="1952" t="s">
        <v>2801</v>
      </c>
      <c r="W108" s="1952"/>
      <c r="X108" s="1950" t="s">
        <v>2802</v>
      </c>
      <c r="Y108" s="1952"/>
      <c r="Z108" s="1953"/>
      <c r="AA108" s="1946" t="s">
        <v>3098</v>
      </c>
      <c r="AB108" s="1946" t="s">
        <v>3099</v>
      </c>
      <c r="AC108" s="1946" t="s">
        <v>3100</v>
      </c>
      <c r="AD108" s="1955"/>
      <c r="AE108" s="1956"/>
      <c r="AF108" s="1957"/>
      <c r="AG108" s="1039"/>
    </row>
    <row r="109" spans="2:33" s="1184" customFormat="1" ht="26.25" thickBot="1" x14ac:dyDescent="0.25">
      <c r="B109" s="1941"/>
      <c r="C109" s="1942"/>
      <c r="D109" s="1945"/>
      <c r="E109" s="1947"/>
      <c r="F109" s="1959"/>
      <c r="G109" s="1959"/>
      <c r="H109" s="1750" t="s">
        <v>2806</v>
      </c>
      <c r="I109" s="1750" t="s">
        <v>2807</v>
      </c>
      <c r="J109" s="1750" t="s">
        <v>2806</v>
      </c>
      <c r="K109" s="1750" t="s">
        <v>2807</v>
      </c>
      <c r="L109" s="1750" t="s">
        <v>2806</v>
      </c>
      <c r="M109" s="1750" t="s">
        <v>2807</v>
      </c>
      <c r="N109" s="1749" t="s">
        <v>295</v>
      </c>
      <c r="O109" s="1277" t="s">
        <v>2808</v>
      </c>
      <c r="P109" s="1278" t="s">
        <v>2809</v>
      </c>
      <c r="Q109" s="1277" t="s">
        <v>2810</v>
      </c>
      <c r="R109" s="1277" t="s">
        <v>2811</v>
      </c>
      <c r="S109" s="1959"/>
      <c r="T109" s="1959"/>
      <c r="U109" s="1959"/>
      <c r="V109" s="1751" t="s">
        <v>295</v>
      </c>
      <c r="W109" s="1279" t="s">
        <v>2808</v>
      </c>
      <c r="X109" s="1277" t="s">
        <v>2809</v>
      </c>
      <c r="Y109" s="1280" t="s">
        <v>2810</v>
      </c>
      <c r="Z109" s="1277" t="s">
        <v>2811</v>
      </c>
      <c r="AA109" s="1947"/>
      <c r="AB109" s="1947"/>
      <c r="AC109" s="1947"/>
      <c r="AD109" s="1748" t="s">
        <v>296</v>
      </c>
      <c r="AE109" s="1748" t="s">
        <v>2812</v>
      </c>
      <c r="AF109" s="1748" t="s">
        <v>2813</v>
      </c>
      <c r="AG109" s="1039"/>
    </row>
    <row r="110" spans="2:33" s="1184" customFormat="1" ht="12.75" x14ac:dyDescent="0.2">
      <c r="B110" s="2373" t="s">
        <v>3536</v>
      </c>
      <c r="C110" s="2374"/>
      <c r="D110" s="992"/>
      <c r="E110" s="993"/>
      <c r="F110" s="994">
        <v>500</v>
      </c>
      <c r="G110" s="995"/>
      <c r="H110" s="997"/>
      <c r="I110" s="997"/>
      <c r="J110" s="998"/>
      <c r="K110" s="997"/>
      <c r="L110" s="997"/>
      <c r="M110" s="997"/>
      <c r="N110" s="1756"/>
      <c r="O110" s="997"/>
      <c r="P110" s="998"/>
      <c r="Q110" s="997"/>
      <c r="R110" s="999"/>
      <c r="S110" s="1000"/>
      <c r="T110" s="997"/>
      <c r="U110" s="999"/>
      <c r="V110" s="1001"/>
      <c r="W110" s="999"/>
      <c r="X110" s="997"/>
      <c r="Y110" s="998"/>
      <c r="Z110" s="997"/>
      <c r="AA110" s="994"/>
      <c r="AB110" s="998"/>
      <c r="AC110" s="997"/>
      <c r="AD110" s="1760"/>
      <c r="AE110" s="1003"/>
      <c r="AF110" s="1004"/>
      <c r="AG110" s="1039"/>
    </row>
    <row r="111" spans="2:33" s="1184" customFormat="1" ht="12.75" x14ac:dyDescent="0.2">
      <c r="B111" s="2387" t="s">
        <v>3537</v>
      </c>
      <c r="C111" s="2388"/>
      <c r="D111" s="992"/>
      <c r="E111" s="1005"/>
      <c r="F111" s="1007">
        <v>500</v>
      </c>
      <c r="G111" s="1008"/>
      <c r="H111" s="1009"/>
      <c r="I111" s="1009"/>
      <c r="J111" s="1010"/>
      <c r="K111" s="1009"/>
      <c r="L111" s="1009"/>
      <c r="M111" s="1009"/>
      <c r="N111" s="1011"/>
      <c r="O111" s="1009"/>
      <c r="P111" s="1010"/>
      <c r="Q111" s="1009"/>
      <c r="R111" s="1012"/>
      <c r="S111" s="1013"/>
      <c r="T111" s="1009"/>
      <c r="U111" s="1012"/>
      <c r="V111" s="1014"/>
      <c r="W111" s="1012"/>
      <c r="X111" s="1009"/>
      <c r="Y111" s="1010"/>
      <c r="Z111" s="1009"/>
      <c r="AA111" s="1007"/>
      <c r="AB111" s="1010"/>
      <c r="AC111" s="1009"/>
      <c r="AD111" s="1760"/>
      <c r="AE111" s="1003"/>
      <c r="AF111" s="1004"/>
      <c r="AG111" s="1039"/>
    </row>
    <row r="112" spans="2:33" s="1184" customFormat="1" ht="12.75" x14ac:dyDescent="0.2">
      <c r="B112" s="2387" t="s">
        <v>3538</v>
      </c>
      <c r="C112" s="2388"/>
      <c r="D112" s="992"/>
      <c r="E112" s="1005"/>
      <c r="F112" s="1007">
        <v>1000</v>
      </c>
      <c r="G112" s="1008"/>
      <c r="H112" s="1009"/>
      <c r="I112" s="1009"/>
      <c r="J112" s="1010"/>
      <c r="K112" s="1009"/>
      <c r="L112" s="1009"/>
      <c r="M112" s="1009"/>
      <c r="N112" s="1011"/>
      <c r="O112" s="1009"/>
      <c r="P112" s="1010"/>
      <c r="Q112" s="1009"/>
      <c r="R112" s="1012"/>
      <c r="S112" s="1013"/>
      <c r="T112" s="1009"/>
      <c r="U112" s="1012"/>
      <c r="V112" s="1014"/>
      <c r="W112" s="1012"/>
      <c r="X112" s="1009"/>
      <c r="Y112" s="1010"/>
      <c r="Z112" s="1009"/>
      <c r="AA112" s="1007"/>
      <c r="AB112" s="1010"/>
      <c r="AC112" s="1009"/>
      <c r="AD112" s="1760"/>
      <c r="AE112" s="1003"/>
      <c r="AF112" s="1004"/>
      <c r="AG112" s="1039"/>
    </row>
    <row r="113" spans="2:33" s="1184" customFormat="1" ht="12.75" x14ac:dyDescent="0.2">
      <c r="B113" s="2387" t="s">
        <v>3539</v>
      </c>
      <c r="C113" s="2388"/>
      <c r="D113" s="992"/>
      <c r="E113" s="1005"/>
      <c r="F113" s="1007">
        <v>1000</v>
      </c>
      <c r="G113" s="1008"/>
      <c r="H113" s="1009"/>
      <c r="I113" s="1009"/>
      <c r="J113" s="1010"/>
      <c r="K113" s="1009"/>
      <c r="L113" s="1009"/>
      <c r="M113" s="1009"/>
      <c r="N113" s="1011"/>
      <c r="O113" s="1009"/>
      <c r="P113" s="1010"/>
      <c r="Q113" s="1009"/>
      <c r="R113" s="1012"/>
      <c r="S113" s="1013"/>
      <c r="T113" s="1009"/>
      <c r="U113" s="1012"/>
      <c r="V113" s="1014"/>
      <c r="W113" s="1012"/>
      <c r="X113" s="1009"/>
      <c r="Y113" s="1010"/>
      <c r="Z113" s="1009"/>
      <c r="AA113" s="1007"/>
      <c r="AB113" s="1010"/>
      <c r="AC113" s="1009"/>
      <c r="AD113" s="1760"/>
      <c r="AE113" s="1003"/>
      <c r="AF113" s="1004"/>
      <c r="AG113" s="1039"/>
    </row>
    <row r="114" spans="2:33" s="1184" customFormat="1" ht="12.75" x14ac:dyDescent="0.2">
      <c r="B114" s="1762"/>
      <c r="C114" s="1567"/>
      <c r="D114" s="1281"/>
      <c r="E114" s="1282"/>
      <c r="F114" s="1283"/>
      <c r="G114" s="1283"/>
      <c r="H114" s="1284"/>
      <c r="I114" s="1284"/>
      <c r="J114" s="1284"/>
      <c r="K114" s="1284"/>
      <c r="L114" s="1284"/>
      <c r="M114" s="1284"/>
      <c r="N114" s="1285"/>
      <c r="O114" s="1282"/>
      <c r="P114" s="1284"/>
      <c r="Q114" s="1284"/>
      <c r="R114" s="1284"/>
      <c r="S114" s="1284"/>
      <c r="T114" s="1284"/>
      <c r="U114" s="1284"/>
      <c r="V114" s="1285"/>
      <c r="W114" s="1284"/>
      <c r="X114" s="1284"/>
      <c r="Y114" s="1284"/>
      <c r="Z114" s="1284"/>
      <c r="AA114" s="1283"/>
      <c r="AB114" s="1284"/>
      <c r="AC114" s="1284"/>
      <c r="AD114" s="1285"/>
      <c r="AE114" s="1281"/>
      <c r="AF114" s="1284"/>
      <c r="AG114" s="1039"/>
    </row>
    <row r="115" spans="2:33" s="1184" customFormat="1" ht="12.75" x14ac:dyDescent="0.2">
      <c r="B115" s="1963" t="s">
        <v>2816</v>
      </c>
      <c r="C115" s="1964"/>
      <c r="D115" s="1381" t="s">
        <v>3193</v>
      </c>
      <c r="E115" s="1381"/>
      <c r="F115" s="1381"/>
      <c r="G115" s="1381"/>
      <c r="H115" s="1148"/>
      <c r="I115" s="1148"/>
      <c r="J115" s="1148"/>
      <c r="K115" s="1148"/>
      <c r="L115" s="1148"/>
      <c r="M115" s="1148"/>
      <c r="N115" s="1148"/>
      <c r="O115" s="1148"/>
      <c r="P115" s="1148"/>
      <c r="Q115" s="1148"/>
      <c r="R115" s="1148"/>
      <c r="S115" s="1148"/>
      <c r="T115" s="1148"/>
      <c r="U115" s="1148"/>
      <c r="V115" s="1148"/>
      <c r="W115" s="1148"/>
      <c r="X115" s="1148"/>
      <c r="Y115" s="1148"/>
      <c r="Z115" s="1148"/>
      <c r="AA115" s="1148"/>
      <c r="AB115" s="1148"/>
      <c r="AC115" s="1148"/>
      <c r="AD115" s="1148"/>
      <c r="AE115" s="1148"/>
      <c r="AF115" s="1148"/>
      <c r="AG115" s="1039"/>
    </row>
    <row r="116" spans="2:33" s="1184" customFormat="1" ht="12.75" x14ac:dyDescent="0.2">
      <c r="B116" s="1752" t="s">
        <v>2818</v>
      </c>
      <c r="C116" s="1753"/>
      <c r="D116" s="1904" t="s">
        <v>3194</v>
      </c>
      <c r="E116" s="1904"/>
      <c r="F116" s="1904"/>
      <c r="G116" s="1904"/>
      <c r="H116" s="1148"/>
      <c r="I116" s="1148"/>
      <c r="J116" s="1148"/>
      <c r="K116" s="1148"/>
      <c r="L116" s="1148"/>
      <c r="M116" s="1148"/>
      <c r="N116" s="1148"/>
      <c r="O116" s="1148"/>
      <c r="P116" s="1148"/>
      <c r="Q116" s="1148"/>
      <c r="R116" s="1148"/>
      <c r="S116" s="1148"/>
      <c r="T116" s="1148"/>
      <c r="U116" s="1148"/>
      <c r="V116" s="1148"/>
      <c r="W116" s="1148"/>
      <c r="X116" s="1148"/>
      <c r="Y116" s="1148"/>
      <c r="Z116" s="1148"/>
      <c r="AA116" s="1148"/>
      <c r="AB116" s="1148"/>
      <c r="AC116" s="1148"/>
      <c r="AD116" s="1148"/>
      <c r="AE116" s="1148"/>
      <c r="AF116" s="1148"/>
      <c r="AG116" s="1039"/>
    </row>
    <row r="117" spans="2:33" s="1184" customFormat="1" ht="13.5" thickBot="1" x14ac:dyDescent="0.25">
      <c r="B117" s="1757"/>
      <c r="C117" s="1758"/>
      <c r="D117" s="1538"/>
      <c r="E117" s="1538"/>
      <c r="F117" s="1538"/>
      <c r="G117" s="1538"/>
      <c r="H117" s="1761"/>
      <c r="I117" s="1761"/>
      <c r="J117" s="1761"/>
      <c r="K117" s="1761"/>
      <c r="L117" s="1761"/>
      <c r="M117" s="1761"/>
      <c r="N117" s="1761"/>
      <c r="O117" s="1761"/>
      <c r="P117" s="1761"/>
      <c r="Q117" s="1761"/>
      <c r="R117" s="1761"/>
      <c r="S117" s="1759"/>
      <c r="T117" s="1759"/>
      <c r="U117" s="1759"/>
      <c r="V117" s="1759"/>
      <c r="W117" s="1759"/>
      <c r="X117" s="1759"/>
      <c r="Y117" s="1759"/>
      <c r="Z117" s="1759"/>
      <c r="AA117" s="1759"/>
      <c r="AB117" s="1759"/>
      <c r="AC117" s="1759"/>
      <c r="AD117" s="1759"/>
      <c r="AE117" s="1759"/>
      <c r="AF117" s="1759"/>
      <c r="AG117" s="1539"/>
    </row>
    <row r="118" spans="2:33" s="1184" customFormat="1" ht="12.75" thickBot="1" x14ac:dyDescent="0.25">
      <c r="F118" s="1537"/>
    </row>
    <row r="119" spans="2:33" s="1184" customFormat="1" ht="20.25" x14ac:dyDescent="0.2">
      <c r="B119" s="1931" t="s">
        <v>3089</v>
      </c>
      <c r="C119" s="1932"/>
      <c r="D119" s="1932"/>
      <c r="E119" s="1932"/>
      <c r="F119" s="1932"/>
      <c r="G119" s="1932"/>
      <c r="H119" s="1932"/>
      <c r="I119" s="1932"/>
      <c r="J119" s="1932"/>
      <c r="K119" s="1932"/>
      <c r="L119" s="1932"/>
      <c r="M119" s="1932"/>
      <c r="N119" s="1932"/>
      <c r="O119" s="1932"/>
      <c r="P119" s="1932"/>
      <c r="Q119" s="1932"/>
      <c r="R119" s="1932"/>
      <c r="S119" s="1932"/>
      <c r="T119" s="1932"/>
      <c r="U119" s="1932"/>
      <c r="V119" s="1932"/>
      <c r="W119" s="1932"/>
      <c r="X119" s="1932"/>
      <c r="Y119" s="1932"/>
      <c r="Z119" s="1932"/>
      <c r="AA119" s="1932"/>
      <c r="AB119" s="1932"/>
      <c r="AC119" s="1932"/>
      <c r="AD119" s="1932"/>
      <c r="AE119" s="1932"/>
      <c r="AF119" s="1932"/>
      <c r="AG119" s="1933"/>
    </row>
    <row r="120" spans="2:33" s="1184" customFormat="1" ht="20.25" x14ac:dyDescent="0.2">
      <c r="B120" s="1268"/>
      <c r="C120" s="1269"/>
      <c r="D120" s="1269"/>
      <c r="E120" s="1269"/>
      <c r="F120" s="1269"/>
      <c r="G120" s="1269"/>
      <c r="H120" s="1269"/>
      <c r="I120" s="1269"/>
      <c r="J120" s="1269"/>
      <c r="K120" s="1269"/>
      <c r="L120" s="1269"/>
      <c r="M120" s="1269"/>
      <c r="N120" s="1269"/>
      <c r="O120" s="1269"/>
      <c r="P120" s="1269"/>
      <c r="Q120" s="1269"/>
      <c r="R120" s="1269"/>
      <c r="S120" s="1269"/>
      <c r="T120" s="1269"/>
      <c r="U120" s="1270"/>
      <c r="V120" s="1270"/>
      <c r="W120" s="1270"/>
      <c r="X120" s="1270"/>
      <c r="Y120" s="1270"/>
      <c r="Z120" s="1270"/>
      <c r="AA120" s="1270"/>
      <c r="AB120" s="1270"/>
      <c r="AC120" s="1270"/>
      <c r="AD120" s="1270"/>
      <c r="AE120" s="1148"/>
      <c r="AF120" s="1148"/>
      <c r="AG120" s="1271"/>
    </row>
    <row r="121" spans="2:33" s="1184" customFormat="1" ht="12.75" x14ac:dyDescent="0.2">
      <c r="B121" s="1268" t="s">
        <v>3090</v>
      </c>
      <c r="C121" s="431"/>
      <c r="D121" s="1287" t="s">
        <v>3518</v>
      </c>
      <c r="E121" s="1288"/>
      <c r="F121" s="1288"/>
      <c r="G121" s="1272"/>
      <c r="H121" s="1272"/>
      <c r="I121" s="1149"/>
      <c r="J121" s="1149"/>
      <c r="K121" s="1149"/>
      <c r="L121" s="1149"/>
      <c r="M121" s="1149"/>
      <c r="N121" s="1149"/>
      <c r="O121" s="1148"/>
      <c r="P121" s="1148"/>
      <c r="Q121" s="1148"/>
      <c r="R121" s="1148"/>
      <c r="S121" s="1148"/>
      <c r="T121" s="1148"/>
      <c r="U121" s="1148"/>
      <c r="V121" s="1148"/>
      <c r="W121" s="1148"/>
      <c r="X121" s="1148"/>
      <c r="Y121" s="1148"/>
      <c r="Z121" s="1148"/>
      <c r="AA121" s="1148"/>
      <c r="AB121" s="1148"/>
      <c r="AC121" s="1148"/>
      <c r="AD121" s="1148"/>
      <c r="AE121" s="1148"/>
      <c r="AF121" s="431"/>
      <c r="AG121" s="1271"/>
    </row>
    <row r="122" spans="2:33" s="1184" customFormat="1" ht="12.75" x14ac:dyDescent="0.2">
      <c r="B122" s="1703" t="s">
        <v>3091</v>
      </c>
      <c r="C122" s="1704"/>
      <c r="D122" s="2385">
        <v>42010</v>
      </c>
      <c r="E122" s="2385"/>
      <c r="F122" s="2385"/>
      <c r="G122" s="431"/>
      <c r="H122" s="431"/>
      <c r="I122" s="431"/>
      <c r="J122" s="431"/>
      <c r="K122" s="431"/>
      <c r="L122" s="431"/>
      <c r="M122" s="431"/>
      <c r="N122" s="431"/>
      <c r="O122" s="431"/>
      <c r="P122" s="431"/>
      <c r="Q122" s="431"/>
      <c r="R122" s="431"/>
      <c r="S122" s="431"/>
      <c r="T122" s="431"/>
      <c r="U122" s="431"/>
      <c r="V122" s="431"/>
      <c r="W122" s="431"/>
      <c r="X122" s="431"/>
      <c r="Y122" s="431"/>
      <c r="Z122" s="431"/>
      <c r="AA122" s="431"/>
      <c r="AB122" s="431"/>
      <c r="AC122" s="431"/>
      <c r="AD122" s="431"/>
      <c r="AE122" s="431"/>
      <c r="AF122" s="431"/>
      <c r="AG122" s="1039"/>
    </row>
    <row r="123" spans="2:33" s="1184" customFormat="1" ht="12.75" x14ac:dyDescent="0.2">
      <c r="B123" s="1703" t="s">
        <v>3092</v>
      </c>
      <c r="C123" s="1704"/>
      <c r="D123" s="2385">
        <v>42100</v>
      </c>
      <c r="E123" s="2385"/>
      <c r="F123" s="2385"/>
      <c r="G123" s="431"/>
      <c r="H123" s="431"/>
      <c r="I123" s="431"/>
      <c r="J123" s="431"/>
      <c r="K123" s="431"/>
      <c r="L123" s="431"/>
      <c r="M123" s="431"/>
      <c r="N123" s="431"/>
      <c r="O123" s="431"/>
      <c r="P123" s="431"/>
      <c r="Q123" s="431"/>
      <c r="R123" s="431"/>
      <c r="S123" s="431"/>
      <c r="T123" s="431"/>
      <c r="U123" s="431"/>
      <c r="V123" s="431"/>
      <c r="W123" s="431"/>
      <c r="X123" s="431"/>
      <c r="Y123" s="431"/>
      <c r="Z123" s="431"/>
      <c r="AA123" s="431"/>
      <c r="AB123" s="431"/>
      <c r="AC123" s="431"/>
      <c r="AD123" s="431"/>
      <c r="AE123" s="431"/>
      <c r="AF123" s="431"/>
      <c r="AG123" s="1039"/>
    </row>
    <row r="124" spans="2:33" s="1184" customFormat="1" ht="13.5" thickBot="1" x14ac:dyDescent="0.25">
      <c r="B124" s="1273"/>
      <c r="C124" s="1133"/>
      <c r="D124" s="1133"/>
      <c r="E124" s="431"/>
      <c r="F124" s="431"/>
      <c r="G124" s="431"/>
      <c r="H124" s="431"/>
      <c r="I124" s="431"/>
      <c r="J124" s="431"/>
      <c r="K124" s="431"/>
      <c r="L124" s="431"/>
      <c r="M124" s="431"/>
      <c r="N124" s="431"/>
      <c r="O124" s="431"/>
      <c r="P124" s="431"/>
      <c r="Q124" s="431"/>
      <c r="R124" s="431"/>
      <c r="S124" s="431"/>
      <c r="T124" s="431"/>
      <c r="U124" s="431"/>
      <c r="V124" s="431"/>
      <c r="W124" s="431"/>
      <c r="X124" s="431"/>
      <c r="Y124" s="431"/>
      <c r="Z124" s="431"/>
      <c r="AA124" s="431"/>
      <c r="AB124" s="431"/>
      <c r="AC124" s="431"/>
      <c r="AD124" s="431"/>
      <c r="AE124" s="431"/>
      <c r="AF124" s="431"/>
      <c r="AG124" s="1039"/>
    </row>
    <row r="125" spans="2:33" s="1184" customFormat="1" ht="13.5" thickBot="1" x14ac:dyDescent="0.25">
      <c r="B125" s="1274" t="s">
        <v>3093</v>
      </c>
      <c r="C125" s="1275"/>
      <c r="D125" s="1936" t="s">
        <v>3519</v>
      </c>
      <c r="E125" s="1937"/>
      <c r="F125" s="1937"/>
      <c r="G125" s="1937"/>
      <c r="H125" s="1937"/>
      <c r="I125" s="1937"/>
      <c r="J125" s="1937"/>
      <c r="K125" s="1937"/>
      <c r="L125" s="1937"/>
      <c r="M125" s="1937"/>
      <c r="N125" s="1937"/>
      <c r="O125" s="1937"/>
      <c r="P125" s="1937"/>
      <c r="Q125" s="1937"/>
      <c r="R125" s="1937"/>
      <c r="S125" s="1937"/>
      <c r="T125" s="1937"/>
      <c r="U125" s="1937"/>
      <c r="V125" s="1937"/>
      <c r="W125" s="1937"/>
      <c r="X125" s="1937"/>
      <c r="Y125" s="1937"/>
      <c r="Z125" s="1937"/>
      <c r="AA125" s="1937"/>
      <c r="AB125" s="1937"/>
      <c r="AC125" s="1937"/>
      <c r="AD125" s="1937"/>
      <c r="AE125" s="1937"/>
      <c r="AF125" s="1937"/>
      <c r="AG125" s="1938"/>
    </row>
    <row r="126" spans="2:33" s="1184" customFormat="1" ht="13.5" thickBot="1" x14ac:dyDescent="0.25">
      <c r="B126" s="1268"/>
      <c r="C126" s="1148"/>
      <c r="D126" s="1148"/>
      <c r="E126" s="1149"/>
      <c r="F126" s="1149"/>
      <c r="G126" s="1149"/>
      <c r="H126" s="1149"/>
      <c r="I126" s="1149"/>
      <c r="J126" s="1149"/>
      <c r="K126" s="1149"/>
      <c r="L126" s="1149"/>
      <c r="M126" s="1149"/>
      <c r="N126" s="1149"/>
      <c r="O126" s="1149"/>
      <c r="P126" s="1149"/>
      <c r="Q126" s="1149"/>
      <c r="R126" s="1149"/>
      <c r="S126" s="1148"/>
      <c r="T126" s="1276"/>
      <c r="U126" s="1148"/>
      <c r="V126" s="1148"/>
      <c r="W126" s="1148"/>
      <c r="X126" s="1148"/>
      <c r="Y126" s="1148"/>
      <c r="Z126" s="1148"/>
      <c r="AA126" s="1148"/>
      <c r="AB126" s="1148"/>
      <c r="AC126" s="1148"/>
      <c r="AD126" s="1148"/>
      <c r="AE126" s="1148"/>
      <c r="AF126" s="1148"/>
      <c r="AG126" s="1039"/>
    </row>
    <row r="127" spans="2:33" s="1184" customFormat="1" ht="13.5" thickBot="1" x14ac:dyDescent="0.25">
      <c r="B127" s="1939" t="s">
        <v>3094</v>
      </c>
      <c r="C127" s="1940"/>
      <c r="D127" s="1943" t="s">
        <v>3095</v>
      </c>
      <c r="E127" s="1946" t="s">
        <v>3096</v>
      </c>
      <c r="F127" s="1948"/>
      <c r="G127" s="1948"/>
      <c r="H127" s="1948"/>
      <c r="I127" s="1948"/>
      <c r="J127" s="1948"/>
      <c r="K127" s="1948"/>
      <c r="L127" s="1948"/>
      <c r="M127" s="1948"/>
      <c r="N127" s="1948"/>
      <c r="O127" s="1948"/>
      <c r="P127" s="1948"/>
      <c r="Q127" s="1948"/>
      <c r="R127" s="1949"/>
      <c r="S127" s="1950" t="s">
        <v>3097</v>
      </c>
      <c r="T127" s="1951"/>
      <c r="U127" s="1952"/>
      <c r="V127" s="1952"/>
      <c r="W127" s="1952"/>
      <c r="X127" s="1952"/>
      <c r="Y127" s="1952"/>
      <c r="Z127" s="1953"/>
      <c r="AA127" s="1948" t="s">
        <v>2793</v>
      </c>
      <c r="AB127" s="1948"/>
      <c r="AC127" s="1949"/>
      <c r="AD127" s="1939" t="s">
        <v>2794</v>
      </c>
      <c r="AE127" s="1954"/>
      <c r="AF127" s="1940"/>
      <c r="AG127" s="1039"/>
    </row>
    <row r="128" spans="2:33" s="1184" customFormat="1" ht="13.5" thickBot="1" x14ac:dyDescent="0.25">
      <c r="B128" s="1941"/>
      <c r="C128" s="1942"/>
      <c r="D128" s="1944"/>
      <c r="E128" s="1947"/>
      <c r="F128" s="1958" t="s">
        <v>2796</v>
      </c>
      <c r="G128" s="1958" t="s">
        <v>2797</v>
      </c>
      <c r="H128" s="1950" t="s">
        <v>2798</v>
      </c>
      <c r="I128" s="1953"/>
      <c r="J128" s="1950" t="s">
        <v>2799</v>
      </c>
      <c r="K128" s="1953"/>
      <c r="L128" s="1950" t="s">
        <v>2800</v>
      </c>
      <c r="M128" s="1953"/>
      <c r="N128" s="1960" t="s">
        <v>2801</v>
      </c>
      <c r="O128" s="1961"/>
      <c r="P128" s="1952" t="s">
        <v>2802</v>
      </c>
      <c r="Q128" s="1952"/>
      <c r="R128" s="1953"/>
      <c r="S128" s="1958" t="s">
        <v>2798</v>
      </c>
      <c r="T128" s="1958" t="s">
        <v>2799</v>
      </c>
      <c r="U128" s="1958" t="s">
        <v>2800</v>
      </c>
      <c r="V128" s="1952" t="s">
        <v>2801</v>
      </c>
      <c r="W128" s="1952"/>
      <c r="X128" s="1950" t="s">
        <v>2802</v>
      </c>
      <c r="Y128" s="1952"/>
      <c r="Z128" s="1953"/>
      <c r="AA128" s="1946" t="s">
        <v>3098</v>
      </c>
      <c r="AB128" s="1946" t="s">
        <v>3099</v>
      </c>
      <c r="AC128" s="1946" t="s">
        <v>3100</v>
      </c>
      <c r="AD128" s="1955"/>
      <c r="AE128" s="1956"/>
      <c r="AF128" s="1957"/>
      <c r="AG128" s="1039"/>
    </row>
    <row r="129" spans="2:33" s="1184" customFormat="1" ht="26.25" thickBot="1" x14ac:dyDescent="0.25">
      <c r="B129" s="1941"/>
      <c r="C129" s="1942"/>
      <c r="D129" s="1945"/>
      <c r="E129" s="1947"/>
      <c r="F129" s="1959"/>
      <c r="G129" s="1959"/>
      <c r="H129" s="1707" t="s">
        <v>2806</v>
      </c>
      <c r="I129" s="1707" t="s">
        <v>2807</v>
      </c>
      <c r="J129" s="1707" t="s">
        <v>2806</v>
      </c>
      <c r="K129" s="1707" t="s">
        <v>2807</v>
      </c>
      <c r="L129" s="1707" t="s">
        <v>2806</v>
      </c>
      <c r="M129" s="1707" t="s">
        <v>2807</v>
      </c>
      <c r="N129" s="1706" t="s">
        <v>295</v>
      </c>
      <c r="O129" s="1277" t="s">
        <v>2808</v>
      </c>
      <c r="P129" s="1278" t="s">
        <v>2809</v>
      </c>
      <c r="Q129" s="1277" t="s">
        <v>2810</v>
      </c>
      <c r="R129" s="1277" t="s">
        <v>2811</v>
      </c>
      <c r="S129" s="1959"/>
      <c r="T129" s="1959"/>
      <c r="U129" s="1959"/>
      <c r="V129" s="1708" t="s">
        <v>295</v>
      </c>
      <c r="W129" s="1279" t="s">
        <v>2808</v>
      </c>
      <c r="X129" s="1277" t="s">
        <v>2809</v>
      </c>
      <c r="Y129" s="1280" t="s">
        <v>2810</v>
      </c>
      <c r="Z129" s="1277" t="s">
        <v>2811</v>
      </c>
      <c r="AA129" s="1947"/>
      <c r="AB129" s="1947"/>
      <c r="AC129" s="1947"/>
      <c r="AD129" s="1705" t="s">
        <v>296</v>
      </c>
      <c r="AE129" s="1705" t="s">
        <v>2812</v>
      </c>
      <c r="AF129" s="1705" t="s">
        <v>2813</v>
      </c>
      <c r="AG129" s="1039"/>
    </row>
    <row r="130" spans="2:33" s="1184" customFormat="1" ht="13.5" thickBot="1" x14ac:dyDescent="0.25">
      <c r="B130" s="2391" t="s">
        <v>3520</v>
      </c>
      <c r="C130" s="2392"/>
      <c r="D130" s="1072"/>
      <c r="E130" s="993">
        <v>12</v>
      </c>
      <c r="F130" s="2389">
        <v>181</v>
      </c>
      <c r="G130" s="2390"/>
      <c r="H130" s="997">
        <v>2.1999999999999999E-2</v>
      </c>
      <c r="I130" s="997">
        <v>2.1999999999999999E-2</v>
      </c>
      <c r="J130" s="1262">
        <v>5.6000000000000001E-2</v>
      </c>
      <c r="K130" s="1262">
        <v>5.6000000000000001E-2</v>
      </c>
      <c r="L130" s="1262">
        <v>5.6000000000000001E-2</v>
      </c>
      <c r="M130" s="1262">
        <v>5.6000000000000001E-2</v>
      </c>
      <c r="N130" s="1720"/>
      <c r="O130" s="1000"/>
      <c r="P130" s="1262" t="s">
        <v>3521</v>
      </c>
      <c r="Q130" s="1262" t="s">
        <v>3521</v>
      </c>
      <c r="R130" s="1262" t="s">
        <v>3521</v>
      </c>
      <c r="S130" s="998"/>
      <c r="T130" s="997"/>
      <c r="U130" s="999"/>
      <c r="V130" s="1001"/>
      <c r="W130" s="999"/>
      <c r="X130" s="997"/>
      <c r="Y130" s="998"/>
      <c r="Z130" s="997"/>
      <c r="AA130" s="994"/>
      <c r="AB130" s="998"/>
      <c r="AC130" s="997"/>
      <c r="AD130" s="1525"/>
      <c r="AE130" s="1110"/>
      <c r="AF130" s="999"/>
      <c r="AG130" s="1039"/>
    </row>
    <row r="131" spans="2:33" s="1184" customFormat="1" ht="13.5" thickBot="1" x14ac:dyDescent="0.25">
      <c r="B131" s="1965" t="s">
        <v>3522</v>
      </c>
      <c r="C131" s="1966"/>
      <c r="D131" s="1072"/>
      <c r="E131" s="1226" t="s">
        <v>3523</v>
      </c>
      <c r="F131" s="1075">
        <v>0</v>
      </c>
      <c r="G131" s="1075">
        <v>0</v>
      </c>
      <c r="H131" s="1264">
        <v>2.1999999999999999E-2</v>
      </c>
      <c r="I131" s="1262">
        <v>2.1999999999999999E-2</v>
      </c>
      <c r="J131" s="1262">
        <v>5.6000000000000001E-2</v>
      </c>
      <c r="K131" s="1262">
        <v>5.6000000000000001E-2</v>
      </c>
      <c r="L131" s="1262">
        <v>5.6000000000000001E-2</v>
      </c>
      <c r="M131" s="1262">
        <v>5.6000000000000001E-2</v>
      </c>
      <c r="N131" s="1702"/>
      <c r="O131" s="1263"/>
      <c r="P131" s="1262" t="s">
        <v>3521</v>
      </c>
      <c r="Q131" s="1262" t="s">
        <v>3521</v>
      </c>
      <c r="R131" s="1262" t="s">
        <v>3521</v>
      </c>
      <c r="S131" s="1266"/>
      <c r="T131" s="1262"/>
      <c r="U131" s="1264"/>
      <c r="V131" s="1265"/>
      <c r="W131" s="1264"/>
      <c r="X131" s="1262"/>
      <c r="Y131" s="1266"/>
      <c r="Z131" s="1262"/>
      <c r="AA131" s="1075"/>
      <c r="AB131" s="1266"/>
      <c r="AC131" s="1262"/>
      <c r="AD131" s="1709"/>
      <c r="AE131" s="1029"/>
      <c r="AF131" s="1030"/>
      <c r="AG131" s="1039"/>
    </row>
    <row r="132" spans="2:33" s="1184" customFormat="1" ht="12.75" x14ac:dyDescent="0.2">
      <c r="B132" s="1724"/>
      <c r="C132" s="1567"/>
      <c r="D132" s="1281"/>
      <c r="E132" s="1282"/>
      <c r="F132" s="1283"/>
      <c r="G132" s="1283"/>
      <c r="H132" s="1284"/>
      <c r="I132" s="1284"/>
      <c r="J132" s="1284"/>
      <c r="K132" s="1284"/>
      <c r="L132" s="1284"/>
      <c r="M132" s="1284"/>
      <c r="N132" s="1285"/>
      <c r="O132" s="1282"/>
      <c r="P132" s="1284"/>
      <c r="Q132" s="1284"/>
      <c r="R132" s="1284"/>
      <c r="S132" s="1284"/>
      <c r="T132" s="1284"/>
      <c r="U132" s="1284"/>
      <c r="V132" s="1285"/>
      <c r="W132" s="1284"/>
      <c r="X132" s="1284"/>
      <c r="Y132" s="1284"/>
      <c r="Z132" s="1284"/>
      <c r="AA132" s="1283"/>
      <c r="AB132" s="1284"/>
      <c r="AC132" s="1284"/>
      <c r="AD132" s="1285"/>
      <c r="AE132" s="1281"/>
      <c r="AF132" s="1284"/>
      <c r="AG132" s="1039"/>
    </row>
    <row r="133" spans="2:33" s="1184" customFormat="1" ht="12.75" x14ac:dyDescent="0.2">
      <c r="B133" s="1963" t="s">
        <v>2816</v>
      </c>
      <c r="C133" s="1964"/>
      <c r="D133" s="1381" t="s">
        <v>3193</v>
      </c>
      <c r="E133" s="1381"/>
      <c r="F133" s="1381"/>
      <c r="G133" s="1381"/>
      <c r="H133" s="1148"/>
      <c r="I133" s="1148"/>
      <c r="J133" s="1148"/>
      <c r="K133" s="1148"/>
      <c r="L133" s="1148"/>
      <c r="M133" s="1148"/>
      <c r="N133" s="1148"/>
      <c r="O133" s="1148"/>
      <c r="P133" s="1148"/>
      <c r="Q133" s="1148"/>
      <c r="R133" s="1148"/>
      <c r="S133" s="1148"/>
      <c r="T133" s="1148"/>
      <c r="U133" s="1148"/>
      <c r="V133" s="1148"/>
      <c r="W133" s="1148"/>
      <c r="X133" s="1148"/>
      <c r="Y133" s="1148"/>
      <c r="Z133" s="1148"/>
      <c r="AA133" s="1148"/>
      <c r="AB133" s="1148"/>
      <c r="AC133" s="1148"/>
      <c r="AD133" s="1148"/>
      <c r="AE133" s="1148"/>
      <c r="AF133" s="1148"/>
      <c r="AG133" s="1039"/>
    </row>
    <row r="134" spans="2:33" s="1184" customFormat="1" ht="12.75" x14ac:dyDescent="0.2">
      <c r="B134" s="1703" t="s">
        <v>2818</v>
      </c>
      <c r="C134" s="1704"/>
      <c r="D134" s="1904" t="s">
        <v>3194</v>
      </c>
      <c r="E134" s="1904"/>
      <c r="F134" s="1904"/>
      <c r="G134" s="1904"/>
      <c r="H134" s="1148"/>
      <c r="I134" s="1148"/>
      <c r="J134" s="1148"/>
      <c r="K134" s="1148"/>
      <c r="L134" s="1148"/>
      <c r="M134" s="1148"/>
      <c r="N134" s="1148"/>
      <c r="O134" s="1148"/>
      <c r="P134" s="1148"/>
      <c r="Q134" s="1148"/>
      <c r="R134" s="1148"/>
      <c r="S134" s="1148"/>
      <c r="T134" s="1148"/>
      <c r="U134" s="1148"/>
      <c r="V134" s="1148"/>
      <c r="W134" s="1148"/>
      <c r="X134" s="1148"/>
      <c r="Y134" s="1148"/>
      <c r="Z134" s="1148"/>
      <c r="AA134" s="1148"/>
      <c r="AB134" s="1148"/>
      <c r="AC134" s="1148"/>
      <c r="AD134" s="1148"/>
      <c r="AE134" s="1148"/>
      <c r="AF134" s="1148"/>
      <c r="AG134" s="1039"/>
    </row>
    <row r="135" spans="2:33" s="1184" customFormat="1" ht="13.5" thickBot="1" x14ac:dyDescent="0.25">
      <c r="B135" s="1721"/>
      <c r="C135" s="1722"/>
      <c r="D135" s="1538"/>
      <c r="E135" s="1538"/>
      <c r="F135" s="1538"/>
      <c r="G135" s="1538"/>
      <c r="H135" s="1725"/>
      <c r="I135" s="1725"/>
      <c r="J135" s="1725"/>
      <c r="K135" s="1725"/>
      <c r="L135" s="1725"/>
      <c r="M135" s="1725"/>
      <c r="N135" s="1725"/>
      <c r="O135" s="1725"/>
      <c r="P135" s="1725"/>
      <c r="Q135" s="1725"/>
      <c r="R135" s="1725"/>
      <c r="S135" s="1723"/>
      <c r="T135" s="1723"/>
      <c r="U135" s="1723"/>
      <c r="V135" s="1723"/>
      <c r="W135" s="1723"/>
      <c r="X135" s="1723"/>
      <c r="Y135" s="1723"/>
      <c r="Z135" s="1723"/>
      <c r="AA135" s="1723"/>
      <c r="AB135" s="1723"/>
      <c r="AC135" s="1723"/>
      <c r="AD135" s="1723"/>
      <c r="AE135" s="1723"/>
      <c r="AF135" s="1723"/>
      <c r="AG135" s="1539"/>
    </row>
    <row r="136" spans="2:33" s="1184" customFormat="1" ht="12.75" thickBot="1" x14ac:dyDescent="0.25">
      <c r="F136" s="1537"/>
    </row>
    <row r="137" spans="2:33" s="1184" customFormat="1" ht="20.25" x14ac:dyDescent="0.2">
      <c r="B137" s="1931" t="s">
        <v>3089</v>
      </c>
      <c r="C137" s="1932"/>
      <c r="D137" s="1932"/>
      <c r="E137" s="1932"/>
      <c r="F137" s="1932"/>
      <c r="G137" s="1932"/>
      <c r="H137" s="1932"/>
      <c r="I137" s="1932"/>
      <c r="J137" s="1932"/>
      <c r="K137" s="1932"/>
      <c r="L137" s="1932"/>
      <c r="M137" s="1932"/>
      <c r="N137" s="1932"/>
      <c r="O137" s="1932"/>
      <c r="P137" s="1932"/>
      <c r="Q137" s="1932"/>
      <c r="R137" s="1932"/>
      <c r="S137" s="1932"/>
      <c r="T137" s="1932"/>
      <c r="U137" s="1932"/>
      <c r="V137" s="1932"/>
      <c r="W137" s="1932"/>
      <c r="X137" s="1932"/>
      <c r="Y137" s="1932"/>
      <c r="Z137" s="1932"/>
      <c r="AA137" s="1932"/>
      <c r="AB137" s="1932"/>
      <c r="AC137" s="1932"/>
      <c r="AD137" s="1932"/>
      <c r="AE137" s="1932"/>
      <c r="AF137" s="1932"/>
      <c r="AG137" s="1933"/>
    </row>
    <row r="138" spans="2:33" s="1184" customFormat="1" ht="20.25" x14ac:dyDescent="0.2">
      <c r="B138" s="1268"/>
      <c r="C138" s="1269"/>
      <c r="D138" s="1269"/>
      <c r="E138" s="1269"/>
      <c r="F138" s="1269"/>
      <c r="G138" s="1269"/>
      <c r="H138" s="1269"/>
      <c r="I138" s="1269"/>
      <c r="J138" s="1269"/>
      <c r="K138" s="1269"/>
      <c r="L138" s="1269"/>
      <c r="M138" s="1269"/>
      <c r="N138" s="1269"/>
      <c r="O138" s="1269"/>
      <c r="P138" s="1269"/>
      <c r="Q138" s="1269"/>
      <c r="R138" s="1269"/>
      <c r="S138" s="1269"/>
      <c r="T138" s="1269"/>
      <c r="U138" s="1270"/>
      <c r="V138" s="1270"/>
      <c r="W138" s="1270"/>
      <c r="X138" s="1270"/>
      <c r="Y138" s="1270"/>
      <c r="Z138" s="1270"/>
      <c r="AA138" s="1270"/>
      <c r="AB138" s="1270"/>
      <c r="AC138" s="1270"/>
      <c r="AD138" s="1270"/>
      <c r="AE138" s="1148"/>
      <c r="AF138" s="1148"/>
      <c r="AG138" s="1271"/>
    </row>
    <row r="139" spans="2:33" s="1184" customFormat="1" ht="12.75" x14ac:dyDescent="0.2">
      <c r="B139" s="1268" t="s">
        <v>3090</v>
      </c>
      <c r="C139" s="431"/>
      <c r="D139" s="1287" t="s">
        <v>3513</v>
      </c>
      <c r="E139" s="1288"/>
      <c r="F139" s="1288"/>
      <c r="G139" s="1272"/>
      <c r="H139" s="1272"/>
      <c r="I139" s="1149"/>
      <c r="J139" s="1149"/>
      <c r="K139" s="1149"/>
      <c r="L139" s="1149"/>
      <c r="M139" s="1149"/>
      <c r="N139" s="1149"/>
      <c r="O139" s="1148"/>
      <c r="P139" s="1148"/>
      <c r="Q139" s="1148"/>
      <c r="R139" s="1148"/>
      <c r="S139" s="1148"/>
      <c r="T139" s="1148"/>
      <c r="U139" s="1148"/>
      <c r="V139" s="1148"/>
      <c r="W139" s="1148"/>
      <c r="X139" s="1148"/>
      <c r="Y139" s="1148"/>
      <c r="Z139" s="1148"/>
      <c r="AA139" s="1148"/>
      <c r="AB139" s="1148"/>
      <c r="AC139" s="1148"/>
      <c r="AD139" s="1148"/>
      <c r="AE139" s="1148"/>
      <c r="AF139" s="431"/>
      <c r="AG139" s="1271"/>
    </row>
    <row r="140" spans="2:33" s="1184" customFormat="1" ht="12.75" x14ac:dyDescent="0.2">
      <c r="B140" s="1703" t="s">
        <v>3091</v>
      </c>
      <c r="C140" s="1704"/>
      <c r="D140" s="2263">
        <v>42010</v>
      </c>
      <c r="E140" s="2263"/>
      <c r="F140" s="2263"/>
      <c r="G140" s="431"/>
      <c r="H140" s="431"/>
      <c r="I140" s="431"/>
      <c r="J140" s="431"/>
      <c r="K140" s="431"/>
      <c r="L140" s="431"/>
      <c r="M140" s="431"/>
      <c r="N140" s="431"/>
      <c r="O140" s="431"/>
      <c r="P140" s="431"/>
      <c r="Q140" s="431"/>
      <c r="R140" s="431"/>
      <c r="S140" s="431"/>
      <c r="T140" s="431"/>
      <c r="U140" s="431"/>
      <c r="V140" s="431"/>
      <c r="W140" s="431"/>
      <c r="X140" s="431"/>
      <c r="Y140" s="431"/>
      <c r="Z140" s="431"/>
      <c r="AA140" s="431"/>
      <c r="AB140" s="431"/>
      <c r="AC140" s="431"/>
      <c r="AD140" s="431"/>
      <c r="AE140" s="431"/>
      <c r="AF140" s="431"/>
      <c r="AG140" s="1039"/>
    </row>
    <row r="141" spans="2:33" s="1184" customFormat="1" ht="12.75" x14ac:dyDescent="0.2">
      <c r="B141" s="1703" t="s">
        <v>3092</v>
      </c>
      <c r="C141" s="1704"/>
      <c r="D141" s="2263">
        <v>42100</v>
      </c>
      <c r="E141" s="2263"/>
      <c r="F141" s="2263"/>
      <c r="G141" s="431"/>
      <c r="H141" s="431"/>
      <c r="I141" s="431"/>
      <c r="J141" s="431"/>
      <c r="K141" s="431"/>
      <c r="L141" s="431"/>
      <c r="M141" s="431"/>
      <c r="N141" s="431"/>
      <c r="O141" s="431"/>
      <c r="P141" s="431"/>
      <c r="Q141" s="431"/>
      <c r="R141" s="431"/>
      <c r="S141" s="431"/>
      <c r="T141" s="431"/>
      <c r="U141" s="431"/>
      <c r="V141" s="431"/>
      <c r="W141" s="431"/>
      <c r="X141" s="431"/>
      <c r="Y141" s="431"/>
      <c r="Z141" s="431"/>
      <c r="AA141" s="431"/>
      <c r="AB141" s="431"/>
      <c r="AC141" s="431"/>
      <c r="AD141" s="431"/>
      <c r="AE141" s="431"/>
      <c r="AF141" s="431"/>
      <c r="AG141" s="1039"/>
    </row>
    <row r="142" spans="2:33" s="1184" customFormat="1" ht="13.5" thickBot="1" x14ac:dyDescent="0.25">
      <c r="B142" s="1273"/>
      <c r="C142" s="1133"/>
      <c r="D142" s="1133"/>
      <c r="E142" s="431"/>
      <c r="F142" s="431"/>
      <c r="G142" s="431"/>
      <c r="H142" s="431"/>
      <c r="I142" s="431"/>
      <c r="J142" s="431"/>
      <c r="K142" s="431"/>
      <c r="L142" s="431"/>
      <c r="M142" s="431"/>
      <c r="N142" s="431"/>
      <c r="O142" s="431"/>
      <c r="P142" s="431"/>
      <c r="Q142" s="431"/>
      <c r="R142" s="431"/>
      <c r="S142" s="431"/>
      <c r="T142" s="431"/>
      <c r="U142" s="431"/>
      <c r="V142" s="431"/>
      <c r="W142" s="431"/>
      <c r="X142" s="431"/>
      <c r="Y142" s="431"/>
      <c r="Z142" s="431"/>
      <c r="AA142" s="431"/>
      <c r="AB142" s="431"/>
      <c r="AC142" s="431"/>
      <c r="AD142" s="431"/>
      <c r="AE142" s="431"/>
      <c r="AF142" s="431"/>
      <c r="AG142" s="1039"/>
    </row>
    <row r="143" spans="2:33" s="1184" customFormat="1" ht="35.25" customHeight="1" thickBot="1" x14ac:dyDescent="0.25">
      <c r="B143" s="1274" t="s">
        <v>3093</v>
      </c>
      <c r="C143" s="1275"/>
      <c r="D143" s="1936" t="s">
        <v>3517</v>
      </c>
      <c r="E143" s="1937"/>
      <c r="F143" s="1937"/>
      <c r="G143" s="1937"/>
      <c r="H143" s="1937"/>
      <c r="I143" s="1937"/>
      <c r="J143" s="1937"/>
      <c r="K143" s="1937"/>
      <c r="L143" s="1937"/>
      <c r="M143" s="1937"/>
      <c r="N143" s="1937"/>
      <c r="O143" s="1937"/>
      <c r="P143" s="1937"/>
      <c r="Q143" s="1937"/>
      <c r="R143" s="1937"/>
      <c r="S143" s="1937"/>
      <c r="T143" s="1937"/>
      <c r="U143" s="1937"/>
      <c r="V143" s="1937"/>
      <c r="W143" s="1937"/>
      <c r="X143" s="1937"/>
      <c r="Y143" s="1937"/>
      <c r="Z143" s="1937"/>
      <c r="AA143" s="1937"/>
      <c r="AB143" s="1937"/>
      <c r="AC143" s="1937"/>
      <c r="AD143" s="1937"/>
      <c r="AE143" s="1937"/>
      <c r="AF143" s="1937"/>
      <c r="AG143" s="1938"/>
    </row>
    <row r="144" spans="2:33" s="1184" customFormat="1" ht="13.5" thickBot="1" x14ac:dyDescent="0.25">
      <c r="B144" s="1268"/>
      <c r="C144" s="1148"/>
      <c r="D144" s="1148"/>
      <c r="E144" s="1149"/>
      <c r="F144" s="1149"/>
      <c r="G144" s="1149"/>
      <c r="H144" s="1149"/>
      <c r="I144" s="1149"/>
      <c r="J144" s="1149"/>
      <c r="K144" s="1149"/>
      <c r="L144" s="1149"/>
      <c r="M144" s="1149"/>
      <c r="N144" s="1149"/>
      <c r="O144" s="1149"/>
      <c r="P144" s="1149"/>
      <c r="Q144" s="1149"/>
      <c r="R144" s="1149"/>
      <c r="S144" s="1148"/>
      <c r="T144" s="1276"/>
      <c r="U144" s="1148"/>
      <c r="V144" s="1148"/>
      <c r="W144" s="1148"/>
      <c r="X144" s="1148"/>
      <c r="Y144" s="1148"/>
      <c r="Z144" s="1148"/>
      <c r="AA144" s="1148"/>
      <c r="AB144" s="1148"/>
      <c r="AC144" s="1148"/>
      <c r="AD144" s="1148"/>
      <c r="AE144" s="1148"/>
      <c r="AF144" s="1148"/>
      <c r="AG144" s="1039"/>
    </row>
    <row r="145" spans="2:33" s="1184" customFormat="1" ht="13.5" customHeight="1" thickBot="1" x14ac:dyDescent="0.25">
      <c r="B145" s="1939" t="s">
        <v>3094</v>
      </c>
      <c r="C145" s="1940"/>
      <c r="D145" s="1943" t="s">
        <v>3095</v>
      </c>
      <c r="E145" s="1946" t="s">
        <v>3096</v>
      </c>
      <c r="F145" s="1948"/>
      <c r="G145" s="1948"/>
      <c r="H145" s="1948"/>
      <c r="I145" s="1948"/>
      <c r="J145" s="1948"/>
      <c r="K145" s="1948"/>
      <c r="L145" s="1948"/>
      <c r="M145" s="1948"/>
      <c r="N145" s="1948"/>
      <c r="O145" s="1948"/>
      <c r="P145" s="1948"/>
      <c r="Q145" s="1948"/>
      <c r="R145" s="1949"/>
      <c r="S145" s="1950" t="s">
        <v>3097</v>
      </c>
      <c r="T145" s="1951"/>
      <c r="U145" s="1952"/>
      <c r="V145" s="1952"/>
      <c r="W145" s="1952"/>
      <c r="X145" s="1952"/>
      <c r="Y145" s="1952"/>
      <c r="Z145" s="1953"/>
      <c r="AA145" s="1948" t="s">
        <v>2793</v>
      </c>
      <c r="AB145" s="1948"/>
      <c r="AC145" s="1949"/>
      <c r="AD145" s="1939" t="s">
        <v>2794</v>
      </c>
      <c r="AE145" s="1954"/>
      <c r="AF145" s="1940"/>
      <c r="AG145" s="1039"/>
    </row>
    <row r="146" spans="2:33" s="1184" customFormat="1" ht="13.5" thickBot="1" x14ac:dyDescent="0.25">
      <c r="B146" s="1941"/>
      <c r="C146" s="1942"/>
      <c r="D146" s="1944"/>
      <c r="E146" s="1947"/>
      <c r="F146" s="1958" t="s">
        <v>2796</v>
      </c>
      <c r="G146" s="1958" t="s">
        <v>2797</v>
      </c>
      <c r="H146" s="1950" t="s">
        <v>2798</v>
      </c>
      <c r="I146" s="1953"/>
      <c r="J146" s="1950" t="s">
        <v>2799</v>
      </c>
      <c r="K146" s="1953"/>
      <c r="L146" s="1950" t="s">
        <v>2800</v>
      </c>
      <c r="M146" s="1953"/>
      <c r="N146" s="1960" t="s">
        <v>2801</v>
      </c>
      <c r="O146" s="1961"/>
      <c r="P146" s="1952" t="s">
        <v>2802</v>
      </c>
      <c r="Q146" s="1952"/>
      <c r="R146" s="1953"/>
      <c r="S146" s="1958" t="s">
        <v>2798</v>
      </c>
      <c r="T146" s="1958" t="s">
        <v>2799</v>
      </c>
      <c r="U146" s="1958" t="s">
        <v>2800</v>
      </c>
      <c r="V146" s="1952" t="s">
        <v>2801</v>
      </c>
      <c r="W146" s="1952"/>
      <c r="X146" s="1950" t="s">
        <v>2802</v>
      </c>
      <c r="Y146" s="1952"/>
      <c r="Z146" s="1953"/>
      <c r="AA146" s="1946" t="s">
        <v>3098</v>
      </c>
      <c r="AB146" s="1946" t="s">
        <v>3099</v>
      </c>
      <c r="AC146" s="1946" t="s">
        <v>3100</v>
      </c>
      <c r="AD146" s="1955"/>
      <c r="AE146" s="1956"/>
      <c r="AF146" s="1957"/>
      <c r="AG146" s="1039"/>
    </row>
    <row r="147" spans="2:33" s="1184" customFormat="1" ht="13.5" customHeight="1" thickBot="1" x14ac:dyDescent="0.25">
      <c r="B147" s="1941"/>
      <c r="C147" s="1942"/>
      <c r="D147" s="1945"/>
      <c r="E147" s="1947"/>
      <c r="F147" s="1959"/>
      <c r="G147" s="1959"/>
      <c r="H147" s="1707" t="s">
        <v>2806</v>
      </c>
      <c r="I147" s="1707" t="s">
        <v>2807</v>
      </c>
      <c r="J147" s="1707" t="s">
        <v>2806</v>
      </c>
      <c r="K147" s="1707" t="s">
        <v>2807</v>
      </c>
      <c r="L147" s="1707" t="s">
        <v>2806</v>
      </c>
      <c r="M147" s="1707" t="s">
        <v>2807</v>
      </c>
      <c r="N147" s="1706" t="s">
        <v>295</v>
      </c>
      <c r="O147" s="1277" t="s">
        <v>2808</v>
      </c>
      <c r="P147" s="1278" t="s">
        <v>2809</v>
      </c>
      <c r="Q147" s="1277" t="s">
        <v>2810</v>
      </c>
      <c r="R147" s="1277" t="s">
        <v>2811</v>
      </c>
      <c r="S147" s="1959"/>
      <c r="T147" s="1959"/>
      <c r="U147" s="1959"/>
      <c r="V147" s="1708" t="s">
        <v>295</v>
      </c>
      <c r="W147" s="1279" t="s">
        <v>2808</v>
      </c>
      <c r="X147" s="1277" t="s">
        <v>2809</v>
      </c>
      <c r="Y147" s="1280" t="s">
        <v>2810</v>
      </c>
      <c r="Z147" s="1277" t="s">
        <v>2811</v>
      </c>
      <c r="AA147" s="1947"/>
      <c r="AB147" s="1947"/>
      <c r="AC147" s="1947"/>
      <c r="AD147" s="1705" t="s">
        <v>296</v>
      </c>
      <c r="AE147" s="1705" t="s">
        <v>2812</v>
      </c>
      <c r="AF147" s="1705" t="s">
        <v>2813</v>
      </c>
      <c r="AG147" s="1039"/>
    </row>
    <row r="148" spans="2:33" s="1184" customFormat="1" ht="13.5" customHeight="1" thickBot="1" x14ac:dyDescent="0.25">
      <c r="B148" s="2379" t="s">
        <v>3442</v>
      </c>
      <c r="C148" s="2380"/>
      <c r="D148" s="1719"/>
      <c r="E148" s="1226"/>
      <c r="F148" s="1075">
        <v>500</v>
      </c>
      <c r="G148" s="1260"/>
      <c r="H148" s="1262"/>
      <c r="I148" s="1262"/>
      <c r="J148" s="1266"/>
      <c r="K148" s="1262"/>
      <c r="L148" s="1262"/>
      <c r="M148" s="1262"/>
      <c r="N148" s="1702"/>
      <c r="O148" s="1262"/>
      <c r="P148" s="1266"/>
      <c r="Q148" s="1262"/>
      <c r="R148" s="1264"/>
      <c r="S148" s="1263"/>
      <c r="T148" s="1262"/>
      <c r="U148" s="1264"/>
      <c r="V148" s="1265"/>
      <c r="W148" s="1264"/>
      <c r="X148" s="1262"/>
      <c r="Y148" s="1266"/>
      <c r="Z148" s="1262"/>
      <c r="AA148" s="1075"/>
      <c r="AB148" s="1266"/>
      <c r="AC148" s="1262"/>
      <c r="AD148" s="1267"/>
      <c r="AE148" s="1072"/>
      <c r="AF148" s="1264"/>
      <c r="AG148" s="1039"/>
    </row>
    <row r="149" spans="2:33" s="1184" customFormat="1" ht="12.75" x14ac:dyDescent="0.2">
      <c r="B149" s="1724"/>
      <c r="C149" s="1567"/>
      <c r="D149" s="1281"/>
      <c r="E149" s="1282"/>
      <c r="F149" s="1283"/>
      <c r="G149" s="1283"/>
      <c r="H149" s="1284"/>
      <c r="I149" s="1284"/>
      <c r="J149" s="1284"/>
      <c r="K149" s="1284"/>
      <c r="L149" s="1284"/>
      <c r="M149" s="1284"/>
      <c r="N149" s="1285"/>
      <c r="O149" s="1282"/>
      <c r="P149" s="1284"/>
      <c r="Q149" s="1284"/>
      <c r="R149" s="1284"/>
      <c r="S149" s="1284"/>
      <c r="T149" s="1284"/>
      <c r="U149" s="1284"/>
      <c r="V149" s="1285"/>
      <c r="W149" s="1284"/>
      <c r="X149" s="1284"/>
      <c r="Y149" s="1284"/>
      <c r="Z149" s="1284"/>
      <c r="AA149" s="1283"/>
      <c r="AB149" s="1284"/>
      <c r="AC149" s="1284"/>
      <c r="AD149" s="1285"/>
      <c r="AE149" s="1281"/>
      <c r="AF149" s="1284"/>
      <c r="AG149" s="1039"/>
    </row>
    <row r="150" spans="2:33" s="1184" customFormat="1" ht="12.75" x14ac:dyDescent="0.2">
      <c r="B150" s="1963" t="s">
        <v>2816</v>
      </c>
      <c r="C150" s="1964"/>
      <c r="D150" s="2375" t="s">
        <v>3193</v>
      </c>
      <c r="E150" s="2375"/>
      <c r="F150" s="2375"/>
      <c r="G150" s="2375"/>
      <c r="H150" s="2375"/>
      <c r="I150" s="1148"/>
      <c r="J150" s="1148"/>
      <c r="K150" s="1148"/>
      <c r="L150" s="1148"/>
      <c r="M150" s="1148"/>
      <c r="N150" s="1148"/>
      <c r="O150" s="1148"/>
      <c r="P150" s="1148"/>
      <c r="Q150" s="1148"/>
      <c r="R150" s="1148"/>
      <c r="S150" s="1148"/>
      <c r="T150" s="1148"/>
      <c r="U150" s="1148"/>
      <c r="V150" s="1148"/>
      <c r="W150" s="1148"/>
      <c r="X150" s="1148"/>
      <c r="Y150" s="1148"/>
      <c r="Z150" s="1148"/>
      <c r="AA150" s="1148"/>
      <c r="AB150" s="1148"/>
      <c r="AC150" s="1148"/>
      <c r="AD150" s="1148"/>
      <c r="AE150" s="1148"/>
      <c r="AF150" s="1148"/>
      <c r="AG150" s="1039"/>
    </row>
    <row r="151" spans="2:33" s="1184" customFormat="1" ht="12.75" x14ac:dyDescent="0.2">
      <c r="B151" s="1703" t="s">
        <v>2818</v>
      </c>
      <c r="C151" s="1704"/>
      <c r="D151" s="1904" t="s">
        <v>3194</v>
      </c>
      <c r="E151" s="1904"/>
      <c r="F151" s="1904"/>
      <c r="G151" s="1904"/>
      <c r="H151" s="1904"/>
      <c r="I151" s="1148"/>
      <c r="J151" s="1148"/>
      <c r="K151" s="1148"/>
      <c r="L151" s="1148"/>
      <c r="M151" s="1148"/>
      <c r="N151" s="1148"/>
      <c r="O151" s="1148"/>
      <c r="P151" s="1148"/>
      <c r="Q151" s="1148"/>
      <c r="R151" s="1148"/>
      <c r="S151" s="1148"/>
      <c r="T151" s="1148"/>
      <c r="U151" s="1148"/>
      <c r="V151" s="1148"/>
      <c r="W151" s="1148"/>
      <c r="X151" s="1148"/>
      <c r="Y151" s="1148"/>
      <c r="Z151" s="1148"/>
      <c r="AA151" s="1148"/>
      <c r="AB151" s="1148"/>
      <c r="AC151" s="1148"/>
      <c r="AD151" s="1148"/>
      <c r="AE151" s="1148"/>
      <c r="AF151" s="1148"/>
      <c r="AG151" s="1039"/>
    </row>
    <row r="152" spans="2:33" s="1184" customFormat="1" ht="13.5" thickBot="1" x14ac:dyDescent="0.25">
      <c r="B152" s="1721"/>
      <c r="C152" s="1722"/>
      <c r="D152" s="1538"/>
      <c r="E152" s="1538"/>
      <c r="F152" s="1538"/>
      <c r="G152" s="1538"/>
      <c r="H152" s="1725"/>
      <c r="I152" s="1725"/>
      <c r="J152" s="1725"/>
      <c r="K152" s="1725"/>
      <c r="L152" s="1725"/>
      <c r="M152" s="1725"/>
      <c r="N152" s="1725"/>
      <c r="O152" s="1725"/>
      <c r="P152" s="1725"/>
      <c r="Q152" s="1725"/>
      <c r="R152" s="1725"/>
      <c r="S152" s="1723"/>
      <c r="T152" s="1723"/>
      <c r="U152" s="1723"/>
      <c r="V152" s="1723"/>
      <c r="W152" s="1723"/>
      <c r="X152" s="1723"/>
      <c r="Y152" s="1723"/>
      <c r="Z152" s="1723"/>
      <c r="AA152" s="1723"/>
      <c r="AB152" s="1723"/>
      <c r="AC152" s="1723"/>
      <c r="AD152" s="1723"/>
      <c r="AE152" s="1723"/>
      <c r="AF152" s="1723"/>
      <c r="AG152" s="1539"/>
    </row>
    <row r="153" spans="2:33" s="1184" customFormat="1" ht="12.75" thickBot="1" x14ac:dyDescent="0.25">
      <c r="F153" s="1537"/>
    </row>
    <row r="154" spans="2:33" s="1184" customFormat="1" ht="20.25" x14ac:dyDescent="0.2">
      <c r="B154" s="1931" t="s">
        <v>3089</v>
      </c>
      <c r="C154" s="1932"/>
      <c r="D154" s="1932"/>
      <c r="E154" s="1932"/>
      <c r="F154" s="1932"/>
      <c r="G154" s="1932"/>
      <c r="H154" s="1932"/>
      <c r="I154" s="1932"/>
      <c r="J154" s="1932"/>
      <c r="K154" s="1932"/>
      <c r="L154" s="1932"/>
      <c r="M154" s="1932"/>
      <c r="N154" s="1932"/>
      <c r="O154" s="1932"/>
      <c r="P154" s="1932"/>
      <c r="Q154" s="1932"/>
      <c r="R154" s="1932"/>
      <c r="S154" s="1932"/>
      <c r="T154" s="1932"/>
      <c r="U154" s="1932"/>
      <c r="V154" s="1932"/>
      <c r="W154" s="1932"/>
      <c r="X154" s="1932"/>
      <c r="Y154" s="1932"/>
      <c r="Z154" s="1932"/>
      <c r="AA154" s="1932"/>
      <c r="AB154" s="1932"/>
      <c r="AC154" s="1932"/>
      <c r="AD154" s="1932"/>
      <c r="AE154" s="1932"/>
      <c r="AF154" s="1932"/>
      <c r="AG154" s="1933"/>
    </row>
    <row r="155" spans="2:33" s="1184" customFormat="1" ht="20.25" x14ac:dyDescent="0.2">
      <c r="B155" s="1268"/>
      <c r="C155" s="1269"/>
      <c r="D155" s="1269"/>
      <c r="E155" s="1269"/>
      <c r="F155" s="1269"/>
      <c r="G155" s="1269"/>
      <c r="H155" s="1269"/>
      <c r="I155" s="1269"/>
      <c r="J155" s="1269"/>
      <c r="K155" s="1269"/>
      <c r="L155" s="1269"/>
      <c r="M155" s="1269"/>
      <c r="N155" s="1269"/>
      <c r="O155" s="1269"/>
      <c r="P155" s="1269"/>
      <c r="Q155" s="1269"/>
      <c r="R155" s="1269"/>
      <c r="S155" s="1269"/>
      <c r="T155" s="1269"/>
      <c r="U155" s="1270"/>
      <c r="V155" s="1270"/>
      <c r="W155" s="1270"/>
      <c r="X155" s="1270"/>
      <c r="Y155" s="1270"/>
      <c r="Z155" s="1270"/>
      <c r="AA155" s="1270"/>
      <c r="AB155" s="1270"/>
      <c r="AC155" s="1270"/>
      <c r="AD155" s="1270"/>
      <c r="AE155" s="1148"/>
      <c r="AF155" s="1148"/>
      <c r="AG155" s="1271"/>
    </row>
    <row r="156" spans="2:33" s="1184" customFormat="1" ht="12.75" x14ac:dyDescent="0.2">
      <c r="B156" s="1268" t="s">
        <v>3090</v>
      </c>
      <c r="C156" s="431"/>
      <c r="D156" s="1287" t="s">
        <v>3514</v>
      </c>
      <c r="E156" s="1288"/>
      <c r="F156" s="1288"/>
      <c r="G156" s="1272"/>
      <c r="H156" s="1272"/>
      <c r="I156" s="1149"/>
      <c r="J156" s="1149"/>
      <c r="K156" s="1149"/>
      <c r="L156" s="1149"/>
      <c r="M156" s="1149"/>
      <c r="N156" s="1149"/>
      <c r="O156" s="1148"/>
      <c r="P156" s="1148"/>
      <c r="Q156" s="1148"/>
      <c r="R156" s="1148"/>
      <c r="S156" s="1148"/>
      <c r="T156" s="1148"/>
      <c r="U156" s="1148"/>
      <c r="V156" s="1148"/>
      <c r="W156" s="1148"/>
      <c r="X156" s="1148"/>
      <c r="Y156" s="1148"/>
      <c r="Z156" s="1148"/>
      <c r="AA156" s="1148"/>
      <c r="AB156" s="1148"/>
      <c r="AC156" s="1148"/>
      <c r="AD156" s="1148"/>
      <c r="AE156" s="1148"/>
      <c r="AF156" s="431"/>
      <c r="AG156" s="1271"/>
    </row>
    <row r="157" spans="2:33" s="1184" customFormat="1" ht="12.75" x14ac:dyDescent="0.2">
      <c r="B157" s="1703" t="s">
        <v>3091</v>
      </c>
      <c r="C157" s="1704"/>
      <c r="D157" s="2377">
        <v>42010</v>
      </c>
      <c r="E157" s="2377"/>
      <c r="F157" s="2377"/>
      <c r="G157" s="431"/>
      <c r="H157" s="431"/>
      <c r="I157" s="431"/>
      <c r="J157" s="431"/>
      <c r="K157" s="431"/>
      <c r="L157" s="431"/>
      <c r="M157" s="431"/>
      <c r="N157" s="431"/>
      <c r="O157" s="431"/>
      <c r="P157" s="431"/>
      <c r="Q157" s="431"/>
      <c r="R157" s="431"/>
      <c r="S157" s="431"/>
      <c r="T157" s="431"/>
      <c r="U157" s="431"/>
      <c r="V157" s="431"/>
      <c r="W157" s="431"/>
      <c r="X157" s="431"/>
      <c r="Y157" s="431"/>
      <c r="Z157" s="431"/>
      <c r="AA157" s="431"/>
      <c r="AB157" s="431"/>
      <c r="AC157" s="431"/>
      <c r="AD157" s="431"/>
      <c r="AE157" s="431"/>
      <c r="AF157" s="431"/>
      <c r="AG157" s="1039"/>
    </row>
    <row r="158" spans="2:33" s="1184" customFormat="1" ht="12.75" x14ac:dyDescent="0.2">
      <c r="B158" s="1703" t="s">
        <v>3092</v>
      </c>
      <c r="C158" s="1704"/>
      <c r="D158" s="2378">
        <v>42100</v>
      </c>
      <c r="E158" s="2378"/>
      <c r="F158" s="2378"/>
      <c r="G158" s="431"/>
      <c r="H158" s="431"/>
      <c r="I158" s="431"/>
      <c r="J158" s="431"/>
      <c r="K158" s="431"/>
      <c r="L158" s="431"/>
      <c r="M158" s="431"/>
      <c r="N158" s="431"/>
      <c r="O158" s="431"/>
      <c r="P158" s="431"/>
      <c r="Q158" s="431"/>
      <c r="R158" s="431"/>
      <c r="S158" s="431"/>
      <c r="T158" s="431"/>
      <c r="U158" s="431"/>
      <c r="V158" s="431"/>
      <c r="W158" s="431"/>
      <c r="X158" s="431"/>
      <c r="Y158" s="431"/>
      <c r="Z158" s="431"/>
      <c r="AA158" s="431"/>
      <c r="AB158" s="431"/>
      <c r="AC158" s="431"/>
      <c r="AD158" s="431"/>
      <c r="AE158" s="431"/>
      <c r="AF158" s="431"/>
      <c r="AG158" s="1039"/>
    </row>
    <row r="159" spans="2:33" s="1184" customFormat="1" ht="13.5" customHeight="1" thickBot="1" x14ac:dyDescent="0.25">
      <c r="B159" s="1273"/>
      <c r="C159" s="1133"/>
      <c r="D159" s="1133"/>
      <c r="E159" s="431"/>
      <c r="F159" s="431"/>
      <c r="G159" s="431"/>
      <c r="H159" s="431"/>
      <c r="I159" s="431"/>
      <c r="J159" s="431"/>
      <c r="K159" s="431"/>
      <c r="L159" s="431"/>
      <c r="M159" s="431"/>
      <c r="N159" s="431"/>
      <c r="O159" s="431"/>
      <c r="P159" s="431"/>
      <c r="Q159" s="431"/>
      <c r="R159" s="431"/>
      <c r="S159" s="431"/>
      <c r="T159" s="431"/>
      <c r="U159" s="431"/>
      <c r="V159" s="431"/>
      <c r="W159" s="431"/>
      <c r="X159" s="431"/>
      <c r="Y159" s="431"/>
      <c r="Z159" s="431"/>
      <c r="AA159" s="431"/>
      <c r="AB159" s="431"/>
      <c r="AC159" s="431"/>
      <c r="AD159" s="431"/>
      <c r="AE159" s="431"/>
      <c r="AF159" s="431"/>
      <c r="AG159" s="1039"/>
    </row>
    <row r="160" spans="2:33" s="1184" customFormat="1" ht="13.5" thickBot="1" x14ac:dyDescent="0.25">
      <c r="B160" s="1274" t="s">
        <v>3093</v>
      </c>
      <c r="C160" s="1275"/>
      <c r="D160" s="1936" t="s">
        <v>3515</v>
      </c>
      <c r="E160" s="1937"/>
      <c r="F160" s="1937"/>
      <c r="G160" s="1937"/>
      <c r="H160" s="1937"/>
      <c r="I160" s="1937"/>
      <c r="J160" s="1937"/>
      <c r="K160" s="1937"/>
      <c r="L160" s="1937"/>
      <c r="M160" s="1937"/>
      <c r="N160" s="1937"/>
      <c r="O160" s="1937"/>
      <c r="P160" s="1937"/>
      <c r="Q160" s="1937"/>
      <c r="R160" s="1937"/>
      <c r="S160" s="1937"/>
      <c r="T160" s="1937"/>
      <c r="U160" s="1937"/>
      <c r="V160" s="1937"/>
      <c r="W160" s="1937"/>
      <c r="X160" s="1937"/>
      <c r="Y160" s="1937"/>
      <c r="Z160" s="1937"/>
      <c r="AA160" s="1937"/>
      <c r="AB160" s="1937"/>
      <c r="AC160" s="1937"/>
      <c r="AD160" s="1937"/>
      <c r="AE160" s="1937"/>
      <c r="AF160" s="1937"/>
      <c r="AG160" s="1938"/>
    </row>
    <row r="161" spans="2:33" s="1184" customFormat="1" ht="13.5" customHeight="1" thickBot="1" x14ac:dyDescent="0.25">
      <c r="B161" s="1268"/>
      <c r="C161" s="1148"/>
      <c r="D161" s="1148"/>
      <c r="E161" s="1149"/>
      <c r="F161" s="1149"/>
      <c r="G161" s="1149"/>
      <c r="H161" s="1149"/>
      <c r="I161" s="1149"/>
      <c r="J161" s="1149"/>
      <c r="K161" s="1149"/>
      <c r="L161" s="1149"/>
      <c r="M161" s="1149"/>
      <c r="N161" s="1149"/>
      <c r="O161" s="1149"/>
      <c r="P161" s="1149"/>
      <c r="Q161" s="1149"/>
      <c r="R161" s="1149"/>
      <c r="S161" s="1148"/>
      <c r="T161" s="1276"/>
      <c r="U161" s="1148"/>
      <c r="V161" s="1148"/>
      <c r="W161" s="1148"/>
      <c r="X161" s="1148"/>
      <c r="Y161" s="1148"/>
      <c r="Z161" s="1148"/>
      <c r="AA161" s="1148"/>
      <c r="AB161" s="1148"/>
      <c r="AC161" s="1148"/>
      <c r="AD161" s="1148"/>
      <c r="AE161" s="1148"/>
      <c r="AF161" s="1148"/>
      <c r="AG161" s="1039"/>
    </row>
    <row r="162" spans="2:33" s="1184" customFormat="1" ht="13.5" customHeight="1" thickBot="1" x14ac:dyDescent="0.25">
      <c r="B162" s="1939" t="s">
        <v>3094</v>
      </c>
      <c r="C162" s="1940"/>
      <c r="D162" s="1943" t="s">
        <v>3095</v>
      </c>
      <c r="E162" s="1946" t="s">
        <v>3096</v>
      </c>
      <c r="F162" s="1948"/>
      <c r="G162" s="1948"/>
      <c r="H162" s="1948"/>
      <c r="I162" s="1948"/>
      <c r="J162" s="1948"/>
      <c r="K162" s="1948"/>
      <c r="L162" s="1948"/>
      <c r="M162" s="1948"/>
      <c r="N162" s="1948"/>
      <c r="O162" s="1948"/>
      <c r="P162" s="1948"/>
      <c r="Q162" s="1948"/>
      <c r="R162" s="1949"/>
      <c r="S162" s="1950" t="s">
        <v>3097</v>
      </c>
      <c r="T162" s="1951"/>
      <c r="U162" s="1952"/>
      <c r="V162" s="1952"/>
      <c r="W162" s="1952"/>
      <c r="X162" s="1952"/>
      <c r="Y162" s="1952"/>
      <c r="Z162" s="1953"/>
      <c r="AA162" s="1948" t="s">
        <v>2793</v>
      </c>
      <c r="AB162" s="1948"/>
      <c r="AC162" s="1949"/>
      <c r="AD162" s="1939" t="s">
        <v>2794</v>
      </c>
      <c r="AE162" s="1954"/>
      <c r="AF162" s="1940"/>
      <c r="AG162" s="1039"/>
    </row>
    <row r="163" spans="2:33" s="1184" customFormat="1" ht="13.5" thickBot="1" x14ac:dyDescent="0.25">
      <c r="B163" s="1941"/>
      <c r="C163" s="1942"/>
      <c r="D163" s="1944"/>
      <c r="E163" s="1947"/>
      <c r="F163" s="1958" t="s">
        <v>2796</v>
      </c>
      <c r="G163" s="1958" t="s">
        <v>2797</v>
      </c>
      <c r="H163" s="1950" t="s">
        <v>2798</v>
      </c>
      <c r="I163" s="1953"/>
      <c r="J163" s="1950" t="s">
        <v>2799</v>
      </c>
      <c r="K163" s="1953"/>
      <c r="L163" s="1950" t="s">
        <v>2800</v>
      </c>
      <c r="M163" s="1953"/>
      <c r="N163" s="1960" t="s">
        <v>2801</v>
      </c>
      <c r="O163" s="1961"/>
      <c r="P163" s="1952" t="s">
        <v>2802</v>
      </c>
      <c r="Q163" s="1952"/>
      <c r="R163" s="1953"/>
      <c r="S163" s="1958" t="s">
        <v>2798</v>
      </c>
      <c r="T163" s="1958" t="s">
        <v>2799</v>
      </c>
      <c r="U163" s="1958" t="s">
        <v>2800</v>
      </c>
      <c r="V163" s="1952" t="s">
        <v>2801</v>
      </c>
      <c r="W163" s="1952"/>
      <c r="X163" s="1950" t="s">
        <v>2802</v>
      </c>
      <c r="Y163" s="1952"/>
      <c r="Z163" s="1953"/>
      <c r="AA163" s="1946" t="s">
        <v>3098</v>
      </c>
      <c r="AB163" s="1946" t="s">
        <v>3099</v>
      </c>
      <c r="AC163" s="1946" t="s">
        <v>3100</v>
      </c>
      <c r="AD163" s="1955"/>
      <c r="AE163" s="1956"/>
      <c r="AF163" s="1957"/>
      <c r="AG163" s="1039"/>
    </row>
    <row r="164" spans="2:33" s="1184" customFormat="1" ht="26.25" thickBot="1" x14ac:dyDescent="0.25">
      <c r="B164" s="1941"/>
      <c r="C164" s="1942"/>
      <c r="D164" s="1945"/>
      <c r="E164" s="1947"/>
      <c r="F164" s="1959"/>
      <c r="G164" s="1959"/>
      <c r="H164" s="1707" t="s">
        <v>2806</v>
      </c>
      <c r="I164" s="1707" t="s">
        <v>2807</v>
      </c>
      <c r="J164" s="1707" t="s">
        <v>2806</v>
      </c>
      <c r="K164" s="1707" t="s">
        <v>2807</v>
      </c>
      <c r="L164" s="1707" t="s">
        <v>2806</v>
      </c>
      <c r="M164" s="1707" t="s">
        <v>2807</v>
      </c>
      <c r="N164" s="1706" t="s">
        <v>295</v>
      </c>
      <c r="O164" s="1277" t="s">
        <v>2808</v>
      </c>
      <c r="P164" s="1278" t="s">
        <v>2809</v>
      </c>
      <c r="Q164" s="1277" t="s">
        <v>2810</v>
      </c>
      <c r="R164" s="1277" t="s">
        <v>2811</v>
      </c>
      <c r="S164" s="1959"/>
      <c r="T164" s="1959"/>
      <c r="U164" s="1959"/>
      <c r="V164" s="1708" t="s">
        <v>295</v>
      </c>
      <c r="W164" s="1279" t="s">
        <v>2808</v>
      </c>
      <c r="X164" s="1277" t="s">
        <v>2809</v>
      </c>
      <c r="Y164" s="1280" t="s">
        <v>2810</v>
      </c>
      <c r="Z164" s="1277" t="s">
        <v>2811</v>
      </c>
      <c r="AA164" s="1947"/>
      <c r="AB164" s="1947"/>
      <c r="AC164" s="1947"/>
      <c r="AD164" s="1705" t="s">
        <v>296</v>
      </c>
      <c r="AE164" s="1705" t="s">
        <v>2812</v>
      </c>
      <c r="AF164" s="1705" t="s">
        <v>2813</v>
      </c>
      <c r="AG164" s="1039"/>
    </row>
    <row r="165" spans="2:33" s="1184" customFormat="1" ht="18.75" customHeight="1" thickBot="1" x14ac:dyDescent="0.25">
      <c r="B165" s="2379" t="s">
        <v>3516</v>
      </c>
      <c r="C165" s="2380"/>
      <c r="D165" s="1719"/>
      <c r="E165" s="1226">
        <v>12</v>
      </c>
      <c r="F165" s="1075">
        <v>500</v>
      </c>
      <c r="G165" s="1260"/>
      <c r="H165" s="1262"/>
      <c r="I165" s="1262"/>
      <c r="J165" s="1266"/>
      <c r="K165" s="1262"/>
      <c r="L165" s="1262"/>
      <c r="M165" s="1262"/>
      <c r="N165" s="1702"/>
      <c r="O165" s="1262"/>
      <c r="P165" s="1266"/>
      <c r="Q165" s="1262"/>
      <c r="R165" s="1264"/>
      <c r="S165" s="1263"/>
      <c r="T165" s="1262"/>
      <c r="U165" s="1264"/>
      <c r="V165" s="1265"/>
      <c r="W165" s="1264"/>
      <c r="X165" s="1262"/>
      <c r="Y165" s="1266"/>
      <c r="Z165" s="1262"/>
      <c r="AA165" s="1075"/>
      <c r="AB165" s="1266"/>
      <c r="AC165" s="1262"/>
      <c r="AD165" s="1267"/>
      <c r="AE165" s="1072"/>
      <c r="AF165" s="1264"/>
      <c r="AG165" s="1039"/>
    </row>
    <row r="166" spans="2:33" s="1184" customFormat="1" ht="12.75" x14ac:dyDescent="0.2">
      <c r="B166" s="1724"/>
      <c r="C166" s="1567"/>
      <c r="D166" s="1281"/>
      <c r="E166" s="1282"/>
      <c r="F166" s="1283"/>
      <c r="G166" s="1283"/>
      <c r="H166" s="1284"/>
      <c r="I166" s="1284"/>
      <c r="J166" s="1284"/>
      <c r="K166" s="1284"/>
      <c r="L166" s="1284"/>
      <c r="M166" s="1284"/>
      <c r="N166" s="1285"/>
      <c r="O166" s="1282"/>
      <c r="P166" s="1284"/>
      <c r="Q166" s="1284"/>
      <c r="R166" s="1284"/>
      <c r="S166" s="1284"/>
      <c r="T166" s="1284"/>
      <c r="U166" s="1284"/>
      <c r="V166" s="1285"/>
      <c r="W166" s="1284"/>
      <c r="X166" s="1284"/>
      <c r="Y166" s="1284"/>
      <c r="Z166" s="1284"/>
      <c r="AA166" s="1283"/>
      <c r="AB166" s="1284"/>
      <c r="AC166" s="1284"/>
      <c r="AD166" s="1285"/>
      <c r="AE166" s="1281"/>
      <c r="AF166" s="1284"/>
      <c r="AG166" s="1039"/>
    </row>
    <row r="167" spans="2:33" s="1184" customFormat="1" ht="12.75" x14ac:dyDescent="0.2">
      <c r="B167" s="1963" t="s">
        <v>2816</v>
      </c>
      <c r="C167" s="1964"/>
      <c r="D167" s="1381" t="s">
        <v>3193</v>
      </c>
      <c r="E167" s="1381"/>
      <c r="F167" s="1381"/>
      <c r="G167" s="1381"/>
      <c r="H167" s="1148"/>
      <c r="I167" s="1148"/>
      <c r="J167" s="1148"/>
      <c r="K167" s="1148"/>
      <c r="L167" s="1148"/>
      <c r="M167" s="1148"/>
      <c r="N167" s="1148"/>
      <c r="O167" s="1148"/>
      <c r="P167" s="1148"/>
      <c r="Q167" s="1148"/>
      <c r="R167" s="1148"/>
      <c r="S167" s="1148"/>
      <c r="T167" s="1148"/>
      <c r="U167" s="1148"/>
      <c r="V167" s="1148"/>
      <c r="W167" s="1148"/>
      <c r="X167" s="1148"/>
      <c r="Y167" s="1148"/>
      <c r="Z167" s="1148"/>
      <c r="AA167" s="1148"/>
      <c r="AB167" s="1148"/>
      <c r="AC167" s="1148"/>
      <c r="AD167" s="1148"/>
      <c r="AE167" s="1148"/>
      <c r="AF167" s="1148"/>
      <c r="AG167" s="1039"/>
    </row>
    <row r="168" spans="2:33" s="1184" customFormat="1" ht="12.75" x14ac:dyDescent="0.2">
      <c r="B168" s="1703" t="s">
        <v>2818</v>
      </c>
      <c r="C168" s="1704"/>
      <c r="D168" s="1904" t="s">
        <v>3194</v>
      </c>
      <c r="E168" s="1904"/>
      <c r="F168" s="1904"/>
      <c r="G168" s="1904"/>
      <c r="H168" s="1148"/>
      <c r="I168" s="1148"/>
      <c r="J168" s="1148"/>
      <c r="K168" s="1148"/>
      <c r="L168" s="1148"/>
      <c r="M168" s="1148"/>
      <c r="N168" s="1148"/>
      <c r="O168" s="1148"/>
      <c r="P168" s="1148"/>
      <c r="Q168" s="1148"/>
      <c r="R168" s="1148"/>
      <c r="S168" s="1148"/>
      <c r="T168" s="1148"/>
      <c r="U168" s="1148"/>
      <c r="V168" s="1148"/>
      <c r="W168" s="1148"/>
      <c r="X168" s="1148"/>
      <c r="Y168" s="1148"/>
      <c r="Z168" s="1148"/>
      <c r="AA168" s="1148"/>
      <c r="AB168" s="1148"/>
      <c r="AC168" s="1148"/>
      <c r="AD168" s="1148"/>
      <c r="AE168" s="1148"/>
      <c r="AF168" s="1148"/>
      <c r="AG168" s="1039"/>
    </row>
    <row r="169" spans="2:33" s="1184" customFormat="1" ht="13.5" thickBot="1" x14ac:dyDescent="0.25">
      <c r="B169" s="1721"/>
      <c r="C169" s="1722"/>
      <c r="D169" s="1538"/>
      <c r="E169" s="1538"/>
      <c r="F169" s="1538"/>
      <c r="G169" s="1538"/>
      <c r="H169" s="1725"/>
      <c r="I169" s="1725"/>
      <c r="J169" s="1725"/>
      <c r="K169" s="1725"/>
      <c r="L169" s="1725"/>
      <c r="M169" s="1725"/>
      <c r="N169" s="1725"/>
      <c r="O169" s="1725"/>
      <c r="P169" s="1725"/>
      <c r="Q169" s="1725"/>
      <c r="R169" s="1725"/>
      <c r="S169" s="1723"/>
      <c r="T169" s="1723"/>
      <c r="U169" s="1723"/>
      <c r="V169" s="1723"/>
      <c r="W169" s="1723"/>
      <c r="X169" s="1723"/>
      <c r="Y169" s="1723"/>
      <c r="Z169" s="1723"/>
      <c r="AA169" s="1723"/>
      <c r="AB169" s="1723"/>
      <c r="AC169" s="1723"/>
      <c r="AD169" s="1723"/>
      <c r="AE169" s="1723"/>
      <c r="AF169" s="1723"/>
      <c r="AG169" s="1539"/>
    </row>
    <row r="170" spans="2:33" s="1184" customFormat="1" ht="12.75" thickBot="1" x14ac:dyDescent="0.25">
      <c r="F170" s="1537"/>
    </row>
    <row r="171" spans="2:33" s="1184" customFormat="1" ht="20.25" x14ac:dyDescent="0.2">
      <c r="B171" s="1931" t="s">
        <v>3089</v>
      </c>
      <c r="C171" s="1932"/>
      <c r="D171" s="1932"/>
      <c r="E171" s="1932"/>
      <c r="F171" s="1932"/>
      <c r="G171" s="1932"/>
      <c r="H171" s="1932"/>
      <c r="I171" s="1932"/>
      <c r="J171" s="1932"/>
      <c r="K171" s="1932"/>
      <c r="L171" s="1932"/>
      <c r="M171" s="1932"/>
      <c r="N171" s="1932"/>
      <c r="O171" s="1932"/>
      <c r="P171" s="1932"/>
      <c r="Q171" s="1932"/>
      <c r="R171" s="1932"/>
      <c r="S171" s="1932"/>
      <c r="T171" s="1932"/>
      <c r="U171" s="1932"/>
      <c r="V171" s="1932"/>
      <c r="W171" s="1932"/>
      <c r="X171" s="1932"/>
      <c r="Y171" s="1932"/>
      <c r="Z171" s="1932"/>
      <c r="AA171" s="1932"/>
      <c r="AB171" s="1932"/>
      <c r="AC171" s="1932"/>
      <c r="AD171" s="1932"/>
      <c r="AE171" s="1932"/>
      <c r="AF171" s="1932"/>
      <c r="AG171" s="1933"/>
    </row>
    <row r="172" spans="2:33" s="1184" customFormat="1" ht="20.25" x14ac:dyDescent="0.2">
      <c r="B172" s="1268"/>
      <c r="C172" s="1269"/>
      <c r="D172" s="1269"/>
      <c r="E172" s="1269"/>
      <c r="F172" s="1269"/>
      <c r="G172" s="1269"/>
      <c r="H172" s="1269"/>
      <c r="I172" s="1269"/>
      <c r="J172" s="1269"/>
      <c r="K172" s="1269"/>
      <c r="L172" s="1269"/>
      <c r="M172" s="1269"/>
      <c r="N172" s="1269"/>
      <c r="O172" s="1269"/>
      <c r="P172" s="1269"/>
      <c r="Q172" s="1269"/>
      <c r="R172" s="1269"/>
      <c r="S172" s="1269"/>
      <c r="T172" s="1269"/>
      <c r="U172" s="1270"/>
      <c r="V172" s="1270"/>
      <c r="W172" s="1270"/>
      <c r="X172" s="1270"/>
      <c r="Y172" s="1270"/>
      <c r="Z172" s="1270"/>
      <c r="AA172" s="1270"/>
      <c r="AB172" s="1270"/>
      <c r="AC172" s="1270"/>
      <c r="AD172" s="1270"/>
      <c r="AE172" s="1148"/>
      <c r="AF172" s="1148"/>
      <c r="AG172" s="1271"/>
    </row>
    <row r="173" spans="2:33" s="1184" customFormat="1" ht="12.75" x14ac:dyDescent="0.2">
      <c r="B173" s="1268" t="s">
        <v>3090</v>
      </c>
      <c r="C173" s="431"/>
      <c r="D173" s="1287" t="s">
        <v>3443</v>
      </c>
      <c r="E173" s="1288"/>
      <c r="F173" s="1288"/>
      <c r="G173" s="1272"/>
      <c r="H173" s="1272"/>
      <c r="I173" s="1149"/>
      <c r="J173" s="1149"/>
      <c r="K173" s="1149"/>
      <c r="L173" s="1149"/>
      <c r="M173" s="1149"/>
      <c r="N173" s="1149"/>
      <c r="O173" s="1148"/>
      <c r="P173" s="1148"/>
      <c r="Q173" s="1148"/>
      <c r="R173" s="1148"/>
      <c r="S173" s="1148"/>
      <c r="T173" s="1148"/>
      <c r="U173" s="1148"/>
      <c r="V173" s="1148"/>
      <c r="W173" s="1148"/>
      <c r="X173" s="1148"/>
      <c r="Y173" s="1148"/>
      <c r="Z173" s="1148"/>
      <c r="AA173" s="1148"/>
      <c r="AB173" s="1148"/>
      <c r="AC173" s="1148"/>
      <c r="AD173" s="1148"/>
      <c r="AE173" s="1148"/>
      <c r="AF173" s="431"/>
      <c r="AG173" s="1271"/>
    </row>
    <row r="174" spans="2:33" s="1184" customFormat="1" ht="12.75" x14ac:dyDescent="0.2">
      <c r="B174" s="1673" t="s">
        <v>3091</v>
      </c>
      <c r="C174" s="1674"/>
      <c r="D174" s="2377">
        <v>41979</v>
      </c>
      <c r="E174" s="2377"/>
      <c r="F174" s="2377"/>
      <c r="G174" s="431"/>
      <c r="H174" s="431"/>
      <c r="I174" s="431"/>
      <c r="J174" s="431"/>
      <c r="K174" s="431"/>
      <c r="L174" s="431"/>
      <c r="M174" s="431"/>
      <c r="N174" s="431"/>
      <c r="O174" s="431"/>
      <c r="P174" s="431"/>
      <c r="Q174" s="431"/>
      <c r="R174" s="431"/>
      <c r="S174" s="431"/>
      <c r="T174" s="431"/>
      <c r="U174" s="431"/>
      <c r="V174" s="431"/>
      <c r="W174" s="431"/>
      <c r="X174" s="431"/>
      <c r="Y174" s="431"/>
      <c r="Z174" s="431"/>
      <c r="AA174" s="431"/>
      <c r="AB174" s="431"/>
      <c r="AC174" s="431"/>
      <c r="AD174" s="431"/>
      <c r="AE174" s="431"/>
      <c r="AF174" s="431"/>
      <c r="AG174" s="1039"/>
    </row>
    <row r="175" spans="2:33" s="1184" customFormat="1" ht="12.75" x14ac:dyDescent="0.2">
      <c r="B175" s="1673" t="s">
        <v>3092</v>
      </c>
      <c r="C175" s="1674"/>
      <c r="D175" s="2377">
        <v>42100</v>
      </c>
      <c r="E175" s="2377"/>
      <c r="F175" s="2377"/>
      <c r="G175" s="431"/>
      <c r="H175" s="431"/>
      <c r="I175" s="431"/>
      <c r="J175" s="431"/>
      <c r="K175" s="431"/>
      <c r="L175" s="431"/>
      <c r="M175" s="431"/>
      <c r="N175" s="431"/>
      <c r="O175" s="431"/>
      <c r="P175" s="431"/>
      <c r="Q175" s="431"/>
      <c r="R175" s="431"/>
      <c r="S175" s="431"/>
      <c r="T175" s="431"/>
      <c r="U175" s="431"/>
      <c r="V175" s="431"/>
      <c r="W175" s="431"/>
      <c r="X175" s="431"/>
      <c r="Y175" s="431"/>
      <c r="Z175" s="431"/>
      <c r="AA175" s="431"/>
      <c r="AB175" s="431"/>
      <c r="AC175" s="431"/>
      <c r="AD175" s="431"/>
      <c r="AE175" s="431"/>
      <c r="AF175" s="431"/>
      <c r="AG175" s="1039"/>
    </row>
    <row r="176" spans="2:33" s="1184" customFormat="1" ht="13.5" thickBot="1" x14ac:dyDescent="0.25">
      <c r="B176" s="1273"/>
      <c r="C176" s="1133"/>
      <c r="D176" s="1133"/>
      <c r="E176" s="431"/>
      <c r="F176" s="431"/>
      <c r="G176" s="431"/>
      <c r="H176" s="431"/>
      <c r="I176" s="431"/>
      <c r="J176" s="431"/>
      <c r="K176" s="431"/>
      <c r="L176" s="431"/>
      <c r="M176" s="431"/>
      <c r="N176" s="431"/>
      <c r="O176" s="431"/>
      <c r="P176" s="431"/>
      <c r="Q176" s="431"/>
      <c r="R176" s="431"/>
      <c r="S176" s="431"/>
      <c r="T176" s="431"/>
      <c r="U176" s="431"/>
      <c r="V176" s="431"/>
      <c r="W176" s="431"/>
      <c r="X176" s="431"/>
      <c r="Y176" s="431"/>
      <c r="Z176" s="431"/>
      <c r="AA176" s="431"/>
      <c r="AB176" s="431"/>
      <c r="AC176" s="431"/>
      <c r="AD176" s="431"/>
      <c r="AE176" s="431"/>
      <c r="AF176" s="431"/>
      <c r="AG176" s="1039"/>
    </row>
    <row r="177" spans="2:33" s="1184" customFormat="1" ht="13.5" thickBot="1" x14ac:dyDescent="0.25">
      <c r="B177" s="1274" t="s">
        <v>3093</v>
      </c>
      <c r="C177" s="1275"/>
      <c r="D177" s="1936" t="s">
        <v>3444</v>
      </c>
      <c r="E177" s="1937"/>
      <c r="F177" s="1937"/>
      <c r="G177" s="1937"/>
      <c r="H177" s="1937"/>
      <c r="I177" s="1937"/>
      <c r="J177" s="1937"/>
      <c r="K177" s="1937"/>
      <c r="L177" s="1937"/>
      <c r="M177" s="1937"/>
      <c r="N177" s="1937"/>
      <c r="O177" s="1937"/>
      <c r="P177" s="1937"/>
      <c r="Q177" s="1937"/>
      <c r="R177" s="1937"/>
      <c r="S177" s="1937"/>
      <c r="T177" s="1937"/>
      <c r="U177" s="1937"/>
      <c r="V177" s="1937"/>
      <c r="W177" s="1937"/>
      <c r="X177" s="1937"/>
      <c r="Y177" s="1937"/>
      <c r="Z177" s="1937"/>
      <c r="AA177" s="1937"/>
      <c r="AB177" s="1937"/>
      <c r="AC177" s="1937"/>
      <c r="AD177" s="1937"/>
      <c r="AE177" s="1937"/>
      <c r="AF177" s="1937"/>
      <c r="AG177" s="1938"/>
    </row>
    <row r="178" spans="2:33" s="1184" customFormat="1" ht="13.5" thickBot="1" x14ac:dyDescent="0.25">
      <c r="B178" s="1268"/>
      <c r="C178" s="1148"/>
      <c r="D178" s="1148"/>
      <c r="E178" s="1149"/>
      <c r="F178" s="1149"/>
      <c r="G178" s="1149"/>
      <c r="H178" s="1149"/>
      <c r="I178" s="1149"/>
      <c r="J178" s="1149"/>
      <c r="K178" s="1149"/>
      <c r="L178" s="1149"/>
      <c r="M178" s="1149"/>
      <c r="N178" s="1149"/>
      <c r="O178" s="1149"/>
      <c r="P178" s="1149"/>
      <c r="Q178" s="1149"/>
      <c r="R178" s="1149"/>
      <c r="S178" s="1148"/>
      <c r="T178" s="1276"/>
      <c r="U178" s="1148"/>
      <c r="V178" s="1148"/>
      <c r="W178" s="1148"/>
      <c r="X178" s="1148"/>
      <c r="Y178" s="1148"/>
      <c r="Z178" s="1148"/>
      <c r="AA178" s="1148"/>
      <c r="AB178" s="1148"/>
      <c r="AC178" s="1148"/>
      <c r="AD178" s="1148"/>
      <c r="AE178" s="1148"/>
      <c r="AF178" s="1148"/>
      <c r="AG178" s="1039"/>
    </row>
    <row r="179" spans="2:33" s="1184" customFormat="1" ht="13.5" thickBot="1" x14ac:dyDescent="0.25">
      <c r="B179" s="1939" t="s">
        <v>3094</v>
      </c>
      <c r="C179" s="1940"/>
      <c r="D179" s="1943" t="s">
        <v>3095</v>
      </c>
      <c r="E179" s="1946" t="s">
        <v>3096</v>
      </c>
      <c r="F179" s="1948"/>
      <c r="G179" s="1948"/>
      <c r="H179" s="1948"/>
      <c r="I179" s="1948"/>
      <c r="J179" s="1948"/>
      <c r="K179" s="1948"/>
      <c r="L179" s="1948"/>
      <c r="M179" s="1948"/>
      <c r="N179" s="1948"/>
      <c r="O179" s="1948"/>
      <c r="P179" s="1948"/>
      <c r="Q179" s="1948"/>
      <c r="R179" s="1949"/>
      <c r="S179" s="1950" t="s">
        <v>3097</v>
      </c>
      <c r="T179" s="1951"/>
      <c r="U179" s="1952"/>
      <c r="V179" s="1952"/>
      <c r="W179" s="1952"/>
      <c r="X179" s="1952"/>
      <c r="Y179" s="1952"/>
      <c r="Z179" s="1953"/>
      <c r="AA179" s="1948" t="s">
        <v>2793</v>
      </c>
      <c r="AB179" s="1948"/>
      <c r="AC179" s="1949"/>
      <c r="AD179" s="1939" t="s">
        <v>2794</v>
      </c>
      <c r="AE179" s="1954"/>
      <c r="AF179" s="1940"/>
      <c r="AG179" s="1039"/>
    </row>
    <row r="180" spans="2:33" s="1184" customFormat="1" ht="13.5" thickBot="1" x14ac:dyDescent="0.25">
      <c r="B180" s="1941"/>
      <c r="C180" s="1942"/>
      <c r="D180" s="1944"/>
      <c r="E180" s="1947"/>
      <c r="F180" s="1958" t="s">
        <v>2796</v>
      </c>
      <c r="G180" s="1958" t="s">
        <v>2797</v>
      </c>
      <c r="H180" s="1950" t="s">
        <v>2798</v>
      </c>
      <c r="I180" s="1953"/>
      <c r="J180" s="1950" t="s">
        <v>2799</v>
      </c>
      <c r="K180" s="1953"/>
      <c r="L180" s="1950" t="s">
        <v>2800</v>
      </c>
      <c r="M180" s="1953"/>
      <c r="N180" s="1960" t="s">
        <v>2801</v>
      </c>
      <c r="O180" s="1961"/>
      <c r="P180" s="1952" t="s">
        <v>2802</v>
      </c>
      <c r="Q180" s="1952"/>
      <c r="R180" s="1953"/>
      <c r="S180" s="1958" t="s">
        <v>2798</v>
      </c>
      <c r="T180" s="1958" t="s">
        <v>2799</v>
      </c>
      <c r="U180" s="1958" t="s">
        <v>2800</v>
      </c>
      <c r="V180" s="1952" t="s">
        <v>2801</v>
      </c>
      <c r="W180" s="1952"/>
      <c r="X180" s="1950" t="s">
        <v>2802</v>
      </c>
      <c r="Y180" s="1952"/>
      <c r="Z180" s="1953"/>
      <c r="AA180" s="1946" t="s">
        <v>3098</v>
      </c>
      <c r="AB180" s="1946" t="s">
        <v>3099</v>
      </c>
      <c r="AC180" s="1946" t="s">
        <v>3100</v>
      </c>
      <c r="AD180" s="1955"/>
      <c r="AE180" s="1956"/>
      <c r="AF180" s="1957"/>
      <c r="AG180" s="1039"/>
    </row>
    <row r="181" spans="2:33" s="1184" customFormat="1" ht="26.25" thickBot="1" x14ac:dyDescent="0.25">
      <c r="B181" s="1941"/>
      <c r="C181" s="1942"/>
      <c r="D181" s="1945"/>
      <c r="E181" s="1947"/>
      <c r="F181" s="1959"/>
      <c r="G181" s="1959"/>
      <c r="H181" s="1677" t="s">
        <v>2806</v>
      </c>
      <c r="I181" s="1677" t="s">
        <v>2807</v>
      </c>
      <c r="J181" s="1677" t="s">
        <v>2806</v>
      </c>
      <c r="K181" s="1677" t="s">
        <v>2807</v>
      </c>
      <c r="L181" s="1677" t="s">
        <v>2806</v>
      </c>
      <c r="M181" s="1677" t="s">
        <v>2807</v>
      </c>
      <c r="N181" s="1676" t="s">
        <v>295</v>
      </c>
      <c r="O181" s="1277" t="s">
        <v>2808</v>
      </c>
      <c r="P181" s="1278" t="s">
        <v>2809</v>
      </c>
      <c r="Q181" s="1277" t="s">
        <v>2810</v>
      </c>
      <c r="R181" s="1277" t="s">
        <v>2811</v>
      </c>
      <c r="S181" s="1959"/>
      <c r="T181" s="1959"/>
      <c r="U181" s="1959"/>
      <c r="V181" s="1678" t="s">
        <v>295</v>
      </c>
      <c r="W181" s="1279" t="s">
        <v>2808</v>
      </c>
      <c r="X181" s="1277" t="s">
        <v>2809</v>
      </c>
      <c r="Y181" s="1280" t="s">
        <v>2810</v>
      </c>
      <c r="Z181" s="1277" t="s">
        <v>2811</v>
      </c>
      <c r="AA181" s="1947"/>
      <c r="AB181" s="1947"/>
      <c r="AC181" s="1947"/>
      <c r="AD181" s="1675" t="s">
        <v>296</v>
      </c>
      <c r="AE181" s="1675" t="s">
        <v>2812</v>
      </c>
      <c r="AF181" s="1675" t="s">
        <v>2813</v>
      </c>
      <c r="AG181" s="1039"/>
    </row>
    <row r="182" spans="2:33" s="1184" customFormat="1" ht="13.5" thickBot="1" x14ac:dyDescent="0.25">
      <c r="B182" s="2379"/>
      <c r="C182" s="2380"/>
      <c r="D182" s="1679"/>
      <c r="E182" s="1226"/>
      <c r="F182" s="1075"/>
      <c r="G182" s="1260"/>
      <c r="H182" s="1262"/>
      <c r="I182" s="1262"/>
      <c r="J182" s="1266"/>
      <c r="K182" s="1262"/>
      <c r="L182" s="1262"/>
      <c r="M182" s="1262"/>
      <c r="N182" s="1672"/>
      <c r="O182" s="1262"/>
      <c r="P182" s="1266"/>
      <c r="Q182" s="1262"/>
      <c r="R182" s="1264"/>
      <c r="S182" s="1263"/>
      <c r="T182" s="1262"/>
      <c r="U182" s="1264"/>
      <c r="V182" s="1265"/>
      <c r="W182" s="1264"/>
      <c r="X182" s="1262"/>
      <c r="Y182" s="1266"/>
      <c r="Z182" s="1262"/>
      <c r="AA182" s="1075"/>
      <c r="AB182" s="1266"/>
      <c r="AC182" s="1262"/>
      <c r="AD182" s="1267"/>
      <c r="AE182" s="1072"/>
      <c r="AF182" s="1264"/>
      <c r="AG182" s="1039"/>
    </row>
    <row r="183" spans="2:33" s="1184" customFormat="1" ht="12.75" x14ac:dyDescent="0.2">
      <c r="B183" s="1689"/>
      <c r="C183" s="1567"/>
      <c r="D183" s="1281"/>
      <c r="E183" s="1282"/>
      <c r="F183" s="1283"/>
      <c r="G183" s="1283"/>
      <c r="H183" s="1284"/>
      <c r="I183" s="1284"/>
      <c r="J183" s="1284"/>
      <c r="K183" s="1284"/>
      <c r="L183" s="1284"/>
      <c r="M183" s="1284"/>
      <c r="N183" s="1285"/>
      <c r="O183" s="1282"/>
      <c r="P183" s="1284"/>
      <c r="Q183" s="1284"/>
      <c r="R183" s="1284"/>
      <c r="S183" s="1284"/>
      <c r="T183" s="1284"/>
      <c r="U183" s="1284"/>
      <c r="V183" s="1285"/>
      <c r="W183" s="1284"/>
      <c r="X183" s="1284"/>
      <c r="Y183" s="1284"/>
      <c r="Z183" s="1284"/>
      <c r="AA183" s="1283"/>
      <c r="AB183" s="1284"/>
      <c r="AC183" s="1284"/>
      <c r="AD183" s="1285"/>
      <c r="AE183" s="1281"/>
      <c r="AF183" s="1284"/>
      <c r="AG183" s="1039"/>
    </row>
    <row r="184" spans="2:33" s="1184" customFormat="1" ht="12.75" x14ac:dyDescent="0.2">
      <c r="B184" s="1963" t="s">
        <v>2816</v>
      </c>
      <c r="C184" s="1964"/>
      <c r="D184" s="1381"/>
      <c r="E184" s="1381"/>
      <c r="F184" s="1381"/>
      <c r="G184" s="1381"/>
      <c r="H184" s="1148"/>
      <c r="I184" s="1148"/>
      <c r="J184" s="1148"/>
      <c r="K184" s="1148"/>
      <c r="L184" s="1148"/>
      <c r="M184" s="1148"/>
      <c r="N184" s="1148"/>
      <c r="O184" s="1148"/>
      <c r="P184" s="1148"/>
      <c r="Q184" s="1148"/>
      <c r="R184" s="1148"/>
      <c r="S184" s="1148"/>
      <c r="T184" s="1148"/>
      <c r="U184" s="1148"/>
      <c r="V184" s="1148"/>
      <c r="W184" s="1148"/>
      <c r="X184" s="1148"/>
      <c r="Y184" s="1148"/>
      <c r="Z184" s="1148"/>
      <c r="AA184" s="1148"/>
      <c r="AB184" s="1148"/>
      <c r="AC184" s="1148"/>
      <c r="AD184" s="1148"/>
      <c r="AE184" s="1148"/>
      <c r="AF184" s="1148"/>
      <c r="AG184" s="1039"/>
    </row>
    <row r="185" spans="2:33" s="1184" customFormat="1" ht="12.75" x14ac:dyDescent="0.2">
      <c r="B185" s="1673" t="s">
        <v>2818</v>
      </c>
      <c r="C185" s="1674"/>
      <c r="D185" s="1904" t="s">
        <v>3194</v>
      </c>
      <c r="E185" s="1904"/>
      <c r="F185" s="1904"/>
      <c r="G185" s="1904"/>
      <c r="H185" s="1148"/>
      <c r="I185" s="1148"/>
      <c r="J185" s="1148"/>
      <c r="K185" s="1148"/>
      <c r="L185" s="1148"/>
      <c r="M185" s="1148"/>
      <c r="N185" s="1148"/>
      <c r="O185" s="1148"/>
      <c r="P185" s="1148"/>
      <c r="Q185" s="1148"/>
      <c r="R185" s="1148"/>
      <c r="S185" s="1148"/>
      <c r="T185" s="1148"/>
      <c r="U185" s="1148"/>
      <c r="V185" s="1148"/>
      <c r="W185" s="1148"/>
      <c r="X185" s="1148"/>
      <c r="Y185" s="1148"/>
      <c r="Z185" s="1148"/>
      <c r="AA185" s="1148"/>
      <c r="AB185" s="1148"/>
      <c r="AC185" s="1148"/>
      <c r="AD185" s="1148"/>
      <c r="AE185" s="1148"/>
      <c r="AF185" s="1148"/>
      <c r="AG185" s="1039"/>
    </row>
    <row r="186" spans="2:33" s="1184" customFormat="1" ht="13.5" thickBot="1" x14ac:dyDescent="0.25">
      <c r="B186" s="1686"/>
      <c r="C186" s="1687"/>
      <c r="D186" s="1538"/>
      <c r="E186" s="1538"/>
      <c r="F186" s="1538"/>
      <c r="G186" s="1538"/>
      <c r="H186" s="1690"/>
      <c r="I186" s="1690"/>
      <c r="J186" s="1690"/>
      <c r="K186" s="1690"/>
      <c r="L186" s="1690"/>
      <c r="M186" s="1690"/>
      <c r="N186" s="1690"/>
      <c r="O186" s="1690"/>
      <c r="P186" s="1690"/>
      <c r="Q186" s="1690"/>
      <c r="R186" s="1690"/>
      <c r="S186" s="1688"/>
      <c r="T186" s="1688"/>
      <c r="U186" s="1688"/>
      <c r="V186" s="1688"/>
      <c r="W186" s="1688"/>
      <c r="X186" s="1688"/>
      <c r="Y186" s="1688"/>
      <c r="Z186" s="1688"/>
      <c r="AA186" s="1688"/>
      <c r="AB186" s="1688"/>
      <c r="AC186" s="1688"/>
      <c r="AD186" s="1688"/>
      <c r="AE186" s="1688"/>
      <c r="AF186" s="1688"/>
      <c r="AG186" s="1539"/>
    </row>
    <row r="187" spans="2:33" s="1184" customFormat="1" ht="13.5" thickBot="1" x14ac:dyDescent="0.25">
      <c r="B187" s="1767"/>
      <c r="C187" s="1767"/>
      <c r="D187" s="1149"/>
      <c r="E187" s="1149"/>
      <c r="F187" s="1149"/>
      <c r="G187" s="1149"/>
      <c r="H187" s="1285"/>
      <c r="I187" s="1285"/>
      <c r="J187" s="1285"/>
      <c r="K187" s="1285"/>
      <c r="L187" s="1285"/>
      <c r="M187" s="1285"/>
      <c r="N187" s="1285"/>
      <c r="O187" s="1285"/>
      <c r="P187" s="1285"/>
      <c r="Q187" s="1285"/>
      <c r="R187" s="1285"/>
      <c r="S187" s="1149"/>
      <c r="T187" s="1149"/>
      <c r="U187" s="1149"/>
      <c r="V187" s="1149"/>
      <c r="W187" s="1149"/>
      <c r="X187" s="1149"/>
      <c r="Y187" s="1149"/>
      <c r="Z187" s="1149"/>
      <c r="AA187" s="1149"/>
      <c r="AB187" s="1149"/>
      <c r="AC187" s="1149"/>
      <c r="AD187" s="1149"/>
      <c r="AE187" s="1149"/>
      <c r="AF187" s="1149"/>
      <c r="AG187" s="1792"/>
    </row>
    <row r="188" spans="2:33" s="1184" customFormat="1" ht="20.25" x14ac:dyDescent="0.2">
      <c r="B188" s="1931" t="s">
        <v>3089</v>
      </c>
      <c r="C188" s="1932"/>
      <c r="D188" s="1932"/>
      <c r="E188" s="1932"/>
      <c r="F188" s="1932"/>
      <c r="G188" s="1932"/>
      <c r="H188" s="1932"/>
      <c r="I188" s="1932"/>
      <c r="J188" s="1932"/>
      <c r="K188" s="1932"/>
      <c r="L188" s="1932"/>
      <c r="M188" s="1932"/>
      <c r="N188" s="1932"/>
      <c r="O188" s="1932"/>
      <c r="P188" s="1932"/>
      <c r="Q188" s="1932"/>
      <c r="R188" s="1932"/>
      <c r="S188" s="1932"/>
      <c r="T188" s="1932"/>
      <c r="U188" s="1932"/>
      <c r="V188" s="1932"/>
      <c r="W188" s="1932"/>
      <c r="X188" s="1932"/>
      <c r="Y188" s="1932"/>
      <c r="Z188" s="1932"/>
      <c r="AA188" s="1932"/>
      <c r="AB188" s="1932"/>
      <c r="AC188" s="1932"/>
      <c r="AD188" s="1932"/>
      <c r="AE188" s="1932"/>
      <c r="AF188" s="1932"/>
      <c r="AG188" s="1933"/>
    </row>
    <row r="189" spans="2:33" s="1184" customFormat="1" ht="20.25" x14ac:dyDescent="0.2">
      <c r="B189" s="1268"/>
      <c r="C189" s="1269"/>
      <c r="D189" s="1269"/>
      <c r="E189" s="1269"/>
      <c r="F189" s="1269"/>
      <c r="G189" s="1269"/>
      <c r="H189" s="1269"/>
      <c r="I189" s="1269"/>
      <c r="J189" s="1269"/>
      <c r="K189" s="1269"/>
      <c r="L189" s="1269"/>
      <c r="M189" s="1269"/>
      <c r="N189" s="1269"/>
      <c r="O189" s="1269"/>
      <c r="P189" s="1269"/>
      <c r="Q189" s="1269"/>
      <c r="R189" s="1269"/>
      <c r="S189" s="1269"/>
      <c r="T189" s="1269"/>
      <c r="U189" s="1270"/>
      <c r="V189" s="1270"/>
      <c r="W189" s="1270"/>
      <c r="X189" s="1270"/>
      <c r="Y189" s="1270"/>
      <c r="Z189" s="1270"/>
      <c r="AA189" s="1270"/>
      <c r="AB189" s="1270"/>
      <c r="AC189" s="1270"/>
      <c r="AD189" s="1270"/>
      <c r="AE189" s="1148"/>
      <c r="AF189" s="1148"/>
      <c r="AG189" s="1271"/>
    </row>
    <row r="190" spans="2:33" s="1184" customFormat="1" ht="12.75" x14ac:dyDescent="0.2">
      <c r="B190" s="1268" t="s">
        <v>3090</v>
      </c>
      <c r="C190" s="431"/>
      <c r="D190" s="1287" t="s">
        <v>3347</v>
      </c>
      <c r="E190" s="1288"/>
      <c r="F190" s="1288"/>
      <c r="G190" s="1272"/>
      <c r="H190" s="1272"/>
      <c r="I190" s="1149"/>
      <c r="J190" s="1149"/>
      <c r="K190" s="1149"/>
      <c r="L190" s="1149"/>
      <c r="M190" s="1149"/>
      <c r="N190" s="1149"/>
      <c r="O190" s="1148"/>
      <c r="P190" s="1148"/>
      <c r="Q190" s="1148"/>
      <c r="R190" s="1148"/>
      <c r="S190" s="1148"/>
      <c r="T190" s="1148"/>
      <c r="U190" s="1148"/>
      <c r="V190" s="1148"/>
      <c r="W190" s="1148"/>
      <c r="X190" s="1148"/>
      <c r="Y190" s="1148"/>
      <c r="Z190" s="1148"/>
      <c r="AA190" s="1148"/>
      <c r="AB190" s="1148"/>
      <c r="AC190" s="1148"/>
      <c r="AD190" s="1148"/>
      <c r="AE190" s="1148"/>
      <c r="AF190" s="431"/>
      <c r="AG190" s="1271"/>
    </row>
    <row r="191" spans="2:33" s="1184" customFormat="1" ht="12.75" x14ac:dyDescent="0.2">
      <c r="B191" s="1581" t="s">
        <v>3091</v>
      </c>
      <c r="C191" s="1582"/>
      <c r="D191" s="2262">
        <v>41915</v>
      </c>
      <c r="E191" s="2262"/>
      <c r="F191" s="2262"/>
      <c r="G191" s="431"/>
      <c r="H191" s="431"/>
      <c r="I191" s="431"/>
      <c r="J191" s="431"/>
      <c r="K191" s="431"/>
      <c r="L191" s="431"/>
      <c r="M191" s="431"/>
      <c r="N191" s="431"/>
      <c r="O191" s="431"/>
      <c r="P191" s="431"/>
      <c r="Q191" s="431"/>
      <c r="R191" s="431"/>
      <c r="S191" s="431"/>
      <c r="T191" s="431"/>
      <c r="U191" s="431"/>
      <c r="V191" s="431"/>
      <c r="W191" s="431"/>
      <c r="X191" s="431"/>
      <c r="Y191" s="431"/>
      <c r="Z191" s="431"/>
      <c r="AA191" s="431"/>
      <c r="AB191" s="431"/>
      <c r="AC191" s="431"/>
      <c r="AD191" s="431"/>
      <c r="AE191" s="431"/>
      <c r="AF191" s="431"/>
      <c r="AG191" s="1039"/>
    </row>
    <row r="192" spans="2:33" s="1184" customFormat="1" ht="12.75" x14ac:dyDescent="0.2">
      <c r="B192" s="1581" t="s">
        <v>3092</v>
      </c>
      <c r="C192" s="1582"/>
      <c r="D192" s="2263" t="s">
        <v>3346</v>
      </c>
      <c r="E192" s="2263"/>
      <c r="F192" s="2263"/>
      <c r="G192" s="431"/>
      <c r="H192" s="431"/>
      <c r="I192" s="431"/>
      <c r="J192" s="431"/>
      <c r="K192" s="431"/>
      <c r="L192" s="431"/>
      <c r="M192" s="431"/>
      <c r="N192" s="431"/>
      <c r="O192" s="431"/>
      <c r="P192" s="431"/>
      <c r="Q192" s="431"/>
      <c r="R192" s="431"/>
      <c r="S192" s="431"/>
      <c r="T192" s="431"/>
      <c r="U192" s="431"/>
      <c r="V192" s="431"/>
      <c r="W192" s="431"/>
      <c r="X192" s="431"/>
      <c r="Y192" s="431"/>
      <c r="Z192" s="431"/>
      <c r="AA192" s="431"/>
      <c r="AB192" s="431"/>
      <c r="AC192" s="431"/>
      <c r="AD192" s="431"/>
      <c r="AE192" s="431"/>
      <c r="AF192" s="431"/>
      <c r="AG192" s="1039"/>
    </row>
    <row r="193" spans="2:34" s="1184" customFormat="1" ht="13.5" thickBot="1" x14ac:dyDescent="0.25">
      <c r="B193" s="1273"/>
      <c r="C193" s="1133"/>
      <c r="D193" s="1133"/>
      <c r="E193" s="431"/>
      <c r="F193" s="431"/>
      <c r="G193" s="431"/>
      <c r="H193" s="431"/>
      <c r="I193" s="431"/>
      <c r="J193" s="431"/>
      <c r="K193" s="431"/>
      <c r="L193" s="431"/>
      <c r="M193" s="431"/>
      <c r="N193" s="431"/>
      <c r="O193" s="431"/>
      <c r="P193" s="431"/>
      <c r="Q193" s="431"/>
      <c r="R193" s="431"/>
      <c r="S193" s="431"/>
      <c r="T193" s="431"/>
      <c r="U193" s="431"/>
      <c r="V193" s="431"/>
      <c r="W193" s="431"/>
      <c r="X193" s="431"/>
      <c r="Y193" s="431"/>
      <c r="Z193" s="431"/>
      <c r="AA193" s="431"/>
      <c r="AB193" s="431"/>
      <c r="AC193" s="431"/>
      <c r="AD193" s="431"/>
      <c r="AE193" s="431"/>
      <c r="AF193" s="431"/>
      <c r="AG193" s="1039"/>
    </row>
    <row r="194" spans="2:34" s="1184" customFormat="1" ht="13.5" thickBot="1" x14ac:dyDescent="0.25">
      <c r="B194" s="1274" t="s">
        <v>3093</v>
      </c>
      <c r="C194" s="1275"/>
      <c r="D194" s="1936" t="s">
        <v>3401</v>
      </c>
      <c r="E194" s="1937"/>
      <c r="F194" s="1937"/>
      <c r="G194" s="1937"/>
      <c r="H194" s="1937"/>
      <c r="I194" s="1937"/>
      <c r="J194" s="1937"/>
      <c r="K194" s="1937"/>
      <c r="L194" s="1937"/>
      <c r="M194" s="1937"/>
      <c r="N194" s="1937"/>
      <c r="O194" s="1937"/>
      <c r="P194" s="1937"/>
      <c r="Q194" s="1937"/>
      <c r="R194" s="1937"/>
      <c r="S194" s="1937"/>
      <c r="T194" s="1937"/>
      <c r="U194" s="1937"/>
      <c r="V194" s="1937"/>
      <c r="W194" s="1937"/>
      <c r="X194" s="1937"/>
      <c r="Y194" s="1937"/>
      <c r="Z194" s="1937"/>
      <c r="AA194" s="1937"/>
      <c r="AB194" s="1937"/>
      <c r="AC194" s="1937"/>
      <c r="AD194" s="1937"/>
      <c r="AE194" s="1937"/>
      <c r="AF194" s="1937"/>
      <c r="AG194" s="1938"/>
    </row>
    <row r="195" spans="2:34" s="1184" customFormat="1" ht="13.5" thickBot="1" x14ac:dyDescent="0.25">
      <c r="B195" s="1268"/>
      <c r="C195" s="1148"/>
      <c r="D195" s="1148"/>
      <c r="E195" s="1149"/>
      <c r="F195" s="1149"/>
      <c r="G195" s="1149"/>
      <c r="H195" s="1149"/>
      <c r="I195" s="1149"/>
      <c r="J195" s="1149"/>
      <c r="K195" s="1149"/>
      <c r="L195" s="1149"/>
      <c r="M195" s="1149"/>
      <c r="N195" s="1149"/>
      <c r="O195" s="1149"/>
      <c r="P195" s="1149"/>
      <c r="Q195" s="1149"/>
      <c r="R195" s="1149"/>
      <c r="S195" s="1148"/>
      <c r="T195" s="1276"/>
      <c r="U195" s="1148"/>
      <c r="V195" s="1148"/>
      <c r="W195" s="1148"/>
      <c r="X195" s="1148"/>
      <c r="Y195" s="1148"/>
      <c r="Z195" s="1148"/>
      <c r="AA195" s="1148"/>
      <c r="AB195" s="1148"/>
      <c r="AC195" s="1148"/>
      <c r="AD195" s="1148"/>
      <c r="AE195" s="1148"/>
      <c r="AF195" s="1148"/>
      <c r="AG195" s="1039"/>
    </row>
    <row r="196" spans="2:34" s="1184" customFormat="1" ht="13.5" thickBot="1" x14ac:dyDescent="0.25">
      <c r="B196" s="1939" t="s">
        <v>3094</v>
      </c>
      <c r="C196" s="1940"/>
      <c r="D196" s="1943" t="s">
        <v>3095</v>
      </c>
      <c r="E196" s="1946" t="s">
        <v>3096</v>
      </c>
      <c r="F196" s="1948"/>
      <c r="G196" s="1948"/>
      <c r="H196" s="1948"/>
      <c r="I196" s="1948"/>
      <c r="J196" s="1948"/>
      <c r="K196" s="1948"/>
      <c r="L196" s="1948"/>
      <c r="M196" s="1948"/>
      <c r="N196" s="1948"/>
      <c r="O196" s="1948"/>
      <c r="P196" s="1948"/>
      <c r="Q196" s="1948"/>
      <c r="R196" s="1949"/>
      <c r="S196" s="1950" t="s">
        <v>3097</v>
      </c>
      <c r="T196" s="1951"/>
      <c r="U196" s="1952"/>
      <c r="V196" s="1952"/>
      <c r="W196" s="1952"/>
      <c r="X196" s="1952"/>
      <c r="Y196" s="1952"/>
      <c r="Z196" s="1953"/>
      <c r="AA196" s="1948" t="s">
        <v>2793</v>
      </c>
      <c r="AB196" s="1948"/>
      <c r="AC196" s="1949"/>
      <c r="AD196" s="1939" t="s">
        <v>2794</v>
      </c>
      <c r="AE196" s="1954"/>
      <c r="AF196" s="1940"/>
      <c r="AG196" s="1039"/>
    </row>
    <row r="197" spans="2:34" s="1184" customFormat="1" ht="13.5" thickBot="1" x14ac:dyDescent="0.25">
      <c r="B197" s="1941"/>
      <c r="C197" s="1942"/>
      <c r="D197" s="1944"/>
      <c r="E197" s="1947"/>
      <c r="F197" s="1958" t="s">
        <v>2796</v>
      </c>
      <c r="G197" s="1958" t="s">
        <v>2797</v>
      </c>
      <c r="H197" s="1950" t="s">
        <v>2798</v>
      </c>
      <c r="I197" s="1953"/>
      <c r="J197" s="1950" t="s">
        <v>2799</v>
      </c>
      <c r="K197" s="1953"/>
      <c r="L197" s="1950" t="s">
        <v>2800</v>
      </c>
      <c r="M197" s="1953"/>
      <c r="N197" s="1960" t="s">
        <v>2801</v>
      </c>
      <c r="O197" s="1961"/>
      <c r="P197" s="1952" t="s">
        <v>2802</v>
      </c>
      <c r="Q197" s="1952"/>
      <c r="R197" s="1953"/>
      <c r="S197" s="1958" t="s">
        <v>2798</v>
      </c>
      <c r="T197" s="1958" t="s">
        <v>2799</v>
      </c>
      <c r="U197" s="1958" t="s">
        <v>2800</v>
      </c>
      <c r="V197" s="1952" t="s">
        <v>2801</v>
      </c>
      <c r="W197" s="1952"/>
      <c r="X197" s="1950" t="s">
        <v>2802</v>
      </c>
      <c r="Y197" s="1952"/>
      <c r="Z197" s="1953"/>
      <c r="AA197" s="1946" t="s">
        <v>3098</v>
      </c>
      <c r="AB197" s="1946" t="s">
        <v>3099</v>
      </c>
      <c r="AC197" s="1946" t="s">
        <v>3100</v>
      </c>
      <c r="AD197" s="1955"/>
      <c r="AE197" s="1956"/>
      <c r="AF197" s="1957"/>
      <c r="AG197" s="1039"/>
    </row>
    <row r="198" spans="2:34" s="1184" customFormat="1" ht="26.25" thickBot="1" x14ac:dyDescent="0.25">
      <c r="B198" s="1941"/>
      <c r="C198" s="1942"/>
      <c r="D198" s="1945"/>
      <c r="E198" s="1947"/>
      <c r="F198" s="1959"/>
      <c r="G198" s="1959"/>
      <c r="H198" s="1585" t="s">
        <v>2806</v>
      </c>
      <c r="I198" s="1585" t="s">
        <v>2807</v>
      </c>
      <c r="J198" s="1585" t="s">
        <v>2806</v>
      </c>
      <c r="K198" s="1585" t="s">
        <v>2807</v>
      </c>
      <c r="L198" s="1585" t="s">
        <v>2806</v>
      </c>
      <c r="M198" s="1585" t="s">
        <v>2807</v>
      </c>
      <c r="N198" s="1584" t="s">
        <v>295</v>
      </c>
      <c r="O198" s="1277" t="s">
        <v>2808</v>
      </c>
      <c r="P198" s="1278" t="s">
        <v>2809</v>
      </c>
      <c r="Q198" s="1277" t="s">
        <v>2810</v>
      </c>
      <c r="R198" s="1277" t="s">
        <v>2811</v>
      </c>
      <c r="S198" s="1959"/>
      <c r="T198" s="1959"/>
      <c r="U198" s="1959"/>
      <c r="V198" s="1586" t="s">
        <v>295</v>
      </c>
      <c r="W198" s="1279" t="s">
        <v>2808</v>
      </c>
      <c r="X198" s="1277" t="s">
        <v>2809</v>
      </c>
      <c r="Y198" s="1280" t="s">
        <v>2810</v>
      </c>
      <c r="Z198" s="1277" t="s">
        <v>2811</v>
      </c>
      <c r="AA198" s="1947"/>
      <c r="AB198" s="1947"/>
      <c r="AC198" s="1947"/>
      <c r="AD198" s="1583" t="s">
        <v>296</v>
      </c>
      <c r="AE198" s="1583" t="s">
        <v>2812</v>
      </c>
      <c r="AF198" s="1583" t="s">
        <v>2813</v>
      </c>
      <c r="AG198" s="1039"/>
    </row>
    <row r="199" spans="2:34" s="1184" customFormat="1" ht="13.5" thickBot="1" x14ac:dyDescent="0.25">
      <c r="B199" s="2379" t="s">
        <v>3332</v>
      </c>
      <c r="C199" s="2380"/>
      <c r="D199" s="1071"/>
      <c r="E199" s="1226"/>
      <c r="F199" s="1075"/>
      <c r="G199" s="1260"/>
      <c r="H199" s="1262"/>
      <c r="I199" s="1262"/>
      <c r="J199" s="1266"/>
      <c r="K199" s="1262"/>
      <c r="L199" s="1262"/>
      <c r="M199" s="1262"/>
      <c r="N199" s="1580"/>
      <c r="O199" s="1262"/>
      <c r="P199" s="1266"/>
      <c r="Q199" s="1262"/>
      <c r="R199" s="1264"/>
      <c r="S199" s="1263"/>
      <c r="T199" s="1262"/>
      <c r="U199" s="1264"/>
      <c r="V199" s="1265"/>
      <c r="W199" s="1264"/>
      <c r="X199" s="1262"/>
      <c r="Y199" s="1266"/>
      <c r="Z199" s="1262"/>
      <c r="AA199" s="1075"/>
      <c r="AB199" s="1266"/>
      <c r="AC199" s="1262"/>
      <c r="AD199" s="1267"/>
      <c r="AE199" s="1072"/>
      <c r="AF199" s="1264"/>
      <c r="AG199" s="1039"/>
    </row>
    <row r="200" spans="2:34" s="1184" customFormat="1" ht="12.75" x14ac:dyDescent="0.2">
      <c r="B200" s="1603"/>
      <c r="C200" s="1567"/>
      <c r="D200" s="1281"/>
      <c r="E200" s="1282"/>
      <c r="F200" s="1283"/>
      <c r="G200" s="1283"/>
      <c r="H200" s="1284"/>
      <c r="I200" s="1284"/>
      <c r="J200" s="1284"/>
      <c r="K200" s="1284"/>
      <c r="L200" s="1284"/>
      <c r="M200" s="1284"/>
      <c r="N200" s="1285"/>
      <c r="O200" s="1282"/>
      <c r="P200" s="1284"/>
      <c r="Q200" s="1284"/>
      <c r="R200" s="1284"/>
      <c r="S200" s="1284"/>
      <c r="T200" s="1284"/>
      <c r="U200" s="1284"/>
      <c r="V200" s="1285"/>
      <c r="W200" s="1284"/>
      <c r="X200" s="1284"/>
      <c r="Y200" s="1284"/>
      <c r="Z200" s="1284"/>
      <c r="AA200" s="1283"/>
      <c r="AB200" s="1284"/>
      <c r="AC200" s="1284"/>
      <c r="AD200" s="1285"/>
      <c r="AE200" s="1281"/>
      <c r="AF200" s="1284"/>
      <c r="AG200" s="1039"/>
    </row>
    <row r="201" spans="2:34" s="1184" customFormat="1" ht="12.75" x14ac:dyDescent="0.2">
      <c r="B201" s="1963" t="s">
        <v>2816</v>
      </c>
      <c r="C201" s="1964"/>
      <c r="D201" s="1381"/>
      <c r="E201" s="1381"/>
      <c r="F201" s="1381"/>
      <c r="G201" s="1381"/>
      <c r="H201" s="1148"/>
      <c r="I201" s="1148"/>
      <c r="J201" s="1148"/>
      <c r="K201" s="1148"/>
      <c r="L201" s="1148"/>
      <c r="M201" s="1148"/>
      <c r="N201" s="1148"/>
      <c r="O201" s="1148"/>
      <c r="P201" s="1148"/>
      <c r="Q201" s="1148"/>
      <c r="R201" s="1148"/>
      <c r="S201" s="1148"/>
      <c r="T201" s="1148"/>
      <c r="U201" s="1148"/>
      <c r="V201" s="1148"/>
      <c r="W201" s="1148"/>
      <c r="X201" s="1148"/>
      <c r="Y201" s="1148"/>
      <c r="Z201" s="1148"/>
      <c r="AA201" s="1148"/>
      <c r="AB201" s="1148"/>
      <c r="AC201" s="1148"/>
      <c r="AD201" s="1148"/>
      <c r="AE201" s="1148"/>
      <c r="AF201" s="1148"/>
      <c r="AG201" s="1039"/>
    </row>
    <row r="202" spans="2:34" s="1184" customFormat="1" ht="12.75" x14ac:dyDescent="0.2">
      <c r="B202" s="1581" t="s">
        <v>2818</v>
      </c>
      <c r="C202" s="1582"/>
      <c r="D202" s="1904"/>
      <c r="E202" s="1904"/>
      <c r="F202" s="1904"/>
      <c r="G202" s="1904"/>
      <c r="H202" s="1148"/>
      <c r="I202" s="1148"/>
      <c r="J202" s="1148"/>
      <c r="K202" s="1148"/>
      <c r="L202" s="1148"/>
      <c r="M202" s="1148"/>
      <c r="N202" s="1148"/>
      <c r="O202" s="1148"/>
      <c r="P202" s="1148"/>
      <c r="Q202" s="1148"/>
      <c r="R202" s="1148"/>
      <c r="S202" s="1148"/>
      <c r="T202" s="1148"/>
      <c r="U202" s="1148"/>
      <c r="V202" s="1148"/>
      <c r="W202" s="1148"/>
      <c r="X202" s="1148"/>
      <c r="Y202" s="1148"/>
      <c r="Z202" s="1148"/>
      <c r="AA202" s="1148"/>
      <c r="AB202" s="1148"/>
      <c r="AC202" s="1148"/>
      <c r="AD202" s="1148"/>
      <c r="AE202" s="1148"/>
      <c r="AF202" s="1148"/>
      <c r="AG202" s="1039"/>
    </row>
    <row r="203" spans="2:34" s="1184" customFormat="1" ht="13.5" thickBot="1" x14ac:dyDescent="0.25">
      <c r="B203" s="1591"/>
      <c r="C203" s="1592"/>
      <c r="D203" s="1538"/>
      <c r="E203" s="1538"/>
      <c r="F203" s="1538"/>
      <c r="G203" s="1538"/>
      <c r="H203" s="1598"/>
      <c r="I203" s="1598"/>
      <c r="J203" s="1598"/>
      <c r="K203" s="1598"/>
      <c r="L203" s="1598"/>
      <c r="M203" s="1598"/>
      <c r="N203" s="1598"/>
      <c r="O203" s="1598"/>
      <c r="P203" s="1598"/>
      <c r="Q203" s="1598"/>
      <c r="R203" s="1598"/>
      <c r="S203" s="1593"/>
      <c r="T203" s="1593"/>
      <c r="U203" s="1593"/>
      <c r="V203" s="1593"/>
      <c r="W203" s="1593"/>
      <c r="X203" s="1593"/>
      <c r="Y203" s="1593"/>
      <c r="Z203" s="1593"/>
      <c r="AA203" s="1593"/>
      <c r="AB203" s="1593"/>
      <c r="AC203" s="1593"/>
      <c r="AD203" s="1593"/>
      <c r="AE203" s="1593"/>
      <c r="AF203" s="1593"/>
      <c r="AG203" s="1539"/>
    </row>
    <row r="204" spans="2:34" s="1184" customFormat="1" ht="13.5" thickBot="1" x14ac:dyDescent="0.25">
      <c r="B204" s="1793"/>
      <c r="C204" s="1793"/>
      <c r="D204" s="1149"/>
      <c r="E204" s="1149"/>
      <c r="F204" s="1149"/>
      <c r="G204" s="1149"/>
      <c r="H204" s="1285"/>
      <c r="I204" s="1285"/>
      <c r="J204" s="1285"/>
      <c r="K204" s="1285"/>
      <c r="L204" s="1285"/>
      <c r="M204" s="1285"/>
      <c r="N204" s="1285"/>
      <c r="O204" s="1285"/>
      <c r="P204" s="1285"/>
      <c r="Q204" s="1285"/>
      <c r="R204" s="1285"/>
      <c r="S204" s="1149"/>
      <c r="T204" s="1149"/>
      <c r="U204" s="1149"/>
      <c r="V204" s="1149"/>
      <c r="W204" s="1149"/>
      <c r="X204" s="1149"/>
      <c r="Y204" s="1149"/>
      <c r="Z204" s="1149"/>
      <c r="AA204" s="1149"/>
      <c r="AB204" s="1149"/>
      <c r="AC204" s="1149"/>
      <c r="AD204" s="1149"/>
      <c r="AE204" s="1149"/>
      <c r="AF204" s="1149"/>
      <c r="AG204" s="1792"/>
    </row>
    <row r="205" spans="2:34" s="1184" customFormat="1" ht="20.25" x14ac:dyDescent="0.2">
      <c r="B205" s="1900" t="s">
        <v>2783</v>
      </c>
      <c r="C205" s="1901"/>
      <c r="D205" s="1901"/>
      <c r="E205" s="1901"/>
      <c r="F205" s="1901"/>
      <c r="G205" s="1901"/>
      <c r="H205" s="1901"/>
      <c r="I205" s="1901"/>
      <c r="J205" s="1901"/>
      <c r="K205" s="1901"/>
      <c r="L205" s="1901"/>
      <c r="M205" s="1901"/>
      <c r="N205" s="1901"/>
      <c r="O205" s="1901"/>
      <c r="P205" s="1901"/>
      <c r="Q205" s="1901"/>
      <c r="R205" s="1901"/>
      <c r="S205" s="1901"/>
      <c r="T205" s="1901"/>
      <c r="U205" s="1901"/>
      <c r="V205" s="1901"/>
      <c r="W205" s="1901"/>
      <c r="X205" s="1901"/>
      <c r="Y205" s="1901"/>
      <c r="Z205" s="1901"/>
      <c r="AA205" s="1901"/>
      <c r="AB205" s="1901"/>
      <c r="AC205" s="1901"/>
      <c r="AD205" s="1901"/>
      <c r="AE205" s="1901"/>
      <c r="AF205" s="1901"/>
      <c r="AG205" s="1901"/>
      <c r="AH205" s="1902"/>
    </row>
    <row r="206" spans="2:34" s="1184" customFormat="1" ht="12.75" x14ac:dyDescent="0.2">
      <c r="B206" s="1038"/>
      <c r="C206" s="978"/>
      <c r="D206" s="700"/>
      <c r="E206" s="700"/>
      <c r="F206" s="431"/>
      <c r="G206" s="431"/>
      <c r="H206" s="431"/>
      <c r="I206" s="431"/>
      <c r="J206" s="431"/>
      <c r="K206" s="431"/>
      <c r="L206" s="431"/>
      <c r="M206" s="431"/>
      <c r="N206" s="431"/>
      <c r="O206" s="431"/>
      <c r="P206" s="431"/>
      <c r="Q206" s="431"/>
      <c r="R206" s="431"/>
      <c r="S206" s="431"/>
      <c r="T206" s="431"/>
      <c r="U206" s="431"/>
      <c r="V206" s="431"/>
      <c r="W206" s="431"/>
      <c r="X206" s="431"/>
      <c r="Y206" s="431"/>
      <c r="Z206" s="431"/>
      <c r="AA206" s="431"/>
      <c r="AB206" s="431"/>
      <c r="AC206" s="431"/>
      <c r="AD206" s="431"/>
      <c r="AE206" s="431"/>
      <c r="AF206" s="431"/>
      <c r="AG206" s="431"/>
      <c r="AH206" s="1039"/>
    </row>
    <row r="207" spans="2:34" s="1184" customFormat="1" ht="12.75" x14ac:dyDescent="0.2">
      <c r="B207" s="981" t="s">
        <v>2784</v>
      </c>
      <c r="C207" s="1037" t="s">
        <v>3449</v>
      </c>
      <c r="D207" s="1037"/>
      <c r="E207" s="431"/>
      <c r="F207" s="431"/>
      <c r="G207" s="431"/>
      <c r="H207" s="431"/>
      <c r="I207" s="452"/>
      <c r="J207" s="431"/>
      <c r="K207" s="431"/>
      <c r="L207" s="431"/>
      <c r="M207" s="431"/>
      <c r="N207" s="431"/>
      <c r="O207" s="431"/>
      <c r="P207" s="431"/>
      <c r="Q207" s="431"/>
      <c r="R207" s="431"/>
      <c r="S207" s="431"/>
      <c r="T207" s="431"/>
      <c r="U207" s="431"/>
      <c r="V207" s="431"/>
      <c r="W207" s="431"/>
      <c r="X207" s="431"/>
      <c r="Y207" s="431"/>
      <c r="Z207" s="431"/>
      <c r="AA207" s="431"/>
      <c r="AB207" s="431"/>
      <c r="AC207" s="431"/>
      <c r="AD207" s="431"/>
      <c r="AE207" s="431"/>
      <c r="AF207" s="431"/>
      <c r="AG207" s="431"/>
      <c r="AH207" s="1039"/>
    </row>
    <row r="208" spans="2:34" s="1184" customFormat="1" ht="13.5" thickBot="1" x14ac:dyDescent="0.25">
      <c r="B208" s="981" t="s">
        <v>2786</v>
      </c>
      <c r="C208" s="2393">
        <v>41978</v>
      </c>
      <c r="D208" s="2394"/>
      <c r="E208" s="2394"/>
      <c r="F208" s="431"/>
      <c r="G208" s="431"/>
      <c r="H208" s="431"/>
      <c r="I208" s="452"/>
      <c r="J208" s="431"/>
      <c r="K208" s="431"/>
      <c r="L208" s="431"/>
      <c r="M208" s="431"/>
      <c r="N208" s="431"/>
      <c r="O208" s="431"/>
      <c r="P208" s="431"/>
      <c r="Q208" s="431"/>
      <c r="R208" s="431"/>
      <c r="S208" s="431"/>
      <c r="T208" s="431"/>
      <c r="U208" s="431"/>
      <c r="V208" s="431"/>
      <c r="W208" s="431"/>
      <c r="X208" s="431"/>
      <c r="Y208" s="431"/>
      <c r="Z208" s="431"/>
      <c r="AA208" s="431"/>
      <c r="AB208" s="431"/>
      <c r="AC208" s="431"/>
      <c r="AD208" s="431"/>
      <c r="AE208" s="431"/>
      <c r="AF208" s="431"/>
      <c r="AG208" s="431"/>
      <c r="AH208" s="1039"/>
    </row>
    <row r="209" spans="2:34" s="1184" customFormat="1" ht="13.5" thickBot="1" x14ac:dyDescent="0.25">
      <c r="B209" s="1038" t="s">
        <v>2787</v>
      </c>
      <c r="C209" s="1905" t="s">
        <v>3450</v>
      </c>
      <c r="D209" s="1906"/>
      <c r="E209" s="1906"/>
      <c r="F209" s="1906"/>
      <c r="G209" s="1906"/>
      <c r="H209" s="1906"/>
      <c r="I209" s="1906"/>
      <c r="J209" s="1906"/>
      <c r="K209" s="1906"/>
      <c r="L209" s="1906"/>
      <c r="M209" s="1906"/>
      <c r="N209" s="1906"/>
      <c r="O209" s="1906"/>
      <c r="P209" s="1906"/>
      <c r="Q209" s="1906"/>
      <c r="R209" s="1906"/>
      <c r="S209" s="1906"/>
      <c r="T209" s="1906"/>
      <c r="U209" s="1906"/>
      <c r="V209" s="1906"/>
      <c r="W209" s="1906"/>
      <c r="X209" s="1906"/>
      <c r="Y209" s="1906"/>
      <c r="Z209" s="1906"/>
      <c r="AA209" s="1906"/>
      <c r="AB209" s="1907"/>
      <c r="AC209" s="431"/>
      <c r="AD209" s="431"/>
      <c r="AE209" s="431"/>
      <c r="AF209" s="431"/>
      <c r="AG209" s="431"/>
      <c r="AH209" s="1039"/>
    </row>
    <row r="210" spans="2:34" s="1184" customFormat="1" ht="13.5" thickBot="1" x14ac:dyDescent="0.25">
      <c r="B210" s="1038"/>
      <c r="C210" s="979"/>
      <c r="D210" s="979"/>
      <c r="E210" s="1684"/>
      <c r="F210" s="1684"/>
      <c r="G210" s="1684"/>
      <c r="H210" s="1684"/>
      <c r="I210" s="1684"/>
      <c r="J210" s="1684"/>
      <c r="K210" s="1684"/>
      <c r="L210" s="1684"/>
      <c r="M210" s="1684"/>
      <c r="N210" s="1684"/>
      <c r="O210" s="1684"/>
      <c r="P210" s="1684"/>
      <c r="Q210" s="1684"/>
      <c r="R210" s="1684"/>
      <c r="S210" s="1684"/>
      <c r="T210" s="1684"/>
      <c r="U210" s="1684"/>
      <c r="V210" s="1684"/>
      <c r="W210" s="1684"/>
      <c r="X210" s="1684"/>
      <c r="Y210" s="1684"/>
      <c r="Z210" s="1684"/>
      <c r="AA210" s="1684"/>
      <c r="AB210" s="1684"/>
      <c r="AC210" s="431"/>
      <c r="AD210" s="431"/>
      <c r="AE210" s="431"/>
      <c r="AF210" s="431"/>
      <c r="AG210" s="431"/>
      <c r="AH210" s="1039"/>
    </row>
    <row r="211" spans="2:34" s="1184" customFormat="1" ht="13.5" thickBot="1" x14ac:dyDescent="0.25">
      <c r="B211" s="1908" t="s">
        <v>2788</v>
      </c>
      <c r="C211" s="1928" t="s">
        <v>2789</v>
      </c>
      <c r="D211" s="1908" t="s">
        <v>2790</v>
      </c>
      <c r="E211" s="1910" t="s">
        <v>2791</v>
      </c>
      <c r="F211" s="1911"/>
      <c r="G211" s="1911"/>
      <c r="H211" s="1911"/>
      <c r="I211" s="1911"/>
      <c r="J211" s="1911"/>
      <c r="K211" s="1911"/>
      <c r="L211" s="1911"/>
      <c r="M211" s="1911"/>
      <c r="N211" s="1911"/>
      <c r="O211" s="1911"/>
      <c r="P211" s="1911"/>
      <c r="Q211" s="1911"/>
      <c r="R211" s="1912"/>
      <c r="S211" s="1913" t="s">
        <v>2792</v>
      </c>
      <c r="T211" s="1914"/>
      <c r="U211" s="1914"/>
      <c r="V211" s="1914"/>
      <c r="W211" s="1914"/>
      <c r="X211" s="1914"/>
      <c r="Y211" s="1914"/>
      <c r="Z211" s="1915"/>
      <c r="AA211" s="1910" t="s">
        <v>2793</v>
      </c>
      <c r="AB211" s="1911"/>
      <c r="AC211" s="1911"/>
      <c r="AD211" s="1912"/>
      <c r="AE211" s="1916" t="s">
        <v>2794</v>
      </c>
      <c r="AF211" s="1917"/>
      <c r="AG211" s="1918"/>
      <c r="AH211" s="1039"/>
    </row>
    <row r="212" spans="2:34" s="1184" customFormat="1" ht="13.5" thickBot="1" x14ac:dyDescent="0.25">
      <c r="B212" s="1909"/>
      <c r="C212" s="1929"/>
      <c r="D212" s="1909"/>
      <c r="E212" s="1908" t="s">
        <v>2795</v>
      </c>
      <c r="F212" s="1922" t="s">
        <v>2796</v>
      </c>
      <c r="G212" s="1922" t="s">
        <v>2797</v>
      </c>
      <c r="H212" s="1913" t="s">
        <v>2798</v>
      </c>
      <c r="I212" s="1915"/>
      <c r="J212" s="1913" t="s">
        <v>2799</v>
      </c>
      <c r="K212" s="1915"/>
      <c r="L212" s="1913" t="s">
        <v>2800</v>
      </c>
      <c r="M212" s="1915"/>
      <c r="N212" s="1924" t="s">
        <v>2801</v>
      </c>
      <c r="O212" s="1925"/>
      <c r="P212" s="1914" t="s">
        <v>2802</v>
      </c>
      <c r="Q212" s="1914"/>
      <c r="R212" s="1915"/>
      <c r="S212" s="1922" t="s">
        <v>2798</v>
      </c>
      <c r="T212" s="1922" t="s">
        <v>2799</v>
      </c>
      <c r="U212" s="1922" t="s">
        <v>2800</v>
      </c>
      <c r="V212" s="1914" t="s">
        <v>2801</v>
      </c>
      <c r="W212" s="1914"/>
      <c r="X212" s="1913" t="s">
        <v>2802</v>
      </c>
      <c r="Y212" s="1914"/>
      <c r="Z212" s="1915"/>
      <c r="AA212" s="1908" t="s">
        <v>2795</v>
      </c>
      <c r="AB212" s="1908" t="s">
        <v>2803</v>
      </c>
      <c r="AC212" s="1908" t="s">
        <v>2804</v>
      </c>
      <c r="AD212" s="1908" t="s">
        <v>2805</v>
      </c>
      <c r="AE212" s="1919"/>
      <c r="AF212" s="1920"/>
      <c r="AG212" s="1921"/>
      <c r="AH212" s="1039"/>
    </row>
    <row r="213" spans="2:34" s="1184" customFormat="1" ht="26.25" thickBot="1" x14ac:dyDescent="0.25">
      <c r="B213" s="1909"/>
      <c r="C213" s="1929"/>
      <c r="D213" s="1909"/>
      <c r="E213" s="1909"/>
      <c r="F213" s="1923"/>
      <c r="G213" s="1923"/>
      <c r="H213" s="1682" t="s">
        <v>2806</v>
      </c>
      <c r="I213" s="1682" t="s">
        <v>2807</v>
      </c>
      <c r="J213" s="1682" t="s">
        <v>2806</v>
      </c>
      <c r="K213" s="1682" t="s">
        <v>2807</v>
      </c>
      <c r="L213" s="1682" t="s">
        <v>2806</v>
      </c>
      <c r="M213" s="1682" t="s">
        <v>2807</v>
      </c>
      <c r="N213" s="1681" t="s">
        <v>295</v>
      </c>
      <c r="O213" s="1085" t="s">
        <v>2808</v>
      </c>
      <c r="P213" s="1086" t="s">
        <v>2809</v>
      </c>
      <c r="Q213" s="1085" t="s">
        <v>2810</v>
      </c>
      <c r="R213" s="1085" t="s">
        <v>2811</v>
      </c>
      <c r="S213" s="1923"/>
      <c r="T213" s="1923"/>
      <c r="U213" s="1923"/>
      <c r="V213" s="1683" t="s">
        <v>295</v>
      </c>
      <c r="W213" s="1087" t="s">
        <v>2808</v>
      </c>
      <c r="X213" s="1085" t="s">
        <v>2809</v>
      </c>
      <c r="Y213" s="1088" t="s">
        <v>2810</v>
      </c>
      <c r="Z213" s="1085" t="s">
        <v>2811</v>
      </c>
      <c r="AA213" s="1909"/>
      <c r="AB213" s="1909"/>
      <c r="AC213" s="1909"/>
      <c r="AD213" s="1909"/>
      <c r="AE213" s="1680" t="s">
        <v>296</v>
      </c>
      <c r="AF213" s="1680" t="s">
        <v>2812</v>
      </c>
      <c r="AG213" s="1680" t="s">
        <v>2813</v>
      </c>
      <c r="AH213" s="1039"/>
    </row>
    <row r="214" spans="2:34" s="1184" customFormat="1" ht="13.5" thickBot="1" x14ac:dyDescent="0.25">
      <c r="B214" s="1693" t="s">
        <v>3449</v>
      </c>
      <c r="C214" s="1072"/>
      <c r="D214" s="1386">
        <v>3</v>
      </c>
      <c r="E214" s="1226">
        <v>3</v>
      </c>
      <c r="F214" s="1075">
        <v>0</v>
      </c>
      <c r="G214" s="1075">
        <v>0</v>
      </c>
      <c r="H214" s="1262">
        <v>0.01</v>
      </c>
      <c r="I214" s="1262">
        <v>0.01</v>
      </c>
      <c r="J214" s="1262">
        <v>2.1999999999999999E-2</v>
      </c>
      <c r="K214" s="1262">
        <v>2.1999999999999999E-2</v>
      </c>
      <c r="L214" s="1262">
        <v>0.02</v>
      </c>
      <c r="M214" s="1262">
        <v>0.02</v>
      </c>
      <c r="N214" s="1265"/>
      <c r="O214" s="1262"/>
      <c r="P214" s="1262">
        <v>0.13500000000000001</v>
      </c>
      <c r="Q214" s="1262">
        <v>0.13500000000000001</v>
      </c>
      <c r="R214" s="1262">
        <v>0.13500000000000001</v>
      </c>
      <c r="S214" s="1263"/>
      <c r="T214" s="1262"/>
      <c r="U214" s="1264"/>
      <c r="V214" s="1265"/>
      <c r="W214" s="1264"/>
      <c r="X214" s="1262"/>
      <c r="Y214" s="1266"/>
      <c r="Z214" s="1262"/>
      <c r="AA214" s="1259"/>
      <c r="AB214" s="1075"/>
      <c r="AC214" s="1266"/>
      <c r="AD214" s="1262"/>
      <c r="AE214" s="1267"/>
      <c r="AF214" s="1072"/>
      <c r="AG214" s="1264"/>
      <c r="AH214" s="1039"/>
    </row>
    <row r="215" spans="2:34" s="1184" customFormat="1" ht="12.75" x14ac:dyDescent="0.2">
      <c r="B215" s="1040"/>
      <c r="C215" s="1041"/>
      <c r="D215" s="1041">
        <v>1.0000000000000001E-33</v>
      </c>
      <c r="E215" s="1041"/>
      <c r="F215" s="1041"/>
      <c r="G215" s="1041"/>
      <c r="H215" s="1041"/>
      <c r="I215" s="1041"/>
      <c r="J215" s="1041"/>
      <c r="K215" s="1041"/>
      <c r="L215" s="1041"/>
      <c r="M215" s="1041"/>
      <c r="N215" s="1041">
        <v>1.0000000000000001E-33</v>
      </c>
      <c r="O215" s="1041"/>
      <c r="P215" s="1041"/>
      <c r="Q215" s="1041"/>
      <c r="R215" s="1041"/>
      <c r="S215" s="1041"/>
      <c r="T215" s="1041"/>
      <c r="U215" s="1041"/>
      <c r="V215" s="1041">
        <v>1.0000000000000001E-33</v>
      </c>
      <c r="W215" s="1041"/>
      <c r="X215" s="1041"/>
      <c r="Y215" s="1041"/>
      <c r="Z215" s="1041"/>
      <c r="AA215" s="1041"/>
      <c r="AB215" s="1041"/>
      <c r="AC215" s="1041"/>
      <c r="AD215" s="1041"/>
      <c r="AE215" s="1041"/>
      <c r="AF215" s="1041"/>
      <c r="AG215" s="1041"/>
      <c r="AH215" s="1039"/>
    </row>
    <row r="216" spans="2:34" s="1184" customFormat="1" ht="12.75" x14ac:dyDescent="0.2">
      <c r="B216" s="1042" t="s">
        <v>2816</v>
      </c>
      <c r="C216" s="1904" t="s">
        <v>2592</v>
      </c>
      <c r="D216" s="1904"/>
      <c r="E216" s="1904"/>
      <c r="F216" s="1904"/>
      <c r="G216" s="1904"/>
      <c r="H216" s="1904"/>
      <c r="I216" s="1904"/>
      <c r="J216" s="1904"/>
      <c r="K216" s="1904"/>
      <c r="L216" s="1904"/>
      <c r="M216" s="1904"/>
      <c r="N216" s="1904"/>
      <c r="O216" s="1904"/>
      <c r="P216" s="1904"/>
      <c r="Q216" s="1904"/>
      <c r="R216" s="1904"/>
      <c r="S216" s="1904"/>
      <c r="T216" s="1904"/>
      <c r="U216" s="1904"/>
      <c r="V216" s="1904"/>
      <c r="W216" s="1904"/>
      <c r="X216" s="1904"/>
      <c r="Y216" s="1904"/>
      <c r="Z216" s="1904"/>
      <c r="AA216" s="1904"/>
      <c r="AB216" s="1904"/>
      <c r="AC216" s="1904"/>
      <c r="AD216" s="1904"/>
      <c r="AE216" s="1904"/>
      <c r="AF216" s="1904"/>
      <c r="AG216" s="1904"/>
      <c r="AH216" s="1039"/>
    </row>
    <row r="217" spans="2:34" s="1184" customFormat="1" ht="12.75" x14ac:dyDescent="0.2">
      <c r="B217" s="1042" t="s">
        <v>2818</v>
      </c>
      <c r="C217" s="2395" t="s">
        <v>3448</v>
      </c>
      <c r="D217" s="2395"/>
      <c r="E217" s="2395"/>
      <c r="F217" s="2395"/>
      <c r="G217" s="2395"/>
      <c r="H217" s="2395"/>
      <c r="I217" s="2395"/>
      <c r="J217" s="2395"/>
      <c r="K217" s="2395"/>
      <c r="L217" s="2395"/>
      <c r="M217" s="2395"/>
      <c r="N217" s="2395"/>
      <c r="O217" s="2395"/>
      <c r="P217" s="2395"/>
      <c r="Q217" s="2395"/>
      <c r="R217" s="2395"/>
      <c r="S217" s="2395"/>
      <c r="T217" s="2395"/>
      <c r="U217" s="2395"/>
      <c r="V217" s="2395"/>
      <c r="W217" s="2395"/>
      <c r="X217" s="2395"/>
      <c r="Y217" s="2395"/>
      <c r="Z217" s="2395"/>
      <c r="AA217" s="2395"/>
      <c r="AB217" s="2395"/>
      <c r="AC217" s="2395"/>
      <c r="AD217" s="2395"/>
      <c r="AE217" s="2395"/>
      <c r="AF217" s="2395"/>
      <c r="AG217" s="2395"/>
      <c r="AH217" s="1039"/>
    </row>
    <row r="218" spans="2:34" s="1184" customFormat="1" ht="13.5" thickBot="1" x14ac:dyDescent="0.25">
      <c r="B218" s="1043"/>
      <c r="C218" s="1926"/>
      <c r="D218" s="1926"/>
      <c r="E218" s="1926"/>
      <c r="F218" s="1926"/>
      <c r="G218" s="1926"/>
      <c r="H218" s="1926"/>
      <c r="I218" s="1926"/>
      <c r="J218" s="1926"/>
      <c r="K218" s="1926"/>
      <c r="L218" s="1926"/>
      <c r="M218" s="1926"/>
      <c r="N218" s="1926"/>
      <c r="O218" s="1926"/>
      <c r="P218" s="1926"/>
      <c r="Q218" s="1926"/>
      <c r="R218" s="1926"/>
      <c r="S218" s="1926"/>
      <c r="T218" s="1926"/>
      <c r="U218" s="1926"/>
      <c r="V218" s="1926"/>
      <c r="W218" s="1926"/>
      <c r="X218" s="1926"/>
      <c r="Y218" s="1926"/>
      <c r="Z218" s="1926"/>
      <c r="AA218" s="1926"/>
      <c r="AB218" s="1926"/>
      <c r="AC218" s="1926"/>
      <c r="AD218" s="1926"/>
      <c r="AE218" s="1926"/>
      <c r="AF218" s="1926"/>
      <c r="AG218" s="1926"/>
      <c r="AH218" s="1044"/>
    </row>
    <row r="219" spans="2:34" s="1184" customFormat="1" ht="13.5" thickBot="1" x14ac:dyDescent="0.25">
      <c r="B219" s="1570"/>
      <c r="C219" s="1570"/>
      <c r="D219" s="1570"/>
      <c r="E219" s="1570"/>
      <c r="F219" s="1570"/>
      <c r="G219" s="1570"/>
      <c r="H219" s="1570"/>
      <c r="I219" s="1570"/>
    </row>
    <row r="220" spans="2:34" s="1184" customFormat="1" ht="20.25" x14ac:dyDescent="0.2">
      <c r="B220" s="1900" t="s">
        <v>2783</v>
      </c>
      <c r="C220" s="1901"/>
      <c r="D220" s="1901"/>
      <c r="E220" s="1901"/>
      <c r="F220" s="1901"/>
      <c r="G220" s="1901"/>
      <c r="H220" s="1901"/>
      <c r="I220" s="1901"/>
      <c r="J220" s="1901"/>
      <c r="K220" s="1901"/>
      <c r="L220" s="1901"/>
      <c r="M220" s="1901"/>
      <c r="N220" s="1901"/>
      <c r="O220" s="1901"/>
      <c r="P220" s="1901"/>
      <c r="Q220" s="1901"/>
      <c r="R220" s="1901"/>
      <c r="S220" s="1901"/>
      <c r="T220" s="1901"/>
      <c r="U220" s="1901"/>
      <c r="V220" s="1901"/>
      <c r="W220" s="1901"/>
      <c r="X220" s="1901"/>
      <c r="Y220" s="1901"/>
      <c r="Z220" s="1901"/>
      <c r="AA220" s="1901"/>
      <c r="AB220" s="1901"/>
      <c r="AC220" s="1901"/>
      <c r="AD220" s="1901"/>
      <c r="AE220" s="1901"/>
      <c r="AF220" s="1901"/>
      <c r="AG220" s="1901"/>
      <c r="AH220" s="1902"/>
    </row>
    <row r="221" spans="2:34" s="1184" customFormat="1" ht="13.5" customHeight="1" x14ac:dyDescent="0.2">
      <c r="B221" s="1038"/>
      <c r="C221" s="978"/>
      <c r="D221" s="700"/>
      <c r="E221" s="700"/>
      <c r="F221" s="431"/>
      <c r="G221" s="431"/>
      <c r="H221" s="431"/>
      <c r="I221" s="431"/>
      <c r="J221" s="431"/>
      <c r="K221" s="431"/>
      <c r="L221" s="431"/>
      <c r="M221" s="431"/>
      <c r="N221" s="431"/>
      <c r="O221" s="431"/>
      <c r="P221" s="431"/>
      <c r="Q221" s="431"/>
      <c r="R221" s="431"/>
      <c r="S221" s="431"/>
      <c r="T221" s="431"/>
      <c r="U221" s="431"/>
      <c r="V221" s="431"/>
      <c r="W221" s="431"/>
      <c r="X221" s="431"/>
      <c r="Y221" s="431"/>
      <c r="Z221" s="431"/>
      <c r="AA221" s="431"/>
      <c r="AB221" s="431"/>
      <c r="AC221" s="431"/>
      <c r="AD221" s="431"/>
      <c r="AE221" s="431"/>
      <c r="AF221" s="431"/>
      <c r="AG221" s="431"/>
      <c r="AH221" s="1039"/>
    </row>
    <row r="222" spans="2:34" s="1184" customFormat="1" ht="12.75" x14ac:dyDescent="0.2">
      <c r="B222" s="981" t="s">
        <v>2784</v>
      </c>
      <c r="C222" s="1037" t="s">
        <v>3445</v>
      </c>
      <c r="D222" s="1037"/>
      <c r="E222" s="431"/>
      <c r="F222" s="431"/>
      <c r="G222" s="431"/>
      <c r="H222" s="431"/>
      <c r="I222" s="452"/>
      <c r="J222" s="431"/>
      <c r="K222" s="431"/>
      <c r="L222" s="431"/>
      <c r="M222" s="431"/>
      <c r="N222" s="431"/>
      <c r="O222" s="431"/>
      <c r="P222" s="431"/>
      <c r="Q222" s="431"/>
      <c r="R222" s="431"/>
      <c r="S222" s="431"/>
      <c r="T222" s="431"/>
      <c r="U222" s="431"/>
      <c r="V222" s="431"/>
      <c r="W222" s="431"/>
      <c r="X222" s="431"/>
      <c r="Y222" s="431"/>
      <c r="Z222" s="431"/>
      <c r="AA222" s="431"/>
      <c r="AB222" s="431"/>
      <c r="AC222" s="431"/>
      <c r="AD222" s="431"/>
      <c r="AE222" s="431"/>
      <c r="AF222" s="431"/>
      <c r="AG222" s="431"/>
      <c r="AH222" s="1039"/>
    </row>
    <row r="223" spans="2:34" s="1184" customFormat="1" ht="13.5" customHeight="1" thickBot="1" x14ac:dyDescent="0.25">
      <c r="B223" s="981" t="s">
        <v>2786</v>
      </c>
      <c r="C223" s="1903">
        <v>41978</v>
      </c>
      <c r="D223" s="1904"/>
      <c r="E223" s="1904"/>
      <c r="F223" s="431"/>
      <c r="G223" s="431"/>
      <c r="H223" s="431"/>
      <c r="I223" s="452"/>
      <c r="J223" s="431"/>
      <c r="K223" s="431"/>
      <c r="L223" s="431"/>
      <c r="M223" s="431"/>
      <c r="N223" s="431"/>
      <c r="O223" s="431"/>
      <c r="P223" s="431"/>
      <c r="Q223" s="431"/>
      <c r="R223" s="431"/>
      <c r="S223" s="431"/>
      <c r="T223" s="431"/>
      <c r="U223" s="431"/>
      <c r="V223" s="431"/>
      <c r="W223" s="431"/>
      <c r="X223" s="431"/>
      <c r="Y223" s="431"/>
      <c r="Z223" s="431"/>
      <c r="AA223" s="431"/>
      <c r="AB223" s="431"/>
      <c r="AC223" s="431"/>
      <c r="AD223" s="431"/>
      <c r="AE223" s="431"/>
      <c r="AF223" s="431"/>
      <c r="AG223" s="431"/>
      <c r="AH223" s="1039"/>
    </row>
    <row r="224" spans="2:34" s="1184" customFormat="1" ht="13.5" customHeight="1" thickBot="1" x14ac:dyDescent="0.25">
      <c r="B224" s="1038" t="s">
        <v>2787</v>
      </c>
      <c r="C224" s="1905" t="s">
        <v>3446</v>
      </c>
      <c r="D224" s="1906"/>
      <c r="E224" s="1906"/>
      <c r="F224" s="1906"/>
      <c r="G224" s="1906"/>
      <c r="H224" s="1906"/>
      <c r="I224" s="1906"/>
      <c r="J224" s="1906"/>
      <c r="K224" s="1906"/>
      <c r="L224" s="1906"/>
      <c r="M224" s="1906"/>
      <c r="N224" s="1906"/>
      <c r="O224" s="1906"/>
      <c r="P224" s="1906"/>
      <c r="Q224" s="1906"/>
      <c r="R224" s="1906"/>
      <c r="S224" s="1906"/>
      <c r="T224" s="1906"/>
      <c r="U224" s="1906"/>
      <c r="V224" s="1906"/>
      <c r="W224" s="1906"/>
      <c r="X224" s="1906"/>
      <c r="Y224" s="1906"/>
      <c r="Z224" s="1906"/>
      <c r="AA224" s="1906"/>
      <c r="AB224" s="1907"/>
      <c r="AC224" s="431"/>
      <c r="AD224" s="431"/>
      <c r="AE224" s="431"/>
      <c r="AF224" s="431"/>
      <c r="AG224" s="431"/>
      <c r="AH224" s="1039"/>
    </row>
    <row r="225" spans="2:34" s="1184" customFormat="1" ht="13.5" thickBot="1" x14ac:dyDescent="0.25">
      <c r="B225" s="1038"/>
      <c r="C225" s="979"/>
      <c r="D225" s="979"/>
      <c r="E225" s="1684"/>
      <c r="F225" s="1684"/>
      <c r="G225" s="1684"/>
      <c r="H225" s="1684"/>
      <c r="I225" s="1684"/>
      <c r="J225" s="1684"/>
      <c r="K225" s="1684"/>
      <c r="L225" s="1684"/>
      <c r="M225" s="1684"/>
      <c r="N225" s="1684"/>
      <c r="O225" s="1684"/>
      <c r="P225" s="1684"/>
      <c r="Q225" s="1684"/>
      <c r="R225" s="1684"/>
      <c r="S225" s="1684"/>
      <c r="T225" s="1684"/>
      <c r="U225" s="1684"/>
      <c r="V225" s="1684"/>
      <c r="W225" s="1684"/>
      <c r="X225" s="1684"/>
      <c r="Y225" s="1684"/>
      <c r="Z225" s="1684"/>
      <c r="AA225" s="1684"/>
      <c r="AB225" s="1684"/>
      <c r="AC225" s="431"/>
      <c r="AD225" s="431"/>
      <c r="AE225" s="431"/>
      <c r="AF225" s="431"/>
      <c r="AG225" s="431"/>
      <c r="AH225" s="1039"/>
    </row>
    <row r="226" spans="2:34" s="1184" customFormat="1" ht="13.5" thickBot="1" x14ac:dyDescent="0.25">
      <c r="B226" s="1908" t="s">
        <v>2788</v>
      </c>
      <c r="C226" s="1928" t="s">
        <v>2789</v>
      </c>
      <c r="D226" s="1908" t="s">
        <v>2790</v>
      </c>
      <c r="E226" s="1910" t="s">
        <v>2791</v>
      </c>
      <c r="F226" s="1911"/>
      <c r="G226" s="1911"/>
      <c r="H226" s="1911"/>
      <c r="I226" s="1911"/>
      <c r="J226" s="1911"/>
      <c r="K226" s="1911"/>
      <c r="L226" s="1911"/>
      <c r="M226" s="1911"/>
      <c r="N226" s="1911"/>
      <c r="O226" s="1911"/>
      <c r="P226" s="1911"/>
      <c r="Q226" s="1911"/>
      <c r="R226" s="1912"/>
      <c r="S226" s="1913" t="s">
        <v>2792</v>
      </c>
      <c r="T226" s="1914"/>
      <c r="U226" s="1914"/>
      <c r="V226" s="1914"/>
      <c r="W226" s="1914"/>
      <c r="X226" s="1914"/>
      <c r="Y226" s="1914"/>
      <c r="Z226" s="1915"/>
      <c r="AA226" s="1910" t="s">
        <v>2793</v>
      </c>
      <c r="AB226" s="1911"/>
      <c r="AC226" s="1911"/>
      <c r="AD226" s="1912"/>
      <c r="AE226" s="1916" t="s">
        <v>2794</v>
      </c>
      <c r="AF226" s="1917"/>
      <c r="AG226" s="1918"/>
      <c r="AH226" s="1039"/>
    </row>
    <row r="227" spans="2:34" s="1184" customFormat="1" ht="34.5" customHeight="1" thickBot="1" x14ac:dyDescent="0.25">
      <c r="B227" s="1909"/>
      <c r="C227" s="1929"/>
      <c r="D227" s="1909"/>
      <c r="E227" s="1908" t="s">
        <v>2795</v>
      </c>
      <c r="F227" s="1922" t="s">
        <v>2796</v>
      </c>
      <c r="G227" s="1922" t="s">
        <v>2797</v>
      </c>
      <c r="H227" s="1913" t="s">
        <v>2798</v>
      </c>
      <c r="I227" s="1915"/>
      <c r="J227" s="1913" t="s">
        <v>2799</v>
      </c>
      <c r="K227" s="1915"/>
      <c r="L227" s="1913" t="s">
        <v>2800</v>
      </c>
      <c r="M227" s="1915"/>
      <c r="N227" s="1924" t="s">
        <v>2801</v>
      </c>
      <c r="O227" s="1925"/>
      <c r="P227" s="1914" t="s">
        <v>2802</v>
      </c>
      <c r="Q227" s="1914"/>
      <c r="R227" s="1915"/>
      <c r="S227" s="1922" t="s">
        <v>2798</v>
      </c>
      <c r="T227" s="1922" t="s">
        <v>2799</v>
      </c>
      <c r="U227" s="1922" t="s">
        <v>2800</v>
      </c>
      <c r="V227" s="1914" t="s">
        <v>2801</v>
      </c>
      <c r="W227" s="1914"/>
      <c r="X227" s="1913" t="s">
        <v>2802</v>
      </c>
      <c r="Y227" s="1914"/>
      <c r="Z227" s="1915"/>
      <c r="AA227" s="1908" t="s">
        <v>2795</v>
      </c>
      <c r="AB227" s="1908" t="s">
        <v>2803</v>
      </c>
      <c r="AC227" s="1908" t="s">
        <v>2804</v>
      </c>
      <c r="AD227" s="1908" t="s">
        <v>2805</v>
      </c>
      <c r="AE227" s="1919"/>
      <c r="AF227" s="1920"/>
      <c r="AG227" s="1921"/>
      <c r="AH227" s="1039"/>
    </row>
    <row r="228" spans="2:34" s="1184" customFormat="1" ht="26.25" thickBot="1" x14ac:dyDescent="0.25">
      <c r="B228" s="1909"/>
      <c r="C228" s="1929"/>
      <c r="D228" s="1909"/>
      <c r="E228" s="1909"/>
      <c r="F228" s="1923"/>
      <c r="G228" s="1923"/>
      <c r="H228" s="1682" t="s">
        <v>2806</v>
      </c>
      <c r="I228" s="1682" t="s">
        <v>2807</v>
      </c>
      <c r="J228" s="1682" t="s">
        <v>2806</v>
      </c>
      <c r="K228" s="1682" t="s">
        <v>2807</v>
      </c>
      <c r="L228" s="1682" t="s">
        <v>2806</v>
      </c>
      <c r="M228" s="1682" t="s">
        <v>2807</v>
      </c>
      <c r="N228" s="1681" t="s">
        <v>295</v>
      </c>
      <c r="O228" s="1085" t="s">
        <v>2808</v>
      </c>
      <c r="P228" s="1086" t="s">
        <v>2809</v>
      </c>
      <c r="Q228" s="1085" t="s">
        <v>2810</v>
      </c>
      <c r="R228" s="1085" t="s">
        <v>2811</v>
      </c>
      <c r="S228" s="1923"/>
      <c r="T228" s="1923"/>
      <c r="U228" s="1923"/>
      <c r="V228" s="1683" t="s">
        <v>295</v>
      </c>
      <c r="W228" s="1087" t="s">
        <v>2808</v>
      </c>
      <c r="X228" s="1085" t="s">
        <v>2809</v>
      </c>
      <c r="Y228" s="1088" t="s">
        <v>2810</v>
      </c>
      <c r="Z228" s="1085" t="s">
        <v>2811</v>
      </c>
      <c r="AA228" s="1909"/>
      <c r="AB228" s="1909"/>
      <c r="AC228" s="1909"/>
      <c r="AD228" s="1909"/>
      <c r="AE228" s="1680" t="s">
        <v>296</v>
      </c>
      <c r="AF228" s="1680" t="s">
        <v>2812</v>
      </c>
      <c r="AG228" s="1680" t="s">
        <v>2813</v>
      </c>
      <c r="AH228" s="1039"/>
    </row>
    <row r="229" spans="2:34" s="1184" customFormat="1" ht="13.5" customHeight="1" thickBot="1" x14ac:dyDescent="0.25">
      <c r="B229" s="1693" t="s">
        <v>3447</v>
      </c>
      <c r="C229" s="1072"/>
      <c r="D229" s="1386">
        <v>6.2</v>
      </c>
      <c r="E229" s="1226">
        <v>6.2</v>
      </c>
      <c r="F229" s="1075">
        <v>550</v>
      </c>
      <c r="G229" s="1075">
        <v>150</v>
      </c>
      <c r="H229" s="1262">
        <v>0.01</v>
      </c>
      <c r="I229" s="1262">
        <v>0.01</v>
      </c>
      <c r="J229" s="1262">
        <v>2.1999999999999999E-2</v>
      </c>
      <c r="K229" s="1262">
        <v>2.1999999999999999E-2</v>
      </c>
      <c r="L229" s="1262">
        <v>0.02</v>
      </c>
      <c r="M229" s="1262">
        <v>0.02</v>
      </c>
      <c r="N229" s="1265"/>
      <c r="O229" s="1262"/>
      <c r="P229" s="1262">
        <v>0.13500000000000001</v>
      </c>
      <c r="Q229" s="1262">
        <v>0.13500000000000001</v>
      </c>
      <c r="R229" s="1699">
        <v>0.13500000000000001</v>
      </c>
      <c r="S229" s="1263"/>
      <c r="T229" s="1262"/>
      <c r="U229" s="1264"/>
      <c r="V229" s="1265"/>
      <c r="W229" s="1264"/>
      <c r="X229" s="1262"/>
      <c r="Y229" s="1266"/>
      <c r="Z229" s="1262"/>
      <c r="AA229" s="1259"/>
      <c r="AB229" s="1075"/>
      <c r="AC229" s="1266"/>
      <c r="AD229" s="1262"/>
      <c r="AE229" s="1267"/>
      <c r="AF229" s="1072"/>
      <c r="AG229" s="1264"/>
      <c r="AH229" s="1039"/>
    </row>
    <row r="230" spans="2:34" s="1184" customFormat="1" ht="12.75" x14ac:dyDescent="0.2">
      <c r="B230" s="1040"/>
      <c r="C230" s="1041"/>
      <c r="D230" s="1041">
        <v>1.0000000000000001E-33</v>
      </c>
      <c r="E230" s="1041"/>
      <c r="F230" s="1041"/>
      <c r="G230" s="1041"/>
      <c r="H230" s="1041"/>
      <c r="I230" s="1041"/>
      <c r="J230" s="1041"/>
      <c r="K230" s="1041"/>
      <c r="L230" s="1041"/>
      <c r="M230" s="1041"/>
      <c r="N230" s="1041">
        <v>1.0000000000000001E-33</v>
      </c>
      <c r="O230" s="1041"/>
      <c r="P230" s="1041"/>
      <c r="Q230" s="1041"/>
      <c r="R230" s="1041"/>
      <c r="S230" s="1041"/>
      <c r="T230" s="1041"/>
      <c r="U230" s="1041"/>
      <c r="V230" s="1041">
        <v>1.0000000000000001E-33</v>
      </c>
      <c r="W230" s="1041"/>
      <c r="X230" s="1041"/>
      <c r="Y230" s="1041"/>
      <c r="Z230" s="1041"/>
      <c r="AA230" s="1041"/>
      <c r="AB230" s="1041"/>
      <c r="AC230" s="1041"/>
      <c r="AD230" s="1041"/>
      <c r="AE230" s="1041"/>
      <c r="AF230" s="1041"/>
      <c r="AG230" s="1041"/>
      <c r="AH230" s="1039"/>
    </row>
    <row r="231" spans="2:34" s="1184" customFormat="1" ht="12.75" x14ac:dyDescent="0.2">
      <c r="B231" s="1042" t="s">
        <v>2816</v>
      </c>
      <c r="C231" s="1904" t="s">
        <v>2592</v>
      </c>
      <c r="D231" s="1904"/>
      <c r="E231" s="1904"/>
      <c r="F231" s="1904"/>
      <c r="G231" s="1904"/>
      <c r="H231" s="1904"/>
      <c r="I231" s="1904"/>
      <c r="J231" s="1904"/>
      <c r="K231" s="1904"/>
      <c r="L231" s="1904"/>
      <c r="M231" s="1904"/>
      <c r="N231" s="1904"/>
      <c r="O231" s="1904"/>
      <c r="P231" s="1904"/>
      <c r="Q231" s="1904"/>
      <c r="R231" s="1904"/>
      <c r="S231" s="1904"/>
      <c r="T231" s="1904"/>
      <c r="U231" s="1904"/>
      <c r="V231" s="1904"/>
      <c r="W231" s="1904"/>
      <c r="X231" s="1904"/>
      <c r="Y231" s="1904"/>
      <c r="Z231" s="1904"/>
      <c r="AA231" s="1904"/>
      <c r="AB231" s="1904"/>
      <c r="AC231" s="1904"/>
      <c r="AD231" s="1904"/>
      <c r="AE231" s="1904"/>
      <c r="AF231" s="1904"/>
      <c r="AG231" s="1904"/>
      <c r="AH231" s="1039"/>
    </row>
    <row r="232" spans="2:34" s="1184" customFormat="1" ht="12.75" x14ac:dyDescent="0.2">
      <c r="B232" s="1042" t="s">
        <v>2818</v>
      </c>
      <c r="C232" s="2395" t="s">
        <v>3448</v>
      </c>
      <c r="D232" s="2395"/>
      <c r="E232" s="2395"/>
      <c r="F232" s="2395"/>
      <c r="G232" s="2395"/>
      <c r="H232" s="2395"/>
      <c r="I232" s="2395"/>
      <c r="J232" s="2395"/>
      <c r="K232" s="2395"/>
      <c r="L232" s="2395"/>
      <c r="M232" s="2395"/>
      <c r="N232" s="2395"/>
      <c r="O232" s="2395"/>
      <c r="P232" s="2395"/>
      <c r="Q232" s="2395"/>
      <c r="R232" s="2395"/>
      <c r="S232" s="2395"/>
      <c r="T232" s="2395"/>
      <c r="U232" s="2395"/>
      <c r="V232" s="2395"/>
      <c r="W232" s="2395"/>
      <c r="X232" s="2395"/>
      <c r="Y232" s="2395"/>
      <c r="Z232" s="2395"/>
      <c r="AA232" s="2395"/>
      <c r="AB232" s="2395"/>
      <c r="AC232" s="2395"/>
      <c r="AD232" s="2395"/>
      <c r="AE232" s="2395"/>
      <c r="AF232" s="2395"/>
      <c r="AG232" s="2395"/>
      <c r="AH232" s="1039"/>
    </row>
    <row r="233" spans="2:34" s="1184" customFormat="1" ht="13.5" thickBot="1" x14ac:dyDescent="0.25">
      <c r="B233" s="1043"/>
      <c r="C233" s="1926"/>
      <c r="D233" s="1926"/>
      <c r="E233" s="1926"/>
      <c r="F233" s="1926"/>
      <c r="G233" s="1926"/>
      <c r="H233" s="1926"/>
      <c r="I233" s="1926"/>
      <c r="J233" s="1926"/>
      <c r="K233" s="1926"/>
      <c r="L233" s="1926"/>
      <c r="M233" s="1926"/>
      <c r="N233" s="1926"/>
      <c r="O233" s="1926"/>
      <c r="P233" s="1926"/>
      <c r="Q233" s="1926"/>
      <c r="R233" s="1926"/>
      <c r="S233" s="1926"/>
      <c r="T233" s="1926"/>
      <c r="U233" s="1926"/>
      <c r="V233" s="1926"/>
      <c r="W233" s="1926"/>
      <c r="X233" s="1926"/>
      <c r="Y233" s="1926"/>
      <c r="Z233" s="1926"/>
      <c r="AA233" s="1926"/>
      <c r="AB233" s="1926"/>
      <c r="AC233" s="1926"/>
      <c r="AD233" s="1926"/>
      <c r="AE233" s="1926"/>
      <c r="AF233" s="1926"/>
      <c r="AG233" s="1926"/>
      <c r="AH233" s="1044"/>
    </row>
    <row r="234" spans="2:34" s="1184" customFormat="1" ht="13.5" thickBot="1" x14ac:dyDescent="0.25">
      <c r="B234" s="1570"/>
      <c r="C234" s="1570"/>
      <c r="D234" s="1570"/>
      <c r="E234" s="1570"/>
      <c r="F234" s="1570"/>
      <c r="G234" s="1570"/>
      <c r="H234" s="1570"/>
      <c r="I234" s="1570"/>
    </row>
    <row r="235" spans="2:34" s="1184" customFormat="1" ht="20.25" x14ac:dyDescent="0.2">
      <c r="B235" s="1900" t="s">
        <v>2783</v>
      </c>
      <c r="C235" s="1901"/>
      <c r="D235" s="1901"/>
      <c r="E235" s="1901"/>
      <c r="F235" s="1901"/>
      <c r="G235" s="1901"/>
      <c r="H235" s="1901"/>
      <c r="I235" s="1901"/>
      <c r="J235" s="1901"/>
      <c r="K235" s="1901"/>
      <c r="L235" s="1901"/>
      <c r="M235" s="1901"/>
      <c r="N235" s="1901"/>
      <c r="O235" s="1901"/>
      <c r="P235" s="1901"/>
      <c r="Q235" s="1901"/>
      <c r="R235" s="1901"/>
      <c r="S235" s="1901"/>
      <c r="T235" s="1901"/>
      <c r="U235" s="1901"/>
      <c r="V235" s="1901"/>
      <c r="W235" s="1901"/>
      <c r="X235" s="1901"/>
      <c r="Y235" s="1901"/>
      <c r="Z235" s="1901"/>
      <c r="AA235" s="1901"/>
      <c r="AB235" s="1901"/>
      <c r="AC235" s="1901"/>
      <c r="AD235" s="1901"/>
      <c r="AE235" s="1901"/>
      <c r="AF235" s="1901"/>
      <c r="AG235" s="1901"/>
      <c r="AH235" s="1902"/>
    </row>
    <row r="236" spans="2:34" s="1184" customFormat="1" ht="12.75" x14ac:dyDescent="0.2">
      <c r="B236" s="1038"/>
      <c r="C236" s="978"/>
      <c r="D236" s="700"/>
      <c r="E236" s="700"/>
      <c r="F236" s="431"/>
      <c r="G236" s="431"/>
      <c r="H236" s="431"/>
      <c r="I236" s="431"/>
      <c r="J236" s="431"/>
      <c r="K236" s="431"/>
      <c r="L236" s="431"/>
      <c r="M236" s="431"/>
      <c r="N236" s="431"/>
      <c r="O236" s="431"/>
      <c r="P236" s="431"/>
      <c r="Q236" s="431"/>
      <c r="R236" s="431"/>
      <c r="S236" s="431"/>
      <c r="T236" s="431"/>
      <c r="U236" s="431"/>
      <c r="V236" s="431"/>
      <c r="W236" s="431"/>
      <c r="X236" s="431"/>
      <c r="Y236" s="431"/>
      <c r="Z236" s="431"/>
      <c r="AA236" s="431"/>
      <c r="AB236" s="431"/>
      <c r="AC236" s="431"/>
      <c r="AD236" s="431"/>
      <c r="AE236" s="431"/>
      <c r="AF236" s="431"/>
      <c r="AG236" s="431"/>
      <c r="AH236" s="1039"/>
    </row>
    <row r="237" spans="2:34" s="1184" customFormat="1" ht="12.75" x14ac:dyDescent="0.2">
      <c r="B237" s="981" t="s">
        <v>2784</v>
      </c>
      <c r="C237" s="1037" t="s">
        <v>3340</v>
      </c>
      <c r="D237" s="1037"/>
      <c r="E237" s="431"/>
      <c r="F237" s="431"/>
      <c r="G237" s="431"/>
      <c r="H237" s="431"/>
      <c r="I237" s="452"/>
      <c r="J237" s="431"/>
      <c r="K237" s="431"/>
      <c r="L237" s="431"/>
      <c r="M237" s="431"/>
      <c r="N237" s="431"/>
      <c r="O237" s="431"/>
      <c r="P237" s="431"/>
      <c r="Q237" s="431"/>
      <c r="R237" s="431"/>
      <c r="S237" s="431"/>
      <c r="T237" s="431"/>
      <c r="U237" s="431"/>
      <c r="V237" s="431"/>
      <c r="W237" s="431"/>
      <c r="X237" s="431"/>
      <c r="Y237" s="431"/>
      <c r="Z237" s="431"/>
      <c r="AA237" s="431"/>
      <c r="AB237" s="431"/>
      <c r="AC237" s="431"/>
      <c r="AD237" s="431"/>
      <c r="AE237" s="431"/>
      <c r="AF237" s="431"/>
      <c r="AG237" s="431"/>
      <c r="AH237" s="1039"/>
    </row>
    <row r="238" spans="2:34" s="1184" customFormat="1" ht="13.5" thickBot="1" x14ac:dyDescent="0.25">
      <c r="B238" s="981" t="s">
        <v>2786</v>
      </c>
      <c r="C238" s="1903">
        <v>41855</v>
      </c>
      <c r="D238" s="1904"/>
      <c r="E238" s="1904"/>
      <c r="F238" s="431"/>
      <c r="G238" s="431"/>
      <c r="H238" s="431"/>
      <c r="I238" s="452"/>
      <c r="J238" s="431"/>
      <c r="K238" s="431"/>
      <c r="L238" s="431"/>
      <c r="M238" s="431"/>
      <c r="N238" s="431"/>
      <c r="O238" s="431"/>
      <c r="P238" s="431"/>
      <c r="Q238" s="431"/>
      <c r="R238" s="431"/>
      <c r="S238" s="431"/>
      <c r="T238" s="431"/>
      <c r="U238" s="431"/>
      <c r="V238" s="431"/>
      <c r="W238" s="431"/>
      <c r="X238" s="431"/>
      <c r="Y238" s="431"/>
      <c r="Z238" s="431"/>
      <c r="AA238" s="431"/>
      <c r="AB238" s="431"/>
      <c r="AC238" s="431"/>
      <c r="AD238" s="431"/>
      <c r="AE238" s="431"/>
      <c r="AF238" s="431"/>
      <c r="AG238" s="431"/>
      <c r="AH238" s="1039"/>
    </row>
    <row r="239" spans="2:34" s="1184" customFormat="1" ht="30.75" customHeight="1" thickBot="1" x14ac:dyDescent="0.25">
      <c r="B239" s="1038" t="s">
        <v>2787</v>
      </c>
      <c r="C239" s="1905" t="s">
        <v>3341</v>
      </c>
      <c r="D239" s="1906"/>
      <c r="E239" s="1906"/>
      <c r="F239" s="1906"/>
      <c r="G239" s="1906"/>
      <c r="H239" s="1906"/>
      <c r="I239" s="1906"/>
      <c r="J239" s="1906"/>
      <c r="K239" s="1906"/>
      <c r="L239" s="1906"/>
      <c r="M239" s="1906"/>
      <c r="N239" s="1906"/>
      <c r="O239" s="1906"/>
      <c r="P239" s="1906"/>
      <c r="Q239" s="1906"/>
      <c r="R239" s="1906"/>
      <c r="S239" s="1906"/>
      <c r="T239" s="1906"/>
      <c r="U239" s="1906"/>
      <c r="V239" s="1906"/>
      <c r="W239" s="1906"/>
      <c r="X239" s="1906"/>
      <c r="Y239" s="1906"/>
      <c r="Z239" s="1906"/>
      <c r="AA239" s="1906"/>
      <c r="AB239" s="1907"/>
      <c r="AC239" s="431"/>
      <c r="AD239" s="431"/>
      <c r="AE239" s="431"/>
      <c r="AF239" s="431"/>
      <c r="AG239" s="431"/>
      <c r="AH239" s="1039"/>
    </row>
    <row r="240" spans="2:34" s="1184" customFormat="1" ht="13.5" thickBot="1" x14ac:dyDescent="0.25">
      <c r="B240" s="1038"/>
      <c r="C240" s="979"/>
      <c r="D240" s="979"/>
      <c r="E240" s="1562"/>
      <c r="F240" s="1562"/>
      <c r="G240" s="1562"/>
      <c r="H240" s="1562"/>
      <c r="I240" s="1562"/>
      <c r="J240" s="1562"/>
      <c r="K240" s="1562"/>
      <c r="L240" s="1562"/>
      <c r="M240" s="1562"/>
      <c r="N240" s="1562"/>
      <c r="O240" s="1562"/>
      <c r="P240" s="1562"/>
      <c r="Q240" s="1562"/>
      <c r="R240" s="1562"/>
      <c r="S240" s="1562"/>
      <c r="T240" s="1562"/>
      <c r="U240" s="1562"/>
      <c r="V240" s="1562"/>
      <c r="W240" s="1562"/>
      <c r="X240" s="1562"/>
      <c r="Y240" s="1562"/>
      <c r="Z240" s="1562"/>
      <c r="AA240" s="1562"/>
      <c r="AB240" s="1562"/>
      <c r="AC240" s="431"/>
      <c r="AD240" s="431"/>
      <c r="AE240" s="431"/>
      <c r="AF240" s="431"/>
      <c r="AG240" s="431"/>
      <c r="AH240" s="1039"/>
    </row>
    <row r="241" spans="2:34" s="1184" customFormat="1" ht="13.5" thickBot="1" x14ac:dyDescent="0.25">
      <c r="B241" s="1908" t="s">
        <v>2788</v>
      </c>
      <c r="C241" s="1928" t="s">
        <v>2789</v>
      </c>
      <c r="D241" s="1908" t="s">
        <v>2790</v>
      </c>
      <c r="E241" s="1910" t="s">
        <v>2791</v>
      </c>
      <c r="F241" s="1911"/>
      <c r="G241" s="1911"/>
      <c r="H241" s="1911"/>
      <c r="I241" s="1911"/>
      <c r="J241" s="1911"/>
      <c r="K241" s="1911"/>
      <c r="L241" s="1911"/>
      <c r="M241" s="1911"/>
      <c r="N241" s="1911"/>
      <c r="O241" s="1911"/>
      <c r="P241" s="1911"/>
      <c r="Q241" s="1911"/>
      <c r="R241" s="1912"/>
      <c r="S241" s="1913" t="s">
        <v>2792</v>
      </c>
      <c r="T241" s="1914"/>
      <c r="U241" s="1914"/>
      <c r="V241" s="1914"/>
      <c r="W241" s="1914"/>
      <c r="X241" s="1914"/>
      <c r="Y241" s="1914"/>
      <c r="Z241" s="1915"/>
      <c r="AA241" s="1910" t="s">
        <v>2793</v>
      </c>
      <c r="AB241" s="1911"/>
      <c r="AC241" s="1911"/>
      <c r="AD241" s="1912"/>
      <c r="AE241" s="1916" t="s">
        <v>2794</v>
      </c>
      <c r="AF241" s="1917"/>
      <c r="AG241" s="1918"/>
      <c r="AH241" s="1039"/>
    </row>
    <row r="242" spans="2:34" s="1184" customFormat="1" ht="13.5" thickBot="1" x14ac:dyDescent="0.25">
      <c r="B242" s="1909"/>
      <c r="C242" s="1929"/>
      <c r="D242" s="1909"/>
      <c r="E242" s="1908" t="s">
        <v>2795</v>
      </c>
      <c r="F242" s="1922" t="s">
        <v>2796</v>
      </c>
      <c r="G242" s="1922" t="s">
        <v>2797</v>
      </c>
      <c r="H242" s="1913" t="s">
        <v>2798</v>
      </c>
      <c r="I242" s="1915"/>
      <c r="J242" s="1913" t="s">
        <v>2799</v>
      </c>
      <c r="K242" s="1915"/>
      <c r="L242" s="1913" t="s">
        <v>2800</v>
      </c>
      <c r="M242" s="1915"/>
      <c r="N242" s="1924" t="s">
        <v>2801</v>
      </c>
      <c r="O242" s="1925"/>
      <c r="P242" s="1914" t="s">
        <v>2802</v>
      </c>
      <c r="Q242" s="1914"/>
      <c r="R242" s="1915"/>
      <c r="S242" s="1922" t="s">
        <v>2798</v>
      </c>
      <c r="T242" s="1922" t="s">
        <v>2799</v>
      </c>
      <c r="U242" s="1922" t="s">
        <v>2800</v>
      </c>
      <c r="V242" s="1914" t="s">
        <v>2801</v>
      </c>
      <c r="W242" s="1914"/>
      <c r="X242" s="1913" t="s">
        <v>2802</v>
      </c>
      <c r="Y242" s="1914"/>
      <c r="Z242" s="1915"/>
      <c r="AA242" s="1908" t="s">
        <v>2795</v>
      </c>
      <c r="AB242" s="1908" t="s">
        <v>2803</v>
      </c>
      <c r="AC242" s="1908" t="s">
        <v>2804</v>
      </c>
      <c r="AD242" s="1908" t="s">
        <v>2805</v>
      </c>
      <c r="AE242" s="1919"/>
      <c r="AF242" s="1920"/>
      <c r="AG242" s="1921"/>
      <c r="AH242" s="1039"/>
    </row>
    <row r="243" spans="2:34" s="1184" customFormat="1" ht="26.25" thickBot="1" x14ac:dyDescent="0.25">
      <c r="B243" s="1909"/>
      <c r="C243" s="1929"/>
      <c r="D243" s="1909"/>
      <c r="E243" s="1909"/>
      <c r="F243" s="1923"/>
      <c r="G243" s="1923"/>
      <c r="H243" s="1559" t="s">
        <v>2806</v>
      </c>
      <c r="I243" s="1559" t="s">
        <v>2807</v>
      </c>
      <c r="J243" s="1559" t="s">
        <v>2806</v>
      </c>
      <c r="K243" s="1559" t="s">
        <v>2807</v>
      </c>
      <c r="L243" s="1559" t="s">
        <v>2806</v>
      </c>
      <c r="M243" s="1559" t="s">
        <v>2807</v>
      </c>
      <c r="N243" s="1558" t="s">
        <v>295</v>
      </c>
      <c r="O243" s="1085" t="s">
        <v>2808</v>
      </c>
      <c r="P243" s="1086" t="s">
        <v>2809</v>
      </c>
      <c r="Q243" s="1085" t="s">
        <v>2810</v>
      </c>
      <c r="R243" s="1085" t="s">
        <v>2811</v>
      </c>
      <c r="S243" s="1923"/>
      <c r="T243" s="1923"/>
      <c r="U243" s="1923"/>
      <c r="V243" s="1560" t="s">
        <v>295</v>
      </c>
      <c r="W243" s="1087" t="s">
        <v>2808</v>
      </c>
      <c r="X243" s="1085" t="s">
        <v>2809</v>
      </c>
      <c r="Y243" s="1088" t="s">
        <v>2810</v>
      </c>
      <c r="Z243" s="1085" t="s">
        <v>2811</v>
      </c>
      <c r="AA243" s="1909"/>
      <c r="AB243" s="1909"/>
      <c r="AC243" s="1909"/>
      <c r="AD243" s="1909"/>
      <c r="AE243" s="1557" t="s">
        <v>296</v>
      </c>
      <c r="AF243" s="1557" t="s">
        <v>2812</v>
      </c>
      <c r="AG243" s="1557" t="s">
        <v>2813</v>
      </c>
      <c r="AH243" s="1039"/>
    </row>
    <row r="244" spans="2:34" s="1184" customFormat="1" ht="12.75" x14ac:dyDescent="0.2">
      <c r="B244" s="1572" t="s">
        <v>3342</v>
      </c>
      <c r="C244" s="1573"/>
      <c r="D244" s="1291">
        <v>21</v>
      </c>
      <c r="E244" s="1096"/>
      <c r="F244" s="1097"/>
      <c r="G244" s="1097"/>
      <c r="H244" s="1098"/>
      <c r="I244" s="1098"/>
      <c r="J244" s="1098"/>
      <c r="K244" s="1098"/>
      <c r="L244" s="1098"/>
      <c r="M244" s="1098"/>
      <c r="N244" s="1553"/>
      <c r="O244" s="1098"/>
      <c r="P244" s="1098"/>
      <c r="Q244" s="1098"/>
      <c r="R244" s="1098"/>
      <c r="S244" s="1098"/>
      <c r="T244" s="1098"/>
      <c r="U244" s="1098"/>
      <c r="V244" s="1553"/>
      <c r="W244" s="1098"/>
      <c r="X244" s="1098"/>
      <c r="Y244" s="1098"/>
      <c r="Z244" s="1098"/>
      <c r="AA244" s="1096"/>
      <c r="AB244" s="1097"/>
      <c r="AC244" s="1098"/>
      <c r="AD244" s="1098"/>
      <c r="AE244" s="1553"/>
      <c r="AF244" s="1566"/>
      <c r="AG244" s="1114"/>
      <c r="AH244" s="1039"/>
    </row>
    <row r="245" spans="2:34" s="1184" customFormat="1" ht="12.75" x14ac:dyDescent="0.2">
      <c r="B245" s="1574" t="s">
        <v>3343</v>
      </c>
      <c r="C245" s="1571"/>
      <c r="D245" s="1290">
        <v>41</v>
      </c>
      <c r="E245" s="1090"/>
      <c r="F245" s="1091"/>
      <c r="G245" s="1091"/>
      <c r="H245" s="1092"/>
      <c r="I245" s="1092"/>
      <c r="J245" s="1092"/>
      <c r="K245" s="1092"/>
      <c r="L245" s="1092"/>
      <c r="M245" s="1092"/>
      <c r="N245" s="1554"/>
      <c r="O245" s="1092"/>
      <c r="P245" s="1092"/>
      <c r="Q245" s="1092"/>
      <c r="R245" s="1092"/>
      <c r="S245" s="1092"/>
      <c r="T245" s="1092"/>
      <c r="U245" s="1092"/>
      <c r="V245" s="1554"/>
      <c r="W245" s="1092"/>
      <c r="X245" s="1092"/>
      <c r="Y245" s="1092"/>
      <c r="Z245" s="1092"/>
      <c r="AA245" s="1090"/>
      <c r="AB245" s="1091"/>
      <c r="AC245" s="1092"/>
      <c r="AD245" s="1092"/>
      <c r="AE245" s="1554"/>
      <c r="AF245" s="1564"/>
      <c r="AG245" s="1115"/>
      <c r="AH245" s="1039"/>
    </row>
    <row r="246" spans="2:34" s="1184" customFormat="1" ht="12.75" x14ac:dyDescent="0.2">
      <c r="B246" s="1574" t="s">
        <v>3344</v>
      </c>
      <c r="C246" s="1571"/>
      <c r="D246" s="1290">
        <v>68</v>
      </c>
      <c r="E246" s="1090"/>
      <c r="F246" s="1091"/>
      <c r="G246" s="1091"/>
      <c r="H246" s="1092"/>
      <c r="I246" s="1092"/>
      <c r="J246" s="1092"/>
      <c r="K246" s="1092"/>
      <c r="L246" s="1092"/>
      <c r="M246" s="1092"/>
      <c r="N246" s="1554"/>
      <c r="O246" s="1092"/>
      <c r="P246" s="1092"/>
      <c r="Q246" s="1092"/>
      <c r="R246" s="1092"/>
      <c r="S246" s="1092"/>
      <c r="T246" s="1092"/>
      <c r="U246" s="1092"/>
      <c r="V246" s="1554"/>
      <c r="W246" s="1092"/>
      <c r="X246" s="1092"/>
      <c r="Y246" s="1092"/>
      <c r="Z246" s="1092"/>
      <c r="AA246" s="1090"/>
      <c r="AB246" s="1091"/>
      <c r="AC246" s="1092"/>
      <c r="AD246" s="1092"/>
      <c r="AE246" s="1554"/>
      <c r="AF246" s="1564"/>
      <c r="AG246" s="1115"/>
      <c r="AH246" s="1039"/>
    </row>
    <row r="247" spans="2:34" s="1184" customFormat="1" ht="13.5" thickBot="1" x14ac:dyDescent="0.25">
      <c r="B247" s="1575" t="s">
        <v>3345</v>
      </c>
      <c r="C247" s="1576"/>
      <c r="D247" s="1362">
        <v>129</v>
      </c>
      <c r="E247" s="1105"/>
      <c r="F247" s="1106"/>
      <c r="G247" s="1106"/>
      <c r="H247" s="1107"/>
      <c r="I247" s="1107"/>
      <c r="J247" s="1107"/>
      <c r="K247" s="1107"/>
      <c r="L247" s="1107"/>
      <c r="M247" s="1107"/>
      <c r="N247" s="1555"/>
      <c r="O247" s="1107"/>
      <c r="P247" s="1107"/>
      <c r="Q247" s="1107"/>
      <c r="R247" s="1107"/>
      <c r="S247" s="1107"/>
      <c r="T247" s="1107"/>
      <c r="U247" s="1107"/>
      <c r="V247" s="1555"/>
      <c r="W247" s="1107"/>
      <c r="X247" s="1107"/>
      <c r="Y247" s="1107"/>
      <c r="Z247" s="1107"/>
      <c r="AA247" s="1105"/>
      <c r="AB247" s="1106"/>
      <c r="AC247" s="1107"/>
      <c r="AD247" s="1107"/>
      <c r="AE247" s="1555"/>
      <c r="AF247" s="1565"/>
      <c r="AG247" s="1118"/>
      <c r="AH247" s="1039"/>
    </row>
    <row r="248" spans="2:34" s="1184" customFormat="1" ht="12.75" x14ac:dyDescent="0.2">
      <c r="B248" s="1040"/>
      <c r="C248" s="1041"/>
      <c r="D248" s="1041">
        <v>1.0000000000000001E-33</v>
      </c>
      <c r="E248" s="1041"/>
      <c r="F248" s="1041"/>
      <c r="G248" s="1041"/>
      <c r="H248" s="1041"/>
      <c r="I248" s="1041"/>
      <c r="J248" s="1041"/>
      <c r="K248" s="1041"/>
      <c r="L248" s="1041"/>
      <c r="M248" s="1041"/>
      <c r="N248" s="1041">
        <v>1.0000000000000001E-33</v>
      </c>
      <c r="O248" s="1041"/>
      <c r="P248" s="1041"/>
      <c r="Q248" s="1041"/>
      <c r="R248" s="1041"/>
      <c r="S248" s="1041"/>
      <c r="T248" s="1041"/>
      <c r="U248" s="1041"/>
      <c r="V248" s="1041">
        <v>1.0000000000000001E-33</v>
      </c>
      <c r="W248" s="1041"/>
      <c r="X248" s="1041"/>
      <c r="Y248" s="1041"/>
      <c r="Z248" s="1041"/>
      <c r="AA248" s="1041"/>
      <c r="AB248" s="1041"/>
      <c r="AC248" s="1041"/>
      <c r="AD248" s="1041"/>
      <c r="AE248" s="1041"/>
      <c r="AF248" s="1041"/>
      <c r="AG248" s="1041"/>
      <c r="AH248" s="1039"/>
    </row>
    <row r="249" spans="2:34" s="1184" customFormat="1" ht="12.75" x14ac:dyDescent="0.2">
      <c r="B249" s="1042" t="s">
        <v>2816</v>
      </c>
      <c r="C249" s="1904" t="s">
        <v>3193</v>
      </c>
      <c r="D249" s="1904"/>
      <c r="E249" s="1904"/>
      <c r="F249" s="1904"/>
      <c r="G249" s="1904"/>
      <c r="H249" s="1904"/>
      <c r="I249" s="1904"/>
      <c r="J249" s="1904"/>
      <c r="K249" s="1904"/>
      <c r="L249" s="1904"/>
      <c r="M249" s="1904"/>
      <c r="N249" s="1904"/>
      <c r="O249" s="1904"/>
      <c r="P249" s="1904"/>
      <c r="Q249" s="1904"/>
      <c r="R249" s="1904"/>
      <c r="S249" s="1904"/>
      <c r="T249" s="1904"/>
      <c r="U249" s="1904"/>
      <c r="V249" s="1904"/>
      <c r="W249" s="1904"/>
      <c r="X249" s="1904"/>
      <c r="Y249" s="1904"/>
      <c r="Z249" s="1904"/>
      <c r="AA249" s="1904"/>
      <c r="AB249" s="1904"/>
      <c r="AC249" s="1904"/>
      <c r="AD249" s="1904"/>
      <c r="AE249" s="1904"/>
      <c r="AF249" s="1904"/>
      <c r="AG249" s="1904"/>
      <c r="AH249" s="1039"/>
    </row>
    <row r="250" spans="2:34" s="1184" customFormat="1" ht="12.75" x14ac:dyDescent="0.2">
      <c r="B250" s="1042" t="s">
        <v>2818</v>
      </c>
      <c r="C250" s="2395" t="s">
        <v>2887</v>
      </c>
      <c r="D250" s="2395"/>
      <c r="E250" s="2395"/>
      <c r="F250" s="2395"/>
      <c r="G250" s="2395"/>
      <c r="H250" s="2395"/>
      <c r="I250" s="2395"/>
      <c r="J250" s="2395"/>
      <c r="K250" s="2395"/>
      <c r="L250" s="2395"/>
      <c r="M250" s="2395"/>
      <c r="N250" s="2395"/>
      <c r="O250" s="2395"/>
      <c r="P250" s="2395"/>
      <c r="Q250" s="2395"/>
      <c r="R250" s="2395"/>
      <c r="S250" s="2395"/>
      <c r="T250" s="2395"/>
      <c r="U250" s="2395"/>
      <c r="V250" s="2395"/>
      <c r="W250" s="2395"/>
      <c r="X250" s="2395"/>
      <c r="Y250" s="2395"/>
      <c r="Z250" s="2395"/>
      <c r="AA250" s="2395"/>
      <c r="AB250" s="2395"/>
      <c r="AC250" s="2395"/>
      <c r="AD250" s="2395"/>
      <c r="AE250" s="2395"/>
      <c r="AF250" s="2395"/>
      <c r="AG250" s="2395"/>
      <c r="AH250" s="1039"/>
    </row>
    <row r="251" spans="2:34" s="1184" customFormat="1" ht="13.5" thickBot="1" x14ac:dyDescent="0.25">
      <c r="B251" s="1043"/>
      <c r="C251" s="1926"/>
      <c r="D251" s="1926"/>
      <c r="E251" s="1926"/>
      <c r="F251" s="1926"/>
      <c r="G251" s="1926"/>
      <c r="H251" s="1926"/>
      <c r="I251" s="1926"/>
      <c r="J251" s="1926"/>
      <c r="K251" s="1926"/>
      <c r="L251" s="1926"/>
      <c r="M251" s="1926"/>
      <c r="N251" s="1926"/>
      <c r="O251" s="1926"/>
      <c r="P251" s="1926"/>
      <c r="Q251" s="1926"/>
      <c r="R251" s="1926"/>
      <c r="S251" s="1926"/>
      <c r="T251" s="1926"/>
      <c r="U251" s="1926"/>
      <c r="V251" s="1926"/>
      <c r="W251" s="1926"/>
      <c r="X251" s="1926"/>
      <c r="Y251" s="1926"/>
      <c r="Z251" s="1926"/>
      <c r="AA251" s="1926"/>
      <c r="AB251" s="1926"/>
      <c r="AC251" s="1926"/>
      <c r="AD251" s="1926"/>
      <c r="AE251" s="1926"/>
      <c r="AF251" s="1926"/>
      <c r="AG251" s="1926"/>
      <c r="AH251" s="1044"/>
    </row>
    <row r="252" spans="2:34" s="1184" customFormat="1" ht="13.5" thickBot="1" x14ac:dyDescent="0.25">
      <c r="B252" s="1570"/>
      <c r="C252" s="1570"/>
      <c r="D252" s="1570"/>
      <c r="E252" s="1570"/>
      <c r="F252" s="1570"/>
      <c r="G252" s="1570"/>
      <c r="H252" s="1570"/>
      <c r="I252" s="1570"/>
    </row>
    <row r="253" spans="2:34" ht="20.25" x14ac:dyDescent="0.2">
      <c r="B253" s="1900" t="s">
        <v>2783</v>
      </c>
      <c r="C253" s="1901"/>
      <c r="D253" s="1901"/>
      <c r="E253" s="1901"/>
      <c r="F253" s="1901"/>
      <c r="G253" s="1901"/>
      <c r="H253" s="1901"/>
      <c r="I253" s="1901"/>
      <c r="J253" s="1901"/>
      <c r="K253" s="1901"/>
      <c r="L253" s="1901"/>
      <c r="M253" s="1901"/>
      <c r="N253" s="1901"/>
      <c r="O253" s="1901"/>
      <c r="P253" s="1901"/>
      <c r="Q253" s="1901"/>
      <c r="R253" s="1901"/>
      <c r="S253" s="1901"/>
      <c r="T253" s="1901"/>
      <c r="U253" s="1901"/>
      <c r="V253" s="1901"/>
      <c r="W253" s="1901"/>
      <c r="X253" s="1901"/>
      <c r="Y253" s="1901"/>
      <c r="Z253" s="1901"/>
      <c r="AA253" s="1901"/>
      <c r="AB253" s="1901"/>
      <c r="AC253" s="1901"/>
      <c r="AD253" s="1901"/>
      <c r="AE253" s="1901"/>
      <c r="AF253" s="1901"/>
      <c r="AG253" s="1901"/>
      <c r="AH253" s="1902"/>
    </row>
    <row r="254" spans="2:34" ht="12.75" x14ac:dyDescent="0.2">
      <c r="B254" s="1038"/>
      <c r="C254" s="978"/>
      <c r="D254" s="700"/>
      <c r="E254" s="700"/>
      <c r="F254" s="431"/>
      <c r="G254" s="431"/>
      <c r="H254" s="431"/>
      <c r="I254" s="431"/>
      <c r="J254" s="431"/>
      <c r="K254" s="431"/>
      <c r="L254" s="431"/>
      <c r="M254" s="431"/>
      <c r="N254" s="431"/>
      <c r="O254" s="431"/>
      <c r="P254" s="431"/>
      <c r="Q254" s="431"/>
      <c r="R254" s="431"/>
      <c r="S254" s="431"/>
      <c r="T254" s="431"/>
      <c r="U254" s="431"/>
      <c r="V254" s="431"/>
      <c r="W254" s="431"/>
      <c r="X254" s="431"/>
      <c r="Y254" s="431"/>
      <c r="Z254" s="431"/>
      <c r="AA254" s="431"/>
      <c r="AB254" s="431"/>
      <c r="AC254" s="431"/>
      <c r="AD254" s="431"/>
      <c r="AE254" s="431"/>
      <c r="AF254" s="431"/>
      <c r="AG254" s="431"/>
      <c r="AH254" s="1039"/>
    </row>
    <row r="255" spans="2:34" ht="12.75" x14ac:dyDescent="0.2">
      <c r="B255" s="981" t="s">
        <v>2784</v>
      </c>
      <c r="C255" s="1037" t="s">
        <v>3174</v>
      </c>
      <c r="D255" s="1037"/>
      <c r="E255" s="431"/>
      <c r="F255" s="431"/>
      <c r="G255" s="431"/>
      <c r="H255" s="431"/>
      <c r="I255" s="452"/>
      <c r="J255" s="431"/>
      <c r="K255" s="431"/>
      <c r="L255" s="431"/>
      <c r="M255" s="431"/>
      <c r="N255" s="431"/>
      <c r="O255" s="431"/>
      <c r="P255" s="431"/>
      <c r="Q255" s="431"/>
      <c r="R255" s="431"/>
      <c r="S255" s="431"/>
      <c r="T255" s="431"/>
      <c r="U255" s="431"/>
      <c r="V255" s="431"/>
      <c r="W255" s="431"/>
      <c r="X255" s="431"/>
      <c r="Y255" s="431"/>
      <c r="Z255" s="431"/>
      <c r="AA255" s="431"/>
      <c r="AB255" s="431"/>
      <c r="AC255" s="431"/>
      <c r="AD255" s="431"/>
      <c r="AE255" s="431"/>
      <c r="AF255" s="431"/>
      <c r="AG255" s="431"/>
      <c r="AH255" s="1039"/>
    </row>
    <row r="256" spans="2:34" ht="13.5" thickBot="1" x14ac:dyDescent="0.25">
      <c r="B256" s="981" t="s">
        <v>2786</v>
      </c>
      <c r="C256" s="2262">
        <v>41621</v>
      </c>
      <c r="D256" s="2262"/>
      <c r="E256" s="431"/>
      <c r="F256" s="431"/>
      <c r="G256" s="431"/>
      <c r="H256" s="431"/>
      <c r="I256" s="452"/>
      <c r="J256" s="431"/>
      <c r="K256" s="431"/>
      <c r="L256" s="431"/>
      <c r="M256" s="431"/>
      <c r="N256" s="431"/>
      <c r="O256" s="431"/>
      <c r="P256" s="431"/>
      <c r="Q256" s="431"/>
      <c r="R256" s="431"/>
      <c r="S256" s="431"/>
      <c r="T256" s="431"/>
      <c r="U256" s="431"/>
      <c r="V256" s="431"/>
      <c r="W256" s="431"/>
      <c r="X256" s="431"/>
      <c r="Y256" s="431"/>
      <c r="Z256" s="431"/>
      <c r="AA256" s="431"/>
      <c r="AB256" s="431"/>
      <c r="AC256" s="431"/>
      <c r="AD256" s="431"/>
      <c r="AE256" s="431"/>
      <c r="AF256" s="431"/>
      <c r="AG256" s="431"/>
      <c r="AH256" s="1039"/>
    </row>
    <row r="257" spans="2:34" ht="23.25" customHeight="1" thickBot="1" x14ac:dyDescent="0.25">
      <c r="B257" s="1038" t="s">
        <v>2787</v>
      </c>
      <c r="C257" s="1905" t="s">
        <v>3175</v>
      </c>
      <c r="D257" s="1906"/>
      <c r="E257" s="1906"/>
      <c r="F257" s="1906"/>
      <c r="G257" s="1906"/>
      <c r="H257" s="1906"/>
      <c r="I257" s="1906"/>
      <c r="J257" s="1906"/>
      <c r="K257" s="1906"/>
      <c r="L257" s="1906"/>
      <c r="M257" s="1906"/>
      <c r="N257" s="1906"/>
      <c r="O257" s="1906"/>
      <c r="P257" s="1906"/>
      <c r="Q257" s="1906"/>
      <c r="R257" s="1906"/>
      <c r="S257" s="1906"/>
      <c r="T257" s="1906"/>
      <c r="U257" s="1906"/>
      <c r="V257" s="1906"/>
      <c r="W257" s="1906"/>
      <c r="X257" s="1906"/>
      <c r="Y257" s="1906"/>
      <c r="Z257" s="1906"/>
      <c r="AA257" s="1906"/>
      <c r="AB257" s="1907"/>
      <c r="AC257" s="431"/>
      <c r="AD257" s="431"/>
      <c r="AE257" s="431"/>
      <c r="AF257" s="431"/>
      <c r="AG257" s="431"/>
      <c r="AH257" s="1039"/>
    </row>
    <row r="258" spans="2:34" ht="13.5" thickBot="1" x14ac:dyDescent="0.25">
      <c r="B258" s="1038"/>
      <c r="C258" s="979"/>
      <c r="D258" s="979"/>
      <c r="E258" s="1338"/>
      <c r="F258" s="1338"/>
      <c r="G258" s="1338"/>
      <c r="H258" s="1338"/>
      <c r="I258" s="1338"/>
      <c r="J258" s="1338"/>
      <c r="K258" s="1338"/>
      <c r="L258" s="1338"/>
      <c r="M258" s="1338"/>
      <c r="N258" s="1338"/>
      <c r="O258" s="1338"/>
      <c r="P258" s="1338"/>
      <c r="Q258" s="1338"/>
      <c r="R258" s="1338"/>
      <c r="S258" s="1338"/>
      <c r="T258" s="1338"/>
      <c r="U258" s="1338"/>
      <c r="V258" s="1338"/>
      <c r="W258" s="1338"/>
      <c r="X258" s="1338"/>
      <c r="Y258" s="1338"/>
      <c r="Z258" s="1338"/>
      <c r="AA258" s="1338"/>
      <c r="AB258" s="1338"/>
      <c r="AC258" s="431"/>
      <c r="AD258" s="431"/>
      <c r="AE258" s="431"/>
      <c r="AF258" s="431"/>
      <c r="AG258" s="431"/>
      <c r="AH258" s="1039"/>
    </row>
    <row r="259" spans="2:34" ht="13.5" thickBot="1" x14ac:dyDescent="0.25">
      <c r="B259" s="1908" t="s">
        <v>2788</v>
      </c>
      <c r="C259" s="1928" t="s">
        <v>2789</v>
      </c>
      <c r="D259" s="1908" t="s">
        <v>2790</v>
      </c>
      <c r="E259" s="1910" t="s">
        <v>2791</v>
      </c>
      <c r="F259" s="1911"/>
      <c r="G259" s="1911"/>
      <c r="H259" s="1911"/>
      <c r="I259" s="1911"/>
      <c r="J259" s="1911"/>
      <c r="K259" s="1911"/>
      <c r="L259" s="1911"/>
      <c r="M259" s="1911"/>
      <c r="N259" s="1911"/>
      <c r="O259" s="1911"/>
      <c r="P259" s="1911"/>
      <c r="Q259" s="1911"/>
      <c r="R259" s="1912"/>
      <c r="S259" s="1913" t="s">
        <v>2792</v>
      </c>
      <c r="T259" s="1914"/>
      <c r="U259" s="1914"/>
      <c r="V259" s="1914"/>
      <c r="W259" s="1914"/>
      <c r="X259" s="1914"/>
      <c r="Y259" s="1914"/>
      <c r="Z259" s="1915"/>
      <c r="AA259" s="1910" t="s">
        <v>2793</v>
      </c>
      <c r="AB259" s="1911"/>
      <c r="AC259" s="1911"/>
      <c r="AD259" s="1912"/>
      <c r="AE259" s="1916" t="s">
        <v>2794</v>
      </c>
      <c r="AF259" s="1917"/>
      <c r="AG259" s="1918"/>
      <c r="AH259" s="1039"/>
    </row>
    <row r="260" spans="2:34" ht="13.5" thickBot="1" x14ac:dyDescent="0.25">
      <c r="B260" s="1909"/>
      <c r="C260" s="1929"/>
      <c r="D260" s="1909"/>
      <c r="E260" s="1908" t="s">
        <v>2795</v>
      </c>
      <c r="F260" s="1922" t="s">
        <v>2796</v>
      </c>
      <c r="G260" s="1922" t="s">
        <v>2797</v>
      </c>
      <c r="H260" s="1913" t="s">
        <v>2798</v>
      </c>
      <c r="I260" s="1915"/>
      <c r="J260" s="1913" t="s">
        <v>2799</v>
      </c>
      <c r="K260" s="1915"/>
      <c r="L260" s="1913" t="s">
        <v>2800</v>
      </c>
      <c r="M260" s="1915"/>
      <c r="N260" s="1924" t="s">
        <v>2801</v>
      </c>
      <c r="O260" s="1925"/>
      <c r="P260" s="1914" t="s">
        <v>2802</v>
      </c>
      <c r="Q260" s="1914"/>
      <c r="R260" s="1915"/>
      <c r="S260" s="1922" t="s">
        <v>2798</v>
      </c>
      <c r="T260" s="1922" t="s">
        <v>2799</v>
      </c>
      <c r="U260" s="1922" t="s">
        <v>2800</v>
      </c>
      <c r="V260" s="1914" t="s">
        <v>2801</v>
      </c>
      <c r="W260" s="1914"/>
      <c r="X260" s="1913" t="s">
        <v>2802</v>
      </c>
      <c r="Y260" s="1914"/>
      <c r="Z260" s="1915"/>
      <c r="AA260" s="1908" t="s">
        <v>2795</v>
      </c>
      <c r="AB260" s="1908" t="s">
        <v>2803</v>
      </c>
      <c r="AC260" s="1908" t="s">
        <v>2804</v>
      </c>
      <c r="AD260" s="1908" t="s">
        <v>2805</v>
      </c>
      <c r="AE260" s="1919"/>
      <c r="AF260" s="1920"/>
      <c r="AG260" s="1921"/>
      <c r="AH260" s="1039"/>
    </row>
    <row r="261" spans="2:34" ht="26.25" thickBot="1" x14ac:dyDescent="0.25">
      <c r="B261" s="1909"/>
      <c r="C261" s="1929"/>
      <c r="D261" s="1909"/>
      <c r="E261" s="1909"/>
      <c r="F261" s="1923"/>
      <c r="G261" s="1923"/>
      <c r="H261" s="1335" t="s">
        <v>2806</v>
      </c>
      <c r="I261" s="1335" t="s">
        <v>2807</v>
      </c>
      <c r="J261" s="1335" t="s">
        <v>2806</v>
      </c>
      <c r="K261" s="1335" t="s">
        <v>2807</v>
      </c>
      <c r="L261" s="1335" t="s">
        <v>2806</v>
      </c>
      <c r="M261" s="1335" t="s">
        <v>2807</v>
      </c>
      <c r="N261" s="1334" t="s">
        <v>295</v>
      </c>
      <c r="O261" s="1085" t="s">
        <v>2808</v>
      </c>
      <c r="P261" s="1086" t="s">
        <v>2809</v>
      </c>
      <c r="Q261" s="1085" t="s">
        <v>2810</v>
      </c>
      <c r="R261" s="1085" t="s">
        <v>2811</v>
      </c>
      <c r="S261" s="1923"/>
      <c r="T261" s="1923"/>
      <c r="U261" s="1923"/>
      <c r="V261" s="1336" t="s">
        <v>295</v>
      </c>
      <c r="W261" s="1087" t="s">
        <v>2808</v>
      </c>
      <c r="X261" s="1085" t="s">
        <v>2809</v>
      </c>
      <c r="Y261" s="1088" t="s">
        <v>2810</v>
      </c>
      <c r="Z261" s="1085" t="s">
        <v>2811</v>
      </c>
      <c r="AA261" s="1909"/>
      <c r="AB261" s="1909"/>
      <c r="AC261" s="1909"/>
      <c r="AD261" s="1909"/>
      <c r="AE261" s="1333" t="s">
        <v>296</v>
      </c>
      <c r="AF261" s="1333" t="s">
        <v>2812</v>
      </c>
      <c r="AG261" s="1333" t="s">
        <v>2813</v>
      </c>
      <c r="AH261" s="1039"/>
    </row>
    <row r="262" spans="2:34" ht="12.75" x14ac:dyDescent="0.2">
      <c r="B262" s="1350" t="s">
        <v>3176</v>
      </c>
      <c r="C262" s="1095" t="s">
        <v>3177</v>
      </c>
      <c r="D262" s="1096">
        <v>3</v>
      </c>
      <c r="E262" s="1096">
        <v>3</v>
      </c>
      <c r="F262" s="1097">
        <v>500</v>
      </c>
      <c r="G262" s="1097">
        <v>100</v>
      </c>
      <c r="H262" s="1098">
        <v>8.9999999999999993E-3</v>
      </c>
      <c r="I262" s="1098">
        <v>8.9999999999999993E-3</v>
      </c>
      <c r="J262" s="1098"/>
      <c r="K262" s="1098"/>
      <c r="L262" s="1098"/>
      <c r="M262" s="1098"/>
      <c r="N262" s="1113"/>
      <c r="O262" s="1098"/>
      <c r="P262" s="1098"/>
      <c r="Q262" s="1098"/>
      <c r="R262" s="1098"/>
      <c r="S262" s="1098"/>
      <c r="T262" s="1098"/>
      <c r="U262" s="1098"/>
      <c r="V262" s="1113"/>
      <c r="W262" s="1098"/>
      <c r="X262" s="1098"/>
      <c r="Y262" s="1098"/>
      <c r="Z262" s="1098"/>
      <c r="AA262" s="1096"/>
      <c r="AB262" s="1097"/>
      <c r="AC262" s="1098"/>
      <c r="AD262" s="1098"/>
      <c r="AE262" s="1113"/>
      <c r="AF262" s="1095"/>
      <c r="AG262" s="1114"/>
      <c r="AH262" s="1039"/>
    </row>
    <row r="263" spans="2:34" ht="12.75" x14ac:dyDescent="0.2">
      <c r="B263" s="1351" t="s">
        <v>3178</v>
      </c>
      <c r="C263" s="1089" t="s">
        <v>3179</v>
      </c>
      <c r="D263" s="1090">
        <v>8</v>
      </c>
      <c r="E263" s="1090">
        <v>8</v>
      </c>
      <c r="F263" s="1091">
        <v>850</v>
      </c>
      <c r="G263" s="1091">
        <v>350</v>
      </c>
      <c r="H263" s="1092">
        <v>8.9999999999999993E-3</v>
      </c>
      <c r="I263" s="1092">
        <v>8.9999999999999993E-3</v>
      </c>
      <c r="J263" s="1092"/>
      <c r="K263" s="1092"/>
      <c r="L263" s="1092"/>
      <c r="M263" s="1092"/>
      <c r="N263" s="1112"/>
      <c r="O263" s="1092"/>
      <c r="P263" s="1092"/>
      <c r="Q263" s="1092"/>
      <c r="R263" s="1092"/>
      <c r="S263" s="1092"/>
      <c r="T263" s="1092"/>
      <c r="U263" s="1092"/>
      <c r="V263" s="1112"/>
      <c r="W263" s="1092"/>
      <c r="X263" s="1092"/>
      <c r="Y263" s="1092"/>
      <c r="Z263" s="1092"/>
      <c r="AA263" s="1090"/>
      <c r="AB263" s="1091"/>
      <c r="AC263" s="1092"/>
      <c r="AD263" s="1092"/>
      <c r="AE263" s="1112"/>
      <c r="AF263" s="1089"/>
      <c r="AG263" s="1115"/>
      <c r="AH263" s="1039"/>
    </row>
    <row r="264" spans="2:34" ht="26.25" thickBot="1" x14ac:dyDescent="0.25">
      <c r="B264" s="1116" t="s">
        <v>3180</v>
      </c>
      <c r="C264" s="1104" t="s">
        <v>3181</v>
      </c>
      <c r="D264" s="1105">
        <v>10</v>
      </c>
      <c r="E264" s="1105">
        <v>10</v>
      </c>
      <c r="F264" s="1106">
        <v>1050</v>
      </c>
      <c r="G264" s="1106">
        <v>650</v>
      </c>
      <c r="H264" s="1107">
        <v>8.9999999999999993E-3</v>
      </c>
      <c r="I264" s="1107">
        <v>8.9999999999999993E-3</v>
      </c>
      <c r="J264" s="1107"/>
      <c r="K264" s="1107"/>
      <c r="L264" s="1107"/>
      <c r="M264" s="1107"/>
      <c r="N264" s="1117"/>
      <c r="O264" s="1107"/>
      <c r="P264" s="1107"/>
      <c r="Q264" s="1107"/>
      <c r="R264" s="1107"/>
      <c r="S264" s="1107"/>
      <c r="T264" s="1107"/>
      <c r="U264" s="1107"/>
      <c r="V264" s="1117"/>
      <c r="W264" s="1107"/>
      <c r="X264" s="1107"/>
      <c r="Y264" s="1107"/>
      <c r="Z264" s="1107"/>
      <c r="AA264" s="1105"/>
      <c r="AB264" s="1106"/>
      <c r="AC264" s="1107"/>
      <c r="AD264" s="1107"/>
      <c r="AE264" s="1117"/>
      <c r="AF264" s="1104"/>
      <c r="AG264" s="1118"/>
      <c r="AH264" s="1039"/>
    </row>
    <row r="265" spans="2:34" ht="12.75" x14ac:dyDescent="0.2">
      <c r="B265" s="1040"/>
      <c r="C265" s="1041"/>
      <c r="D265" s="1041">
        <v>1.0000000000000001E-33</v>
      </c>
      <c r="E265" s="1041"/>
      <c r="F265" s="1041"/>
      <c r="G265" s="1041"/>
      <c r="H265" s="1041"/>
      <c r="I265" s="1041"/>
      <c r="J265" s="1041"/>
      <c r="K265" s="1041"/>
      <c r="L265" s="1041"/>
      <c r="M265" s="1041"/>
      <c r="N265" s="1041">
        <v>1.0000000000000001E-33</v>
      </c>
      <c r="O265" s="1041"/>
      <c r="P265" s="1041"/>
      <c r="Q265" s="1041"/>
      <c r="R265" s="1041"/>
      <c r="S265" s="1041"/>
      <c r="T265" s="1041"/>
      <c r="U265" s="1041"/>
      <c r="V265" s="1041">
        <v>1.0000000000000001E-33</v>
      </c>
      <c r="W265" s="1041"/>
      <c r="X265" s="1041"/>
      <c r="Y265" s="1041"/>
      <c r="Z265" s="1041"/>
      <c r="AA265" s="1041"/>
      <c r="AB265" s="1041"/>
      <c r="AC265" s="1041"/>
      <c r="AD265" s="1041"/>
      <c r="AE265" s="1041"/>
      <c r="AF265" s="1041"/>
      <c r="AG265" s="1041"/>
      <c r="AH265" s="1039"/>
    </row>
    <row r="266" spans="2:34" ht="12.75" x14ac:dyDescent="0.2">
      <c r="B266" s="1042" t="s">
        <v>2816</v>
      </c>
      <c r="C266" s="1904" t="s">
        <v>3182</v>
      </c>
      <c r="D266" s="1904"/>
      <c r="E266" s="1904"/>
      <c r="F266" s="1904"/>
      <c r="G266" s="1904"/>
      <c r="H266" s="1904"/>
      <c r="I266" s="1904"/>
      <c r="J266" s="1904"/>
      <c r="K266" s="1904"/>
      <c r="L266" s="1904"/>
      <c r="M266" s="1904"/>
      <c r="N266" s="1904"/>
      <c r="O266" s="1904"/>
      <c r="P266" s="1904"/>
      <c r="Q266" s="1904"/>
      <c r="R266" s="1904"/>
      <c r="S266" s="1904"/>
      <c r="T266" s="1904"/>
      <c r="U266" s="1904"/>
      <c r="V266" s="1904"/>
      <c r="W266" s="1904"/>
      <c r="X266" s="1904"/>
      <c r="Y266" s="1904"/>
      <c r="Z266" s="1904"/>
      <c r="AA266" s="1904"/>
      <c r="AB266" s="1904"/>
      <c r="AC266" s="1904"/>
      <c r="AD266" s="1904"/>
      <c r="AE266" s="1904"/>
      <c r="AF266" s="1904"/>
      <c r="AG266" s="1904"/>
      <c r="AH266" s="1039"/>
    </row>
    <row r="267" spans="2:34" ht="12.75" x14ac:dyDescent="0.2">
      <c r="B267" s="1042" t="s">
        <v>2818</v>
      </c>
      <c r="C267" s="2395" t="s">
        <v>2594</v>
      </c>
      <c r="D267" s="2395"/>
      <c r="E267" s="2395"/>
      <c r="F267" s="2395"/>
      <c r="G267" s="2395"/>
      <c r="H267" s="2395"/>
      <c r="I267" s="2395"/>
      <c r="J267" s="2395"/>
      <c r="K267" s="2395"/>
      <c r="L267" s="2395"/>
      <c r="M267" s="2395"/>
      <c r="N267" s="2395"/>
      <c r="O267" s="2395"/>
      <c r="P267" s="2395"/>
      <c r="Q267" s="2395"/>
      <c r="R267" s="2395"/>
      <c r="S267" s="2395"/>
      <c r="T267" s="2395"/>
      <c r="U267" s="2395"/>
      <c r="V267" s="2395"/>
      <c r="W267" s="2395"/>
      <c r="X267" s="2395"/>
      <c r="Y267" s="2395"/>
      <c r="Z267" s="2395"/>
      <c r="AA267" s="2395"/>
      <c r="AB267" s="2395"/>
      <c r="AC267" s="2395"/>
      <c r="AD267" s="2395"/>
      <c r="AE267" s="2395"/>
      <c r="AF267" s="2395"/>
      <c r="AG267" s="2395"/>
      <c r="AH267" s="1039"/>
    </row>
    <row r="268" spans="2:34" ht="13.5" thickBot="1" x14ac:dyDescent="0.25">
      <c r="B268" s="1043"/>
      <c r="C268" s="1926"/>
      <c r="D268" s="1926"/>
      <c r="E268" s="1926"/>
      <c r="F268" s="1926"/>
      <c r="G268" s="1926"/>
      <c r="H268" s="1926"/>
      <c r="I268" s="1926"/>
      <c r="J268" s="1926"/>
      <c r="K268" s="1926"/>
      <c r="L268" s="1926"/>
      <c r="M268" s="1926"/>
      <c r="N268" s="1926"/>
      <c r="O268" s="1926"/>
      <c r="P268" s="1926"/>
      <c r="Q268" s="1926"/>
      <c r="R268" s="1926"/>
      <c r="S268" s="1926"/>
      <c r="T268" s="1926"/>
      <c r="U268" s="1926"/>
      <c r="V268" s="1926"/>
      <c r="W268" s="1926"/>
      <c r="X268" s="1926"/>
      <c r="Y268" s="1926"/>
      <c r="Z268" s="1926"/>
      <c r="AA268" s="1926"/>
      <c r="AB268" s="1926"/>
      <c r="AC268" s="1926"/>
      <c r="AD268" s="1926"/>
      <c r="AE268" s="1926"/>
      <c r="AF268" s="1926"/>
      <c r="AG268" s="1926"/>
      <c r="AH268" s="1044"/>
    </row>
    <row r="269" spans="2:34" ht="13.5" thickBot="1" x14ac:dyDescent="0.25">
      <c r="B269" s="1339"/>
      <c r="C269" s="341"/>
      <c r="D269" s="341"/>
      <c r="E269" s="341"/>
      <c r="F269" s="341"/>
      <c r="G269" s="341"/>
      <c r="H269" s="341"/>
      <c r="I269" s="341"/>
    </row>
    <row r="270" spans="2:34" ht="20.25" x14ac:dyDescent="0.2">
      <c r="B270" s="1900" t="s">
        <v>2783</v>
      </c>
      <c r="C270" s="1901"/>
      <c r="D270" s="1901"/>
      <c r="E270" s="1901"/>
      <c r="F270" s="1901"/>
      <c r="G270" s="1901"/>
      <c r="H270" s="1901"/>
      <c r="I270" s="1901"/>
      <c r="J270" s="1901"/>
      <c r="K270" s="1901"/>
      <c r="L270" s="1901"/>
      <c r="M270" s="1901"/>
      <c r="N270" s="1901"/>
      <c r="O270" s="1901"/>
      <c r="P270" s="1901"/>
      <c r="Q270" s="1901"/>
      <c r="R270" s="1901"/>
      <c r="S270" s="1901"/>
      <c r="T270" s="1901"/>
      <c r="U270" s="1901"/>
      <c r="V270" s="1901"/>
      <c r="W270" s="1901"/>
      <c r="X270" s="1901"/>
      <c r="Y270" s="1901"/>
      <c r="Z270" s="1901"/>
      <c r="AA270" s="1901"/>
      <c r="AB270" s="1901"/>
      <c r="AC270" s="1901"/>
      <c r="AD270" s="1901"/>
      <c r="AE270" s="1901"/>
      <c r="AF270" s="1901"/>
      <c r="AG270" s="1901"/>
      <c r="AH270" s="1902"/>
    </row>
    <row r="271" spans="2:34" ht="12.75" x14ac:dyDescent="0.2">
      <c r="B271" s="1038"/>
      <c r="C271" s="978"/>
      <c r="D271" s="700"/>
      <c r="E271" s="700"/>
      <c r="F271" s="431"/>
      <c r="G271" s="431"/>
      <c r="H271" s="431"/>
      <c r="I271" s="431"/>
      <c r="J271" s="431"/>
      <c r="K271" s="431"/>
      <c r="L271" s="431"/>
      <c r="M271" s="431"/>
      <c r="N271" s="431"/>
      <c r="O271" s="431"/>
      <c r="P271" s="431"/>
      <c r="Q271" s="431"/>
      <c r="R271" s="431"/>
      <c r="S271" s="431"/>
      <c r="T271" s="431"/>
      <c r="U271" s="431"/>
      <c r="V271" s="431"/>
      <c r="W271" s="431"/>
      <c r="X271" s="431"/>
      <c r="Y271" s="431"/>
      <c r="Z271" s="431"/>
      <c r="AA271" s="431"/>
      <c r="AB271" s="431"/>
      <c r="AC271" s="431"/>
      <c r="AD271" s="431"/>
      <c r="AE271" s="431"/>
      <c r="AF271" s="431"/>
      <c r="AG271" s="431"/>
      <c r="AH271" s="1039"/>
    </row>
    <row r="272" spans="2:34" ht="12.75" x14ac:dyDescent="0.2">
      <c r="B272" s="981" t="s">
        <v>2784</v>
      </c>
      <c r="C272" s="1037" t="s">
        <v>2881</v>
      </c>
      <c r="D272" s="1037"/>
      <c r="E272" s="431"/>
      <c r="F272" s="431"/>
      <c r="G272" s="431"/>
      <c r="H272" s="431"/>
      <c r="I272" s="452"/>
      <c r="J272" s="431"/>
      <c r="K272" s="431"/>
      <c r="L272" s="431"/>
      <c r="M272" s="431"/>
      <c r="N272" s="431"/>
      <c r="O272" s="431"/>
      <c r="P272" s="431"/>
      <c r="Q272" s="431"/>
      <c r="R272" s="431"/>
      <c r="S272" s="431"/>
      <c r="T272" s="431"/>
      <c r="U272" s="431"/>
      <c r="V272" s="431"/>
      <c r="W272" s="431"/>
      <c r="X272" s="431"/>
      <c r="Y272" s="431"/>
      <c r="Z272" s="431"/>
      <c r="AA272" s="431"/>
      <c r="AB272" s="431"/>
      <c r="AC272" s="431"/>
      <c r="AD272" s="431"/>
      <c r="AE272" s="431"/>
      <c r="AF272" s="431"/>
      <c r="AG272" s="431"/>
      <c r="AH272" s="1039"/>
    </row>
    <row r="273" spans="2:34" ht="13.5" thickBot="1" x14ac:dyDescent="0.25">
      <c r="B273" s="981" t="s">
        <v>2786</v>
      </c>
      <c r="C273" s="1199">
        <v>41395</v>
      </c>
      <c r="D273" s="1199"/>
      <c r="E273" s="431"/>
      <c r="F273" s="431"/>
      <c r="G273" s="431"/>
      <c r="H273" s="431"/>
      <c r="I273" s="452"/>
      <c r="J273" s="431"/>
      <c r="K273" s="431"/>
      <c r="L273" s="431"/>
      <c r="M273" s="431"/>
      <c r="N273" s="431"/>
      <c r="O273" s="431"/>
      <c r="P273" s="431"/>
      <c r="Q273" s="431"/>
      <c r="R273" s="431"/>
      <c r="S273" s="431"/>
      <c r="T273" s="431"/>
      <c r="U273" s="431"/>
      <c r="V273" s="431"/>
      <c r="W273" s="431"/>
      <c r="X273" s="431"/>
      <c r="Y273" s="431"/>
      <c r="Z273" s="431"/>
      <c r="AA273" s="431"/>
      <c r="AB273" s="431"/>
      <c r="AC273" s="431"/>
      <c r="AD273" s="431"/>
      <c r="AE273" s="431"/>
      <c r="AF273" s="431"/>
      <c r="AG273" s="431"/>
      <c r="AH273" s="1039"/>
    </row>
    <row r="274" spans="2:34" ht="13.5" customHeight="1" thickBot="1" x14ac:dyDescent="0.25">
      <c r="B274" s="1038" t="s">
        <v>2787</v>
      </c>
      <c r="C274" s="1905" t="s">
        <v>2882</v>
      </c>
      <c r="D274" s="1906"/>
      <c r="E274" s="1906"/>
      <c r="F274" s="1906"/>
      <c r="G274" s="1906"/>
      <c r="H274" s="1906"/>
      <c r="I274" s="1906"/>
      <c r="J274" s="1906"/>
      <c r="K274" s="1906"/>
      <c r="L274" s="1906"/>
      <c r="M274" s="1906"/>
      <c r="N274" s="1906"/>
      <c r="O274" s="1906"/>
      <c r="P274" s="1906"/>
      <c r="Q274" s="1906"/>
      <c r="R274" s="1906"/>
      <c r="S274" s="1906"/>
      <c r="T274" s="1906"/>
      <c r="U274" s="1906"/>
      <c r="V274" s="1906"/>
      <c r="W274" s="1906"/>
      <c r="X274" s="1906"/>
      <c r="Y274" s="1906"/>
      <c r="Z274" s="1906"/>
      <c r="AA274" s="1906"/>
      <c r="AB274" s="1907"/>
      <c r="AC274" s="431"/>
      <c r="AD274" s="431"/>
      <c r="AE274" s="431"/>
      <c r="AF274" s="431"/>
      <c r="AG274" s="431"/>
      <c r="AH274" s="1039"/>
    </row>
    <row r="275" spans="2:34" ht="13.5" customHeight="1" thickBot="1" x14ac:dyDescent="0.25">
      <c r="B275" s="1038"/>
      <c r="C275" s="979"/>
      <c r="D275" s="979"/>
      <c r="E275" s="1338"/>
      <c r="F275" s="1338"/>
      <c r="G275" s="1338"/>
      <c r="H275" s="1338"/>
      <c r="I275" s="1338"/>
      <c r="J275" s="1338"/>
      <c r="K275" s="1338"/>
      <c r="L275" s="1338"/>
      <c r="M275" s="1338"/>
      <c r="N275" s="1338"/>
      <c r="O275" s="1338"/>
      <c r="P275" s="1338"/>
      <c r="Q275" s="1338"/>
      <c r="R275" s="1338"/>
      <c r="S275" s="1338"/>
      <c r="T275" s="1338"/>
      <c r="U275" s="1338"/>
      <c r="V275" s="1338"/>
      <c r="W275" s="1338"/>
      <c r="X275" s="1338"/>
      <c r="Y275" s="1338"/>
      <c r="Z275" s="1338"/>
      <c r="AA275" s="1338"/>
      <c r="AB275" s="1338"/>
      <c r="AC275" s="431"/>
      <c r="AD275" s="431"/>
      <c r="AE275" s="431"/>
      <c r="AF275" s="431"/>
      <c r="AG275" s="431"/>
      <c r="AH275" s="1039"/>
    </row>
    <row r="276" spans="2:34" ht="13.5" thickBot="1" x14ac:dyDescent="0.25">
      <c r="B276" s="1908" t="s">
        <v>2788</v>
      </c>
      <c r="C276" s="1928" t="s">
        <v>2789</v>
      </c>
      <c r="D276" s="1908" t="s">
        <v>2790</v>
      </c>
      <c r="E276" s="1910" t="s">
        <v>2791</v>
      </c>
      <c r="F276" s="1911"/>
      <c r="G276" s="1911"/>
      <c r="H276" s="1911"/>
      <c r="I276" s="1911"/>
      <c r="J276" s="1911"/>
      <c r="K276" s="1911"/>
      <c r="L276" s="1911"/>
      <c r="M276" s="1911"/>
      <c r="N276" s="1911"/>
      <c r="O276" s="1911"/>
      <c r="P276" s="1911"/>
      <c r="Q276" s="1911"/>
      <c r="R276" s="1912"/>
      <c r="S276" s="1913" t="s">
        <v>2792</v>
      </c>
      <c r="T276" s="1914"/>
      <c r="U276" s="1914"/>
      <c r="V276" s="1914"/>
      <c r="W276" s="1914"/>
      <c r="X276" s="1914"/>
      <c r="Y276" s="1914"/>
      <c r="Z276" s="1915"/>
      <c r="AA276" s="1910" t="s">
        <v>2793</v>
      </c>
      <c r="AB276" s="1911"/>
      <c r="AC276" s="1911"/>
      <c r="AD276" s="1912"/>
      <c r="AE276" s="1916" t="s">
        <v>2794</v>
      </c>
      <c r="AF276" s="1917"/>
      <c r="AG276" s="1918"/>
      <c r="AH276" s="1039"/>
    </row>
    <row r="277" spans="2:34" ht="13.5" thickBot="1" x14ac:dyDescent="0.25">
      <c r="B277" s="1909"/>
      <c r="C277" s="1929"/>
      <c r="D277" s="1909"/>
      <c r="E277" s="1908" t="s">
        <v>2795</v>
      </c>
      <c r="F277" s="1922" t="s">
        <v>2796</v>
      </c>
      <c r="G277" s="1922" t="s">
        <v>2797</v>
      </c>
      <c r="H277" s="1913" t="s">
        <v>2798</v>
      </c>
      <c r="I277" s="1915"/>
      <c r="J277" s="1913" t="s">
        <v>2799</v>
      </c>
      <c r="K277" s="1915"/>
      <c r="L277" s="1913" t="s">
        <v>2800</v>
      </c>
      <c r="M277" s="1915"/>
      <c r="N277" s="1924" t="s">
        <v>2801</v>
      </c>
      <c r="O277" s="1925"/>
      <c r="P277" s="1914" t="s">
        <v>2802</v>
      </c>
      <c r="Q277" s="1914"/>
      <c r="R277" s="1915"/>
      <c r="S277" s="1922" t="s">
        <v>2798</v>
      </c>
      <c r="T277" s="1922" t="s">
        <v>2799</v>
      </c>
      <c r="U277" s="1922" t="s">
        <v>2800</v>
      </c>
      <c r="V277" s="1914" t="s">
        <v>2801</v>
      </c>
      <c r="W277" s="1914"/>
      <c r="X277" s="1913" t="s">
        <v>2802</v>
      </c>
      <c r="Y277" s="1914"/>
      <c r="Z277" s="1915"/>
      <c r="AA277" s="1908" t="s">
        <v>2795</v>
      </c>
      <c r="AB277" s="1908" t="s">
        <v>2803</v>
      </c>
      <c r="AC277" s="1908" t="s">
        <v>2804</v>
      </c>
      <c r="AD277" s="1908" t="s">
        <v>2805</v>
      </c>
      <c r="AE277" s="1919"/>
      <c r="AF277" s="1920"/>
      <c r="AG277" s="1921"/>
      <c r="AH277" s="1039"/>
    </row>
    <row r="278" spans="2:34" ht="37.5" customHeight="1" thickBot="1" x14ac:dyDescent="0.25">
      <c r="B278" s="2255"/>
      <c r="C278" s="2259"/>
      <c r="D278" s="2255"/>
      <c r="E278" s="2255"/>
      <c r="F278" s="2256"/>
      <c r="G278" s="2256"/>
      <c r="H278" s="983" t="s">
        <v>2806</v>
      </c>
      <c r="I278" s="983" t="s">
        <v>2807</v>
      </c>
      <c r="J278" s="983" t="s">
        <v>2806</v>
      </c>
      <c r="K278" s="983" t="s">
        <v>2807</v>
      </c>
      <c r="L278" s="983" t="s">
        <v>2806</v>
      </c>
      <c r="M278" s="983" t="s">
        <v>2807</v>
      </c>
      <c r="N278" s="984" t="s">
        <v>295</v>
      </c>
      <c r="O278" s="985" t="s">
        <v>2808</v>
      </c>
      <c r="P278" s="986" t="s">
        <v>2809</v>
      </c>
      <c r="Q278" s="985" t="s">
        <v>2810</v>
      </c>
      <c r="R278" s="985" t="s">
        <v>2811</v>
      </c>
      <c r="S278" s="2256"/>
      <c r="T278" s="2256"/>
      <c r="U278" s="2256"/>
      <c r="V278" s="987" t="s">
        <v>295</v>
      </c>
      <c r="W278" s="988" t="s">
        <v>2808</v>
      </c>
      <c r="X278" s="985" t="s">
        <v>2809</v>
      </c>
      <c r="Y278" s="989" t="s">
        <v>2810</v>
      </c>
      <c r="Z278" s="985" t="s">
        <v>2811</v>
      </c>
      <c r="AA278" s="2255"/>
      <c r="AB278" s="2255"/>
      <c r="AC278" s="2255"/>
      <c r="AD278" s="2255"/>
      <c r="AE278" s="990" t="s">
        <v>296</v>
      </c>
      <c r="AF278" s="990" t="s">
        <v>2812</v>
      </c>
      <c r="AG278" s="990" t="s">
        <v>2813</v>
      </c>
      <c r="AH278" s="1039"/>
    </row>
    <row r="279" spans="2:34" ht="26.25" thickBot="1" x14ac:dyDescent="0.25">
      <c r="B279" s="1340" t="s">
        <v>2886</v>
      </c>
      <c r="C279" s="1072">
        <v>1700</v>
      </c>
      <c r="D279" s="1226" t="s">
        <v>2883</v>
      </c>
      <c r="E279" s="1226" t="s">
        <v>2883</v>
      </c>
      <c r="F279" s="1226" t="s">
        <v>2883</v>
      </c>
      <c r="G279" s="1226" t="s">
        <v>2883</v>
      </c>
      <c r="H279" s="1226" t="s">
        <v>2883</v>
      </c>
      <c r="I279" s="1226" t="s">
        <v>2883</v>
      </c>
      <c r="J279" s="1226" t="s">
        <v>2883</v>
      </c>
      <c r="K279" s="1226" t="s">
        <v>2883</v>
      </c>
      <c r="L279" s="1226" t="s">
        <v>2883</v>
      </c>
      <c r="M279" s="1226" t="s">
        <v>2883</v>
      </c>
      <c r="N279" s="1226" t="s">
        <v>2883</v>
      </c>
      <c r="O279" s="1226" t="s">
        <v>2883</v>
      </c>
      <c r="P279" s="1226" t="s">
        <v>2883</v>
      </c>
      <c r="Q279" s="1226" t="s">
        <v>2883</v>
      </c>
      <c r="R279" s="1226" t="s">
        <v>2883</v>
      </c>
      <c r="S279" s="1226" t="s">
        <v>2883</v>
      </c>
      <c r="T279" s="1226" t="s">
        <v>2883</v>
      </c>
      <c r="U279" s="1226" t="s">
        <v>2883</v>
      </c>
      <c r="V279" s="1226" t="s">
        <v>2883</v>
      </c>
      <c r="W279" s="1226" t="s">
        <v>2883</v>
      </c>
      <c r="X279" s="1226" t="s">
        <v>2883</v>
      </c>
      <c r="Y279" s="1226" t="s">
        <v>2883</v>
      </c>
      <c r="Z279" s="1226" t="s">
        <v>2883</v>
      </c>
      <c r="AA279" s="1226" t="s">
        <v>2883</v>
      </c>
      <c r="AB279" s="1226" t="s">
        <v>2883</v>
      </c>
      <c r="AC279" s="1226" t="s">
        <v>2883</v>
      </c>
      <c r="AD279" s="1226" t="s">
        <v>2883</v>
      </c>
      <c r="AE279" s="1267" t="s">
        <v>2884</v>
      </c>
      <c r="AF279" s="1072" t="s">
        <v>2885</v>
      </c>
      <c r="AG279" s="1264">
        <v>2.1999999999999999E-2</v>
      </c>
      <c r="AH279" s="1039"/>
    </row>
    <row r="280" spans="2:34" ht="12.75" x14ac:dyDescent="0.2">
      <c r="B280" s="1040"/>
      <c r="C280" s="1041"/>
      <c r="D280" s="1041">
        <v>1.0000000000000001E-33</v>
      </c>
      <c r="E280" s="1041"/>
      <c r="F280" s="1041"/>
      <c r="G280" s="1041"/>
      <c r="H280" s="1041"/>
      <c r="I280" s="1041"/>
      <c r="J280" s="1041"/>
      <c r="K280" s="1041"/>
      <c r="L280" s="1041"/>
      <c r="M280" s="1041"/>
      <c r="N280" s="1041">
        <v>1.0000000000000001E-33</v>
      </c>
      <c r="O280" s="1041"/>
      <c r="P280" s="1041"/>
      <c r="Q280" s="1041"/>
      <c r="R280" s="1041"/>
      <c r="S280" s="1041"/>
      <c r="T280" s="1041"/>
      <c r="U280" s="1041"/>
      <c r="V280" s="1041">
        <v>1.0000000000000001E-33</v>
      </c>
      <c r="W280" s="1041"/>
      <c r="X280" s="1041"/>
      <c r="Y280" s="1041"/>
      <c r="Z280" s="1041"/>
      <c r="AA280" s="1041"/>
      <c r="AB280" s="1041"/>
      <c r="AC280" s="1041"/>
      <c r="AD280" s="1041"/>
      <c r="AE280" s="1041"/>
      <c r="AF280" s="1041"/>
      <c r="AG280" s="1041"/>
      <c r="AH280" s="1039"/>
    </row>
    <row r="281" spans="2:34" ht="12.75" x14ac:dyDescent="0.2">
      <c r="B281" s="1042" t="s">
        <v>2816</v>
      </c>
      <c r="C281" s="1904" t="s">
        <v>2883</v>
      </c>
      <c r="D281" s="1904"/>
      <c r="E281" s="1904"/>
      <c r="F281" s="1904"/>
      <c r="G281" s="1904"/>
      <c r="H281" s="1904"/>
      <c r="I281" s="1904"/>
      <c r="J281" s="1904"/>
      <c r="K281" s="1904"/>
      <c r="L281" s="1904"/>
      <c r="M281" s="1904"/>
      <c r="N281" s="1904"/>
      <c r="O281" s="1904"/>
      <c r="P281" s="1904"/>
      <c r="Q281" s="1904"/>
      <c r="R281" s="1904"/>
      <c r="S281" s="1904"/>
      <c r="T281" s="1904"/>
      <c r="U281" s="1904"/>
      <c r="V281" s="1904"/>
      <c r="W281" s="1904"/>
      <c r="X281" s="1904"/>
      <c r="Y281" s="1904"/>
      <c r="Z281" s="1904"/>
      <c r="AA281" s="1904"/>
      <c r="AB281" s="1904"/>
      <c r="AC281" s="1904"/>
      <c r="AD281" s="1904"/>
      <c r="AE281" s="1904"/>
      <c r="AF281" s="1904"/>
      <c r="AG281" s="1904"/>
      <c r="AH281" s="1039"/>
    </row>
    <row r="282" spans="2:34" ht="20.25" customHeight="1" thickBot="1" x14ac:dyDescent="0.25">
      <c r="B282" s="1043" t="s">
        <v>2818</v>
      </c>
      <c r="C282" s="1926" t="s">
        <v>2887</v>
      </c>
      <c r="D282" s="1926"/>
      <c r="E282" s="1926"/>
      <c r="F282" s="1926"/>
      <c r="G282" s="1926"/>
      <c r="H282" s="1926"/>
      <c r="I282" s="1926"/>
      <c r="J282" s="1926"/>
      <c r="K282" s="1926"/>
      <c r="L282" s="1926"/>
      <c r="M282" s="1926"/>
      <c r="N282" s="1926"/>
      <c r="O282" s="1926"/>
      <c r="P282" s="1926"/>
      <c r="Q282" s="1926"/>
      <c r="R282" s="1926"/>
      <c r="S282" s="1926"/>
      <c r="T282" s="1926"/>
      <c r="U282" s="1926"/>
      <c r="V282" s="1926"/>
      <c r="W282" s="1926"/>
      <c r="X282" s="1926"/>
      <c r="Y282" s="1926"/>
      <c r="Z282" s="1926"/>
      <c r="AA282" s="1926"/>
      <c r="AB282" s="1926"/>
      <c r="AC282" s="1926"/>
      <c r="AD282" s="1926"/>
      <c r="AE282" s="1926"/>
      <c r="AF282" s="1926"/>
      <c r="AG282" s="1926"/>
      <c r="AH282" s="1044"/>
    </row>
    <row r="283" spans="2:34" ht="13.5" thickBot="1" x14ac:dyDescent="0.25">
      <c r="B283" s="2445"/>
      <c r="C283" s="2445"/>
      <c r="D283" s="2445"/>
      <c r="E283" s="341"/>
      <c r="F283" s="341"/>
      <c r="G283" s="341"/>
      <c r="H283" s="341"/>
      <c r="I283" s="341"/>
    </row>
    <row r="284" spans="2:34" ht="13.5" thickTop="1" thickBot="1" x14ac:dyDescent="0.25">
      <c r="B284" s="2399" t="s">
        <v>2580</v>
      </c>
      <c r="C284" s="2400"/>
      <c r="D284" s="2400"/>
      <c r="E284" s="2400"/>
      <c r="F284" s="2400"/>
      <c r="G284" s="2400"/>
      <c r="H284" s="2400"/>
      <c r="I284" s="2400"/>
      <c r="J284" s="2401"/>
    </row>
    <row r="285" spans="2:34" ht="60.75" thickBot="1" x14ac:dyDescent="0.25">
      <c r="B285" s="291" t="s">
        <v>2581</v>
      </c>
      <c r="C285" s="292" t="s">
        <v>2582</v>
      </c>
      <c r="D285" s="263" t="s">
        <v>2583</v>
      </c>
      <c r="E285" s="263" t="s">
        <v>2584</v>
      </c>
      <c r="F285" s="263" t="s">
        <v>2585</v>
      </c>
      <c r="G285" s="263" t="s">
        <v>2586</v>
      </c>
      <c r="H285" s="294" t="s">
        <v>2587</v>
      </c>
      <c r="I285" s="294" t="s">
        <v>2588</v>
      </c>
      <c r="J285" s="270" t="s">
        <v>213</v>
      </c>
    </row>
    <row r="286" spans="2:34" ht="31.5" customHeight="1" x14ac:dyDescent="0.2">
      <c r="B286" s="293" t="s">
        <v>2589</v>
      </c>
      <c r="C286" s="295">
        <v>3</v>
      </c>
      <c r="D286" s="265">
        <v>500</v>
      </c>
      <c r="E286" s="296">
        <v>100</v>
      </c>
      <c r="F286" s="297">
        <v>0.13500000000000001</v>
      </c>
      <c r="G286" s="298">
        <v>0.01</v>
      </c>
      <c r="H286" s="298">
        <v>0.02</v>
      </c>
      <c r="I286" s="298">
        <v>2.1999999999999999E-2</v>
      </c>
      <c r="J286" s="299" t="s">
        <v>2590</v>
      </c>
    </row>
    <row r="287" spans="2:34" x14ac:dyDescent="0.2">
      <c r="B287" s="300" t="s">
        <v>2591</v>
      </c>
      <c r="C287" s="301" t="s">
        <v>2592</v>
      </c>
      <c r="D287" s="301"/>
      <c r="E287" s="301"/>
      <c r="F287" s="301"/>
      <c r="G287" s="301"/>
      <c r="H287" s="301"/>
      <c r="I287" s="301"/>
      <c r="J287" s="302"/>
    </row>
    <row r="288" spans="2:34" x14ac:dyDescent="0.2">
      <c r="B288" s="300" t="s">
        <v>2593</v>
      </c>
      <c r="C288" s="301" t="s">
        <v>2594</v>
      </c>
      <c r="D288" s="301"/>
      <c r="E288" s="301"/>
      <c r="F288" s="301"/>
      <c r="G288" s="301"/>
      <c r="H288" s="301"/>
      <c r="I288" s="301"/>
      <c r="J288" s="302"/>
    </row>
    <row r="289" spans="2:10" x14ac:dyDescent="0.2">
      <c r="B289" s="300" t="s">
        <v>2595</v>
      </c>
      <c r="C289" s="2451" t="s">
        <v>2596</v>
      </c>
      <c r="D289" s="2443"/>
      <c r="E289" s="2443"/>
      <c r="F289" s="2443"/>
      <c r="G289" s="2443"/>
      <c r="H289" s="2443"/>
      <c r="I289" s="2443"/>
      <c r="J289" s="2444"/>
    </row>
    <row r="290" spans="2:10" x14ac:dyDescent="0.2">
      <c r="B290" s="303"/>
      <c r="C290" s="304"/>
      <c r="D290" s="304"/>
      <c r="E290" s="304"/>
      <c r="F290" s="304"/>
      <c r="G290" s="304"/>
      <c r="H290" s="304"/>
      <c r="I290" s="304"/>
      <c r="J290" s="305"/>
    </row>
    <row r="291" spans="2:10" ht="12.75" thickBot="1" x14ac:dyDescent="0.25">
      <c r="B291" s="276" t="s">
        <v>2597</v>
      </c>
      <c r="C291" s="277"/>
      <c r="D291" s="278"/>
      <c r="E291" s="278"/>
      <c r="F291" s="278"/>
      <c r="G291" s="278"/>
      <c r="H291" s="278"/>
      <c r="I291" s="278"/>
      <c r="J291" s="279"/>
    </row>
    <row r="292" spans="2:10" ht="14.25" thickTop="1" thickBot="1" x14ac:dyDescent="0.25">
      <c r="B292" s="2450"/>
      <c r="C292" s="2441"/>
      <c r="D292" s="2441"/>
      <c r="E292" s="2441"/>
      <c r="F292" s="261"/>
      <c r="G292" s="261"/>
      <c r="H292" s="261"/>
      <c r="I292" s="261"/>
    </row>
    <row r="293" spans="2:10" ht="36.75" thickBot="1" x14ac:dyDescent="0.25">
      <c r="B293" s="818" t="s">
        <v>2563</v>
      </c>
      <c r="C293" s="819" t="s">
        <v>2564</v>
      </c>
      <c r="D293" s="820" t="s">
        <v>2565</v>
      </c>
      <c r="E293" s="261"/>
      <c r="F293" s="261"/>
      <c r="G293" s="261"/>
      <c r="H293" s="261"/>
      <c r="I293" s="261"/>
    </row>
    <row r="294" spans="2:10" ht="54.75" customHeight="1" x14ac:dyDescent="0.2">
      <c r="B294" s="286" t="s">
        <v>2566</v>
      </c>
      <c r="C294" s="264">
        <v>1.7000000000000001E-2</v>
      </c>
      <c r="D294" s="287">
        <v>0.01</v>
      </c>
      <c r="E294" s="261"/>
      <c r="F294" s="261"/>
      <c r="G294" s="261"/>
      <c r="H294" s="261"/>
      <c r="I294" s="261"/>
    </row>
    <row r="295" spans="2:10" ht="12.75" customHeight="1" x14ac:dyDescent="0.2">
      <c r="B295" s="2446" t="s">
        <v>2341</v>
      </c>
      <c r="C295" s="2443"/>
      <c r="D295" s="2447"/>
      <c r="E295" s="261"/>
      <c r="F295" s="261"/>
      <c r="G295" s="261"/>
      <c r="H295" s="261"/>
      <c r="I295" s="261"/>
    </row>
    <row r="296" spans="2:10" ht="13.5" thickBot="1" x14ac:dyDescent="0.25">
      <c r="B296" s="2448" t="s">
        <v>2342</v>
      </c>
      <c r="C296" s="2439"/>
      <c r="D296" s="2449"/>
      <c r="E296" s="261"/>
      <c r="F296" s="261"/>
      <c r="G296" s="261"/>
      <c r="H296" s="261"/>
      <c r="I296" s="261"/>
    </row>
    <row r="297" spans="2:10" ht="13.5" thickBot="1" x14ac:dyDescent="0.25">
      <c r="B297" s="288" t="s">
        <v>2567</v>
      </c>
      <c r="C297" s="289"/>
      <c r="D297" s="290"/>
      <c r="E297" s="261"/>
      <c r="F297" s="261"/>
      <c r="G297" s="261"/>
      <c r="H297" s="261"/>
      <c r="I297" s="261"/>
    </row>
    <row r="298" spans="2:10" ht="12.75" x14ac:dyDescent="0.2">
      <c r="B298" s="99"/>
      <c r="C298" s="261"/>
      <c r="D298" s="261"/>
      <c r="E298" s="261"/>
      <c r="F298" s="261"/>
      <c r="G298" s="261"/>
      <c r="H298" s="261"/>
      <c r="I298" s="261"/>
    </row>
    <row r="299" spans="2:10" ht="13.5" thickBot="1" x14ac:dyDescent="0.25">
      <c r="B299" s="2432" t="s">
        <v>2572</v>
      </c>
      <c r="C299" s="2433"/>
      <c r="D299" s="2433"/>
      <c r="E299" s="2434"/>
      <c r="F299" s="261"/>
      <c r="G299" s="261"/>
      <c r="H299" s="261"/>
      <c r="I299" s="261"/>
    </row>
    <row r="300" spans="2:10" ht="75.75" customHeight="1" thickBot="1" x14ac:dyDescent="0.25">
      <c r="B300" s="291" t="s">
        <v>2563</v>
      </c>
      <c r="C300" s="292" t="s">
        <v>2573</v>
      </c>
      <c r="D300" s="2404" t="s">
        <v>2574</v>
      </c>
      <c r="E300" s="2405"/>
      <c r="F300" s="261"/>
      <c r="G300" s="261"/>
      <c r="H300" s="261"/>
      <c r="I300" s="261"/>
    </row>
    <row r="301" spans="2:10" ht="24" x14ac:dyDescent="0.2">
      <c r="B301" s="293" t="s">
        <v>2572</v>
      </c>
      <c r="C301" s="264">
        <v>0.13500000000000001</v>
      </c>
      <c r="D301" s="2435">
        <v>0.1</v>
      </c>
      <c r="E301" s="2436"/>
      <c r="F301" s="261"/>
      <c r="G301" s="261"/>
      <c r="H301" s="261"/>
      <c r="I301" s="261"/>
    </row>
    <row r="302" spans="2:10" ht="12.75" customHeight="1" x14ac:dyDescent="0.2">
      <c r="B302" s="2415" t="s">
        <v>2575</v>
      </c>
      <c r="C302" s="2416"/>
      <c r="D302" s="2416"/>
      <c r="E302" s="2417"/>
      <c r="F302" s="261"/>
      <c r="G302" s="261"/>
      <c r="H302" s="261"/>
      <c r="I302" s="261"/>
    </row>
    <row r="303" spans="2:10" ht="12.75" x14ac:dyDescent="0.2">
      <c r="B303" s="2415" t="s">
        <v>2342</v>
      </c>
      <c r="C303" s="2416"/>
      <c r="D303" s="2416"/>
      <c r="E303" s="2417"/>
      <c r="F303" s="261"/>
      <c r="G303" s="261"/>
      <c r="H303" s="261"/>
      <c r="I303" s="261"/>
    </row>
    <row r="304" spans="2:10" ht="13.5" thickBot="1" x14ac:dyDescent="0.25">
      <c r="B304" s="2420" t="s">
        <v>2343</v>
      </c>
      <c r="C304" s="2421"/>
      <c r="D304" s="2421"/>
      <c r="E304" s="2422"/>
      <c r="F304" s="261"/>
      <c r="G304" s="261"/>
      <c r="H304" s="261"/>
      <c r="I304" s="261"/>
    </row>
    <row r="305" spans="2:9" ht="14.25" thickTop="1" thickBot="1" x14ac:dyDescent="0.25">
      <c r="B305" s="99"/>
      <c r="C305" s="261"/>
      <c r="D305" s="261"/>
      <c r="E305" s="261"/>
      <c r="F305" s="261"/>
      <c r="G305" s="261"/>
      <c r="H305" s="261"/>
      <c r="I305" s="261"/>
    </row>
    <row r="306" spans="2:9" ht="14.25" thickTop="1" thickBot="1" x14ac:dyDescent="0.25">
      <c r="B306" s="2399" t="s">
        <v>2335</v>
      </c>
      <c r="C306" s="2400"/>
      <c r="D306" s="2400"/>
      <c r="E306" s="2401"/>
      <c r="F306" s="261"/>
      <c r="G306" s="261"/>
      <c r="H306" s="261"/>
      <c r="I306" s="261"/>
    </row>
    <row r="307" spans="2:9" ht="14.25" thickTop="1" thickBot="1" x14ac:dyDescent="0.25">
      <c r="B307" s="2399" t="s">
        <v>2336</v>
      </c>
      <c r="C307" s="2400"/>
      <c r="D307" s="2400"/>
      <c r="E307" s="2401"/>
      <c r="F307" s="261"/>
      <c r="G307" s="261"/>
      <c r="H307" s="261"/>
      <c r="I307" s="261"/>
    </row>
    <row r="308" spans="2:9" ht="60.75" thickBot="1" x14ac:dyDescent="0.25">
      <c r="B308" s="269" t="s">
        <v>925</v>
      </c>
      <c r="C308" s="262" t="s">
        <v>1194</v>
      </c>
      <c r="D308" s="263" t="s">
        <v>2337</v>
      </c>
      <c r="E308" s="270" t="s">
        <v>2338</v>
      </c>
      <c r="F308" s="261"/>
      <c r="G308" s="261"/>
      <c r="H308" s="261"/>
      <c r="I308" s="261"/>
    </row>
    <row r="309" spans="2:9" ht="12.75" x14ac:dyDescent="0.2">
      <c r="B309" s="271" t="s">
        <v>2339</v>
      </c>
      <c r="C309" s="264">
        <v>8</v>
      </c>
      <c r="D309" s="265">
        <v>350</v>
      </c>
      <c r="E309" s="272">
        <v>350</v>
      </c>
      <c r="F309" s="261"/>
      <c r="G309" s="261"/>
      <c r="H309" s="261"/>
      <c r="I309" s="261"/>
    </row>
    <row r="310" spans="2:9" ht="12.75" x14ac:dyDescent="0.2">
      <c r="B310" s="273" t="s">
        <v>2340</v>
      </c>
      <c r="C310" s="266">
        <v>10</v>
      </c>
      <c r="D310" s="267">
        <v>650</v>
      </c>
      <c r="E310" s="274">
        <v>650</v>
      </c>
      <c r="F310" s="261"/>
      <c r="G310" s="261"/>
      <c r="H310" s="261"/>
      <c r="I310" s="261"/>
    </row>
    <row r="311" spans="2:9" ht="17.25" customHeight="1" x14ac:dyDescent="0.2">
      <c r="B311" s="281" t="s">
        <v>2344</v>
      </c>
      <c r="C311" s="282" t="s">
        <v>2347</v>
      </c>
      <c r="D311" s="282" t="s">
        <v>2345</v>
      </c>
      <c r="E311" s="283" t="s">
        <v>2346</v>
      </c>
      <c r="F311" s="261"/>
      <c r="G311" s="261"/>
      <c r="H311" s="261"/>
      <c r="I311" s="261"/>
    </row>
    <row r="312" spans="2:9" ht="12.75" x14ac:dyDescent="0.2">
      <c r="B312" s="280">
        <v>0.01</v>
      </c>
      <c r="C312" s="268">
        <v>0.02</v>
      </c>
      <c r="D312" s="268">
        <v>2.1999999999999999E-2</v>
      </c>
      <c r="E312" s="275">
        <v>0.13500000000000001</v>
      </c>
      <c r="F312" s="261"/>
      <c r="G312" s="261"/>
      <c r="H312" s="261"/>
      <c r="I312" s="261"/>
    </row>
    <row r="313" spans="2:9" ht="12.75" x14ac:dyDescent="0.2">
      <c r="B313" s="2442" t="s">
        <v>2341</v>
      </c>
      <c r="C313" s="2443"/>
      <c r="D313" s="2443"/>
      <c r="E313" s="2444"/>
      <c r="F313" s="261"/>
      <c r="G313" s="261"/>
      <c r="H313" s="261"/>
      <c r="I313" s="261"/>
    </row>
    <row r="314" spans="2:9" ht="13.5" thickBot="1" x14ac:dyDescent="0.25">
      <c r="B314" s="2438" t="s">
        <v>2342</v>
      </c>
      <c r="C314" s="2439"/>
      <c r="D314" s="2439"/>
      <c r="E314" s="2440"/>
      <c r="F314" s="261"/>
      <c r="G314" s="261"/>
      <c r="H314" s="261"/>
      <c r="I314" s="261"/>
    </row>
    <row r="315" spans="2:9" ht="13.5" thickBot="1" x14ac:dyDescent="0.25">
      <c r="B315" s="276" t="s">
        <v>2343</v>
      </c>
      <c r="C315" s="277"/>
      <c r="D315" s="278"/>
      <c r="E315" s="279"/>
      <c r="F315" s="261"/>
      <c r="G315" s="261"/>
      <c r="H315" s="261"/>
      <c r="I315" s="261"/>
    </row>
    <row r="316" spans="2:9" ht="13.5" thickTop="1" x14ac:dyDescent="0.2">
      <c r="B316" s="2441"/>
      <c r="C316" s="2441"/>
      <c r="D316" s="2441"/>
      <c r="E316" s="2441"/>
      <c r="F316" s="261"/>
      <c r="G316" s="261"/>
      <c r="H316" s="261"/>
      <c r="I316" s="261"/>
    </row>
    <row r="317" spans="2:9" ht="13.5" thickBot="1" x14ac:dyDescent="0.25">
      <c r="B317" s="261"/>
      <c r="C317" s="261"/>
      <c r="D317" s="261"/>
      <c r="E317" s="261"/>
      <c r="F317" s="261"/>
      <c r="G317" s="261"/>
      <c r="H317" s="261"/>
      <c r="I317" s="261"/>
    </row>
    <row r="318" spans="2:9" ht="12.75" thickTop="1" x14ac:dyDescent="0.2">
      <c r="B318" s="2399" t="s">
        <v>542</v>
      </c>
      <c r="C318" s="2400"/>
      <c r="D318" s="2400"/>
      <c r="E318" s="2400"/>
      <c r="F318" s="2400"/>
      <c r="G318" s="2400"/>
      <c r="H318" s="2400"/>
      <c r="I318" s="2401"/>
    </row>
    <row r="319" spans="2:9" x14ac:dyDescent="0.2">
      <c r="B319" s="5"/>
      <c r="C319" s="6"/>
      <c r="D319" s="6"/>
      <c r="E319" s="6"/>
      <c r="F319" s="6"/>
      <c r="G319" s="6"/>
      <c r="H319" s="6"/>
      <c r="I319" s="7"/>
    </row>
    <row r="320" spans="2:9" ht="24" x14ac:dyDescent="0.2">
      <c r="B320" s="2406" t="s">
        <v>543</v>
      </c>
      <c r="C320" s="78" t="s">
        <v>185</v>
      </c>
      <c r="D320" s="2411" t="s">
        <v>184</v>
      </c>
      <c r="E320" s="78" t="s">
        <v>183</v>
      </c>
      <c r="F320" s="2411" t="s">
        <v>182</v>
      </c>
      <c r="G320" s="2437"/>
      <c r="H320" s="2411" t="s">
        <v>544</v>
      </c>
      <c r="I320" s="2418" t="s">
        <v>545</v>
      </c>
    </row>
    <row r="321" spans="2:9" ht="24" x14ac:dyDescent="0.2">
      <c r="B321" s="2408"/>
      <c r="C321" s="79" t="s">
        <v>546</v>
      </c>
      <c r="D321" s="2414"/>
      <c r="E321" s="79" t="s">
        <v>546</v>
      </c>
      <c r="F321" s="79" t="s">
        <v>878</v>
      </c>
      <c r="G321" s="78" t="s">
        <v>547</v>
      </c>
      <c r="H321" s="2411"/>
      <c r="I321" s="2419"/>
    </row>
    <row r="322" spans="2:9" x14ac:dyDescent="0.2">
      <c r="B322" s="8" t="s">
        <v>548</v>
      </c>
      <c r="C322" s="57">
        <v>100</v>
      </c>
      <c r="D322" s="57">
        <v>162</v>
      </c>
      <c r="E322" s="57">
        <v>60</v>
      </c>
      <c r="F322" s="57">
        <v>12</v>
      </c>
      <c r="G322" s="57">
        <v>8.5</v>
      </c>
      <c r="H322" s="57">
        <v>30</v>
      </c>
      <c r="I322" s="58">
        <v>30</v>
      </c>
    </row>
    <row r="323" spans="2:9" x14ac:dyDescent="0.2">
      <c r="B323" s="8" t="s">
        <v>549</v>
      </c>
      <c r="C323" s="57">
        <v>100</v>
      </c>
      <c r="D323" s="57">
        <v>162</v>
      </c>
      <c r="E323" s="57">
        <v>60</v>
      </c>
      <c r="F323" s="57">
        <v>12</v>
      </c>
      <c r="G323" s="57">
        <v>4</v>
      </c>
      <c r="H323" s="57">
        <v>30</v>
      </c>
      <c r="I323" s="58">
        <v>30</v>
      </c>
    </row>
    <row r="324" spans="2:9" x14ac:dyDescent="0.2">
      <c r="B324" s="11" t="s">
        <v>550</v>
      </c>
      <c r="C324" s="57" t="s">
        <v>551</v>
      </c>
      <c r="D324" s="57" t="s">
        <v>551</v>
      </c>
      <c r="E324" s="57" t="s">
        <v>551</v>
      </c>
      <c r="F324" s="57">
        <v>25</v>
      </c>
      <c r="G324" s="57">
        <v>17</v>
      </c>
      <c r="H324" s="57">
        <v>30</v>
      </c>
      <c r="I324" s="58">
        <v>60</v>
      </c>
    </row>
    <row r="325" spans="2:9" x14ac:dyDescent="0.2">
      <c r="B325" s="12"/>
      <c r="C325" s="13"/>
      <c r="D325" s="14"/>
      <c r="E325" s="15"/>
      <c r="F325" s="14"/>
      <c r="G325" s="14"/>
      <c r="H325" s="13"/>
      <c r="I325" s="16"/>
    </row>
    <row r="326" spans="2:9" ht="24" x14ac:dyDescent="0.2">
      <c r="B326" s="2427" t="s">
        <v>552</v>
      </c>
      <c r="C326" s="78" t="s">
        <v>264</v>
      </c>
      <c r="D326" s="78" t="s">
        <v>553</v>
      </c>
      <c r="E326" s="78" t="s">
        <v>554</v>
      </c>
      <c r="F326" s="78" t="s">
        <v>555</v>
      </c>
      <c r="G326" s="2411" t="s">
        <v>556</v>
      </c>
      <c r="H326" s="2414"/>
      <c r="I326" s="2418" t="s">
        <v>557</v>
      </c>
    </row>
    <row r="327" spans="2:9" x14ac:dyDescent="0.2">
      <c r="B327" s="2429"/>
      <c r="C327" s="79" t="s">
        <v>558</v>
      </c>
      <c r="D327" s="79" t="s">
        <v>558</v>
      </c>
      <c r="E327" s="79" t="s">
        <v>558</v>
      </c>
      <c r="F327" s="79" t="s">
        <v>558</v>
      </c>
      <c r="G327" s="2411" t="s">
        <v>558</v>
      </c>
      <c r="H327" s="2428"/>
      <c r="I327" s="2419"/>
    </row>
    <row r="328" spans="2:9" x14ac:dyDescent="0.2">
      <c r="B328" s="8" t="s">
        <v>548</v>
      </c>
      <c r="C328" s="17">
        <v>0.01</v>
      </c>
      <c r="D328" s="17">
        <v>0.02</v>
      </c>
      <c r="E328" s="17">
        <v>0.04</v>
      </c>
      <c r="F328" s="17">
        <v>0.25</v>
      </c>
      <c r="G328" s="2402" t="s">
        <v>559</v>
      </c>
      <c r="H328" s="2403"/>
      <c r="I328" s="83">
        <v>40</v>
      </c>
    </row>
    <row r="329" spans="2:9" x14ac:dyDescent="0.2">
      <c r="B329" s="8" t="s">
        <v>549</v>
      </c>
      <c r="C329" s="17">
        <v>2.1999999999999999E-2</v>
      </c>
      <c r="D329" s="17">
        <v>0.04</v>
      </c>
      <c r="E329" s="17">
        <v>0.09</v>
      </c>
      <c r="F329" s="17">
        <v>0.25</v>
      </c>
      <c r="G329" s="2402" t="s">
        <v>559</v>
      </c>
      <c r="H329" s="2403"/>
      <c r="I329" s="83">
        <v>100</v>
      </c>
    </row>
    <row r="330" spans="2:9" x14ac:dyDescent="0.2">
      <c r="B330" s="8" t="s">
        <v>560</v>
      </c>
      <c r="C330" s="17">
        <v>2.1999999999999999E-2</v>
      </c>
      <c r="D330" s="17">
        <v>0.04</v>
      </c>
      <c r="E330" s="17">
        <v>0.09</v>
      </c>
      <c r="F330" s="17">
        <v>0.25</v>
      </c>
      <c r="G330" s="2402" t="s">
        <v>559</v>
      </c>
      <c r="H330" s="2403"/>
      <c r="I330" s="83">
        <v>100</v>
      </c>
    </row>
    <row r="331" spans="2:9" x14ac:dyDescent="0.2">
      <c r="B331" s="12"/>
      <c r="C331" s="6"/>
      <c r="D331" s="6"/>
      <c r="E331" s="6"/>
      <c r="F331" s="6"/>
      <c r="G331" s="6"/>
      <c r="H331" s="6"/>
      <c r="I331" s="7"/>
    </row>
    <row r="332" spans="2:9" x14ac:dyDescent="0.2">
      <c r="B332" s="18" t="s">
        <v>561</v>
      </c>
      <c r="C332" s="19"/>
      <c r="D332" s="19"/>
      <c r="E332" s="19"/>
      <c r="F332" s="19"/>
      <c r="G332" s="19"/>
      <c r="H332" s="19"/>
      <c r="I332" s="20"/>
    </row>
    <row r="333" spans="2:9" x14ac:dyDescent="0.2">
      <c r="B333" s="18" t="s">
        <v>562</v>
      </c>
      <c r="C333" s="19"/>
      <c r="D333" s="19"/>
      <c r="E333" s="19"/>
      <c r="F333" s="19"/>
      <c r="G333" s="19"/>
      <c r="H333" s="19"/>
      <c r="I333" s="20"/>
    </row>
    <row r="334" spans="2:9" x14ac:dyDescent="0.2">
      <c r="B334" s="21"/>
      <c r="C334" s="22"/>
      <c r="D334" s="22"/>
      <c r="E334" s="22"/>
      <c r="F334" s="22"/>
      <c r="G334" s="22"/>
      <c r="H334" s="22"/>
      <c r="I334" s="23"/>
    </row>
    <row r="335" spans="2:9" x14ac:dyDescent="0.2">
      <c r="B335" s="24" t="s">
        <v>563</v>
      </c>
      <c r="C335" s="25"/>
      <c r="D335" s="25"/>
      <c r="E335" s="25"/>
      <c r="F335" s="25"/>
      <c r="G335" s="25"/>
      <c r="H335" s="25"/>
      <c r="I335" s="26"/>
    </row>
    <row r="336" spans="2:9" x14ac:dyDescent="0.2">
      <c r="B336" s="24" t="s">
        <v>564</v>
      </c>
      <c r="C336" s="25"/>
      <c r="D336" s="25"/>
      <c r="E336" s="25"/>
      <c r="F336" s="25"/>
      <c r="G336" s="25"/>
      <c r="H336" s="25"/>
      <c r="I336" s="26"/>
    </row>
    <row r="337" spans="2:9" x14ac:dyDescent="0.2">
      <c r="B337" s="24" t="s">
        <v>565</v>
      </c>
      <c r="C337" s="25"/>
      <c r="D337" s="25"/>
      <c r="E337" s="25"/>
      <c r="F337" s="25"/>
      <c r="G337" s="25"/>
      <c r="H337" s="25"/>
      <c r="I337" s="26"/>
    </row>
    <row r="338" spans="2:9" x14ac:dyDescent="0.2">
      <c r="B338" s="24" t="s">
        <v>664</v>
      </c>
      <c r="C338" s="25"/>
      <c r="D338" s="25"/>
      <c r="E338" s="25"/>
      <c r="F338" s="25"/>
      <c r="G338" s="25"/>
      <c r="H338" s="25"/>
      <c r="I338" s="26"/>
    </row>
    <row r="339" spans="2:9" x14ac:dyDescent="0.2">
      <c r="B339" s="24" t="s">
        <v>665</v>
      </c>
      <c r="C339" s="25"/>
      <c r="D339" s="25"/>
      <c r="E339" s="25"/>
      <c r="F339" s="25"/>
      <c r="G339" s="25"/>
      <c r="H339" s="25"/>
      <c r="I339" s="26"/>
    </row>
    <row r="340" spans="2:9" x14ac:dyDescent="0.2">
      <c r="B340" s="24" t="s">
        <v>666</v>
      </c>
      <c r="C340" s="25"/>
      <c r="D340" s="25"/>
      <c r="E340" s="25"/>
      <c r="F340" s="25"/>
      <c r="G340" s="25"/>
      <c r="H340" s="25"/>
      <c r="I340" s="26"/>
    </row>
    <row r="341" spans="2:9" x14ac:dyDescent="0.2">
      <c r="B341" s="24" t="s">
        <v>667</v>
      </c>
      <c r="C341" s="25"/>
      <c r="D341" s="25"/>
      <c r="E341" s="25"/>
      <c r="F341" s="25"/>
      <c r="G341" s="25"/>
      <c r="H341" s="25"/>
      <c r="I341" s="26"/>
    </row>
    <row r="342" spans="2:9" x14ac:dyDescent="0.2">
      <c r="B342" s="12"/>
      <c r="C342" s="6"/>
      <c r="D342" s="6"/>
      <c r="E342" s="6"/>
      <c r="F342" s="6"/>
      <c r="G342" s="6"/>
      <c r="H342" s="6"/>
      <c r="I342" s="7"/>
    </row>
    <row r="343" spans="2:9" x14ac:dyDescent="0.2">
      <c r="B343" s="24" t="s">
        <v>668</v>
      </c>
      <c r="C343" s="25"/>
      <c r="D343" s="25"/>
      <c r="E343" s="25"/>
      <c r="F343" s="25"/>
      <c r="G343" s="25"/>
      <c r="H343" s="25"/>
      <c r="I343" s="26"/>
    </row>
    <row r="344" spans="2:9" x14ac:dyDescent="0.2">
      <c r="B344" s="24" t="s">
        <v>669</v>
      </c>
      <c r="C344" s="25"/>
      <c r="D344" s="25"/>
      <c r="E344" s="25"/>
      <c r="F344" s="25"/>
      <c r="G344" s="25"/>
      <c r="H344" s="25"/>
      <c r="I344" s="26"/>
    </row>
    <row r="345" spans="2:9" x14ac:dyDescent="0.2">
      <c r="B345" s="12"/>
      <c r="C345" s="6"/>
      <c r="D345" s="6"/>
      <c r="E345" s="6"/>
      <c r="F345" s="6"/>
      <c r="G345" s="6"/>
      <c r="H345" s="6"/>
      <c r="I345" s="7"/>
    </row>
    <row r="346" spans="2:9" x14ac:dyDescent="0.2">
      <c r="B346" s="24" t="s">
        <v>670</v>
      </c>
      <c r="C346" s="25"/>
      <c r="D346" s="25"/>
      <c r="E346" s="25"/>
      <c r="F346" s="25"/>
      <c r="G346" s="25"/>
      <c r="H346" s="25"/>
      <c r="I346" s="26"/>
    </row>
    <row r="347" spans="2:9" x14ac:dyDescent="0.2">
      <c r="B347" s="24" t="s">
        <v>671</v>
      </c>
      <c r="C347" s="25"/>
      <c r="D347" s="25"/>
      <c r="E347" s="25"/>
      <c r="F347" s="25"/>
      <c r="G347" s="25"/>
      <c r="H347" s="25"/>
      <c r="I347" s="26"/>
    </row>
    <row r="348" spans="2:9" x14ac:dyDescent="0.2">
      <c r="B348" s="24" t="s">
        <v>672</v>
      </c>
      <c r="C348" s="25"/>
      <c r="D348" s="25"/>
      <c r="E348" s="25"/>
      <c r="F348" s="25"/>
      <c r="G348" s="25"/>
      <c r="H348" s="25"/>
      <c r="I348" s="26"/>
    </row>
    <row r="349" spans="2:9" x14ac:dyDescent="0.2">
      <c r="B349" s="24" t="s">
        <v>673</v>
      </c>
      <c r="C349" s="25"/>
      <c r="D349" s="25"/>
      <c r="E349" s="25"/>
      <c r="F349" s="25"/>
      <c r="G349" s="25"/>
      <c r="H349" s="25"/>
      <c r="I349" s="26"/>
    </row>
    <row r="350" spans="2:9" x14ac:dyDescent="0.2">
      <c r="B350" s="24" t="s">
        <v>674</v>
      </c>
      <c r="C350" s="25"/>
      <c r="D350" s="25"/>
      <c r="E350" s="25"/>
      <c r="F350" s="25"/>
      <c r="G350" s="25"/>
      <c r="H350" s="25"/>
      <c r="I350" s="26"/>
    </row>
    <row r="351" spans="2:9" x14ac:dyDescent="0.2">
      <c r="B351" s="12"/>
      <c r="C351" s="6"/>
      <c r="D351" s="6"/>
      <c r="E351" s="6"/>
      <c r="F351" s="6"/>
      <c r="G351" s="6"/>
      <c r="H351" s="6"/>
      <c r="I351" s="7"/>
    </row>
    <row r="352" spans="2:9" x14ac:dyDescent="0.2">
      <c r="B352" s="24" t="s">
        <v>675</v>
      </c>
      <c r="C352" s="25"/>
      <c r="D352" s="25"/>
      <c r="E352" s="25"/>
      <c r="F352" s="25"/>
      <c r="G352" s="25"/>
      <c r="H352" s="25"/>
      <c r="I352" s="26"/>
    </row>
    <row r="353" spans="2:9" x14ac:dyDescent="0.2">
      <c r="B353" s="24" t="s">
        <v>676</v>
      </c>
      <c r="C353" s="25"/>
      <c r="D353" s="25"/>
      <c r="E353" s="25"/>
      <c r="F353" s="25"/>
      <c r="G353" s="25"/>
      <c r="H353" s="25"/>
      <c r="I353" s="26"/>
    </row>
    <row r="354" spans="2:9" x14ac:dyDescent="0.2">
      <c r="B354" s="24" t="s">
        <v>677</v>
      </c>
      <c r="C354" s="25"/>
      <c r="D354" s="25"/>
      <c r="E354" s="25"/>
      <c r="F354" s="25"/>
      <c r="G354" s="25"/>
      <c r="H354" s="25"/>
      <c r="I354" s="26"/>
    </row>
    <row r="355" spans="2:9" x14ac:dyDescent="0.2">
      <c r="B355" s="24" t="s">
        <v>145</v>
      </c>
      <c r="C355" s="25"/>
      <c r="D355" s="25"/>
      <c r="E355" s="25"/>
      <c r="F355" s="25"/>
      <c r="G355" s="25"/>
      <c r="H355" s="25"/>
      <c r="I355" s="26"/>
    </row>
    <row r="356" spans="2:9" x14ac:dyDescent="0.2">
      <c r="B356" s="24" t="s">
        <v>146</v>
      </c>
      <c r="C356" s="25"/>
      <c r="D356" s="25"/>
      <c r="E356" s="25"/>
      <c r="F356" s="25"/>
      <c r="G356" s="25"/>
      <c r="H356" s="25"/>
      <c r="I356" s="26"/>
    </row>
    <row r="357" spans="2:9" x14ac:dyDescent="0.2">
      <c r="B357" s="24" t="s">
        <v>147</v>
      </c>
      <c r="C357" s="25"/>
      <c r="D357" s="25"/>
      <c r="E357" s="25"/>
      <c r="F357" s="25"/>
      <c r="G357" s="25"/>
      <c r="H357" s="25"/>
      <c r="I357" s="26"/>
    </row>
    <row r="358" spans="2:9" x14ac:dyDescent="0.2">
      <c r="B358" s="12"/>
      <c r="C358" s="6"/>
      <c r="D358" s="6"/>
      <c r="E358" s="6"/>
      <c r="F358" s="6"/>
      <c r="G358" s="6"/>
      <c r="H358" s="6"/>
      <c r="I358" s="7"/>
    </row>
    <row r="359" spans="2:9" x14ac:dyDescent="0.2">
      <c r="B359" s="24" t="s">
        <v>148</v>
      </c>
      <c r="C359" s="25"/>
      <c r="D359" s="25"/>
      <c r="E359" s="25"/>
      <c r="F359" s="25"/>
      <c r="G359" s="25"/>
      <c r="H359" s="25"/>
      <c r="I359" s="26"/>
    </row>
    <row r="360" spans="2:9" x14ac:dyDescent="0.2">
      <c r="B360" s="24" t="s">
        <v>149</v>
      </c>
      <c r="C360" s="25"/>
      <c r="D360" s="25"/>
      <c r="E360" s="25"/>
      <c r="F360" s="25"/>
      <c r="G360" s="25"/>
      <c r="H360" s="25"/>
      <c r="I360" s="26"/>
    </row>
    <row r="361" spans="2:9" x14ac:dyDescent="0.2">
      <c r="B361" s="27"/>
      <c r="C361" s="28"/>
      <c r="D361" s="28"/>
      <c r="E361" s="28"/>
      <c r="F361" s="28"/>
      <c r="G361" s="28"/>
      <c r="H361" s="28"/>
      <c r="I361" s="29"/>
    </row>
    <row r="362" spans="2:9" x14ac:dyDescent="0.2">
      <c r="B362" s="24" t="s">
        <v>150</v>
      </c>
      <c r="C362" s="25"/>
      <c r="D362" s="25"/>
      <c r="E362" s="25"/>
      <c r="F362" s="25"/>
      <c r="G362" s="25"/>
      <c r="H362" s="25"/>
      <c r="I362" s="26"/>
    </row>
    <row r="363" spans="2:9" x14ac:dyDescent="0.2">
      <c r="B363" s="24" t="s">
        <v>151</v>
      </c>
      <c r="C363" s="25"/>
      <c r="D363" s="25"/>
      <c r="E363" s="25"/>
      <c r="F363" s="25"/>
      <c r="G363" s="25"/>
      <c r="H363" s="25"/>
      <c r="I363" s="26"/>
    </row>
    <row r="364" spans="2:9" x14ac:dyDescent="0.2">
      <c r="B364" s="12"/>
      <c r="C364" s="6"/>
      <c r="D364" s="6"/>
      <c r="E364" s="6"/>
      <c r="F364" s="6"/>
      <c r="G364" s="6"/>
      <c r="H364" s="6"/>
      <c r="I364" s="7"/>
    </row>
    <row r="365" spans="2:9" x14ac:dyDescent="0.2">
      <c r="B365" s="24" t="s">
        <v>591</v>
      </c>
      <c r="C365" s="25"/>
      <c r="D365" s="25"/>
      <c r="E365" s="25"/>
      <c r="F365" s="25"/>
      <c r="G365" s="25"/>
      <c r="H365" s="25"/>
      <c r="I365" s="26"/>
    </row>
    <row r="366" spans="2:9" x14ac:dyDescent="0.2">
      <c r="B366" s="24" t="s">
        <v>863</v>
      </c>
      <c r="C366" s="25"/>
      <c r="D366" s="25"/>
      <c r="E366" s="25"/>
      <c r="F366" s="25"/>
      <c r="G366" s="25"/>
      <c r="H366" s="25"/>
      <c r="I366" s="26"/>
    </row>
    <row r="367" spans="2:9" x14ac:dyDescent="0.2">
      <c r="B367" s="24" t="s">
        <v>864</v>
      </c>
      <c r="C367" s="25"/>
      <c r="D367" s="25"/>
      <c r="E367" s="25"/>
      <c r="F367" s="25"/>
      <c r="G367" s="25"/>
      <c r="H367" s="25"/>
      <c r="I367" s="26"/>
    </row>
    <row r="368" spans="2:9" ht="12.75" thickBot="1" x14ac:dyDescent="0.25">
      <c r="B368" s="30"/>
      <c r="C368" s="31"/>
      <c r="D368" s="31"/>
      <c r="E368" s="31"/>
      <c r="F368" s="31"/>
      <c r="G368" s="31"/>
      <c r="H368" s="31"/>
      <c r="I368" s="32"/>
    </row>
    <row r="369" spans="2:9" ht="13.5" thickTop="1" thickBot="1" x14ac:dyDescent="0.25"/>
    <row r="370" spans="2:9" ht="12.75" thickTop="1" x14ac:dyDescent="0.2">
      <c r="B370" s="2399" t="s">
        <v>865</v>
      </c>
      <c r="C370" s="2400"/>
      <c r="D370" s="2400"/>
      <c r="E370" s="2400"/>
      <c r="F370" s="2400"/>
      <c r="G370" s="2400"/>
      <c r="H370" s="2400"/>
      <c r="I370" s="2401"/>
    </row>
    <row r="371" spans="2:9" ht="12.75" thickBot="1" x14ac:dyDescent="0.25">
      <c r="B371" s="821"/>
      <c r="C371" s="822"/>
      <c r="D371" s="822"/>
      <c r="E371" s="822"/>
      <c r="F371" s="822"/>
      <c r="G371" s="822"/>
      <c r="H371" s="822"/>
      <c r="I371" s="823"/>
    </row>
    <row r="372" spans="2:9" ht="12.75" thickTop="1" x14ac:dyDescent="0.2">
      <c r="B372" s="2399" t="s">
        <v>866</v>
      </c>
      <c r="C372" s="2400"/>
      <c r="D372" s="2400"/>
      <c r="E372" s="2400"/>
      <c r="F372" s="2400"/>
      <c r="G372" s="2400"/>
      <c r="H372" s="2400"/>
      <c r="I372" s="2401"/>
    </row>
    <row r="373" spans="2:9" ht="72" customHeight="1" x14ac:dyDescent="0.2">
      <c r="B373" s="2427" t="s">
        <v>552</v>
      </c>
      <c r="C373" s="78" t="s">
        <v>867</v>
      </c>
      <c r="D373" s="2411" t="s">
        <v>228</v>
      </c>
      <c r="E373" s="78" t="s">
        <v>229</v>
      </c>
      <c r="F373" s="78" t="s">
        <v>213</v>
      </c>
      <c r="G373" s="2411" t="s">
        <v>230</v>
      </c>
      <c r="H373" s="2411" t="s">
        <v>231</v>
      </c>
      <c r="I373" s="2418" t="s">
        <v>232</v>
      </c>
    </row>
    <row r="374" spans="2:9" x14ac:dyDescent="0.2">
      <c r="B374" s="2427"/>
      <c r="C374" s="79" t="s">
        <v>546</v>
      </c>
      <c r="D374" s="2411"/>
      <c r="E374" s="79" t="s">
        <v>233</v>
      </c>
      <c r="F374" s="80" t="s">
        <v>234</v>
      </c>
      <c r="G374" s="2411"/>
      <c r="H374" s="2411"/>
      <c r="I374" s="2418"/>
    </row>
    <row r="375" spans="2:9" x14ac:dyDescent="0.2">
      <c r="B375" s="86" t="s">
        <v>235</v>
      </c>
      <c r="C375" s="34">
        <v>100</v>
      </c>
      <c r="D375" s="9">
        <v>162</v>
      </c>
      <c r="E375" s="9">
        <v>15</v>
      </c>
      <c r="F375" s="35" t="s">
        <v>236</v>
      </c>
      <c r="G375" s="35"/>
      <c r="H375" s="9">
        <v>60</v>
      </c>
      <c r="I375" s="10">
        <v>50</v>
      </c>
    </row>
    <row r="376" spans="2:9" x14ac:dyDescent="0.2">
      <c r="B376" s="33" t="s">
        <v>237</v>
      </c>
      <c r="C376" s="34">
        <v>100</v>
      </c>
      <c r="D376" s="9">
        <v>162</v>
      </c>
      <c r="E376" s="9">
        <v>25</v>
      </c>
      <c r="F376" s="35" t="s">
        <v>236</v>
      </c>
      <c r="G376" s="9">
        <v>30</v>
      </c>
      <c r="H376" s="9">
        <v>60</v>
      </c>
      <c r="I376" s="10">
        <v>50</v>
      </c>
    </row>
    <row r="377" spans="2:9" x14ac:dyDescent="0.2">
      <c r="B377" s="33" t="s">
        <v>238</v>
      </c>
      <c r="C377" s="34">
        <v>100</v>
      </c>
      <c r="D377" s="9">
        <v>162</v>
      </c>
      <c r="E377" s="9">
        <v>50</v>
      </c>
      <c r="F377" s="35" t="s">
        <v>236</v>
      </c>
      <c r="G377" s="9">
        <v>50</v>
      </c>
      <c r="H377" s="9">
        <v>60</v>
      </c>
      <c r="I377" s="10">
        <v>50</v>
      </c>
    </row>
    <row r="378" spans="2:9" x14ac:dyDescent="0.2">
      <c r="B378" s="33" t="s">
        <v>239</v>
      </c>
      <c r="C378" s="36" t="s">
        <v>240</v>
      </c>
      <c r="D378" s="9">
        <v>162</v>
      </c>
      <c r="E378" s="36" t="s">
        <v>240</v>
      </c>
      <c r="F378" s="35" t="s">
        <v>236</v>
      </c>
      <c r="G378" s="9">
        <v>100</v>
      </c>
      <c r="H378" s="9">
        <v>60</v>
      </c>
      <c r="I378" s="10">
        <v>50</v>
      </c>
    </row>
    <row r="379" spans="2:9" x14ac:dyDescent="0.2">
      <c r="B379" s="12"/>
      <c r="C379" s="6"/>
      <c r="D379" s="6"/>
      <c r="E379" s="6"/>
      <c r="F379" s="6"/>
      <c r="G379" s="6"/>
      <c r="H379" s="6"/>
      <c r="I379" s="7"/>
    </row>
    <row r="380" spans="2:9" x14ac:dyDescent="0.2">
      <c r="B380" s="18" t="s">
        <v>241</v>
      </c>
      <c r="C380" s="19"/>
      <c r="D380" s="19"/>
      <c r="E380" s="19"/>
      <c r="F380" s="19"/>
      <c r="G380" s="19"/>
      <c r="H380" s="19"/>
      <c r="I380" s="20"/>
    </row>
    <row r="381" spans="2:9" x14ac:dyDescent="0.2">
      <c r="B381" s="18" t="s">
        <v>242</v>
      </c>
      <c r="C381" s="19"/>
      <c r="D381" s="19"/>
      <c r="E381" s="19"/>
      <c r="F381" s="19"/>
      <c r="G381" s="19"/>
      <c r="H381" s="19"/>
      <c r="I381" s="20"/>
    </row>
    <row r="382" spans="2:9" x14ac:dyDescent="0.2">
      <c r="B382" s="21"/>
      <c r="C382" s="22"/>
      <c r="D382" s="22"/>
      <c r="E382" s="22"/>
      <c r="F382" s="22"/>
      <c r="G382" s="22"/>
      <c r="H382" s="22"/>
      <c r="I382" s="23"/>
    </row>
    <row r="383" spans="2:9" x14ac:dyDescent="0.2">
      <c r="B383" s="24" t="s">
        <v>563</v>
      </c>
      <c r="C383" s="25"/>
      <c r="D383" s="25"/>
      <c r="E383" s="25"/>
      <c r="F383" s="25"/>
      <c r="G383" s="25"/>
      <c r="H383" s="25"/>
      <c r="I383" s="26"/>
    </row>
    <row r="384" spans="2:9" x14ac:dyDescent="0.2">
      <c r="B384" s="24" t="s">
        <v>564</v>
      </c>
      <c r="C384" s="25"/>
      <c r="D384" s="25"/>
      <c r="E384" s="25"/>
      <c r="F384" s="25"/>
      <c r="G384" s="25"/>
      <c r="H384" s="25"/>
      <c r="I384" s="26"/>
    </row>
    <row r="385" spans="2:9" x14ac:dyDescent="0.2">
      <c r="B385" s="24" t="s">
        <v>243</v>
      </c>
      <c r="C385" s="25"/>
      <c r="D385" s="25"/>
      <c r="E385" s="25"/>
      <c r="F385" s="25"/>
      <c r="G385" s="25"/>
      <c r="H385" s="25"/>
      <c r="I385" s="26"/>
    </row>
    <row r="386" spans="2:9" x14ac:dyDescent="0.2">
      <c r="B386" s="24" t="s">
        <v>244</v>
      </c>
      <c r="C386" s="25"/>
      <c r="D386" s="25"/>
      <c r="E386" s="25"/>
      <c r="F386" s="25"/>
      <c r="G386" s="25"/>
      <c r="H386" s="25"/>
      <c r="I386" s="26"/>
    </row>
    <row r="387" spans="2:9" x14ac:dyDescent="0.2">
      <c r="B387" s="24" t="s">
        <v>245</v>
      </c>
      <c r="C387" s="25"/>
      <c r="D387" s="25"/>
      <c r="E387" s="25"/>
      <c r="F387" s="25"/>
      <c r="G387" s="25"/>
      <c r="H387" s="25"/>
      <c r="I387" s="26"/>
    </row>
    <row r="388" spans="2:9" x14ac:dyDescent="0.2">
      <c r="B388" s="24" t="s">
        <v>246</v>
      </c>
      <c r="C388" s="25"/>
      <c r="D388" s="25"/>
      <c r="E388" s="25"/>
      <c r="F388" s="25"/>
      <c r="G388" s="25"/>
      <c r="H388" s="25"/>
      <c r="I388" s="26"/>
    </row>
    <row r="389" spans="2:9" x14ac:dyDescent="0.2">
      <c r="B389" s="24" t="s">
        <v>247</v>
      </c>
      <c r="C389" s="25"/>
      <c r="D389" s="25"/>
      <c r="E389" s="25"/>
      <c r="F389" s="25"/>
      <c r="G389" s="25"/>
      <c r="H389" s="25"/>
      <c r="I389" s="26"/>
    </row>
    <row r="390" spans="2:9" x14ac:dyDescent="0.2">
      <c r="B390" s="12"/>
      <c r="C390" s="6"/>
      <c r="D390" s="6"/>
      <c r="E390" s="6"/>
      <c r="F390" s="6"/>
      <c r="G390" s="6"/>
      <c r="H390" s="6"/>
      <c r="I390" s="7"/>
    </row>
    <row r="391" spans="2:9" x14ac:dyDescent="0.2">
      <c r="B391" s="24" t="s">
        <v>668</v>
      </c>
      <c r="C391" s="25"/>
      <c r="D391" s="25"/>
      <c r="E391" s="25"/>
      <c r="F391" s="25"/>
      <c r="G391" s="25"/>
      <c r="H391" s="25"/>
      <c r="I391" s="26"/>
    </row>
    <row r="392" spans="2:9" x14ac:dyDescent="0.2">
      <c r="B392" s="24" t="s">
        <v>248</v>
      </c>
      <c r="C392" s="25"/>
      <c r="D392" s="25"/>
      <c r="E392" s="25"/>
      <c r="F392" s="25"/>
      <c r="G392" s="25"/>
      <c r="H392" s="25"/>
      <c r="I392" s="26"/>
    </row>
    <row r="393" spans="2:9" x14ac:dyDescent="0.2">
      <c r="B393" s="12"/>
      <c r="C393" s="6"/>
      <c r="D393" s="6"/>
      <c r="E393" s="6"/>
      <c r="F393" s="6"/>
      <c r="G393" s="6"/>
      <c r="H393" s="6"/>
      <c r="I393" s="7"/>
    </row>
    <row r="394" spans="2:9" x14ac:dyDescent="0.2">
      <c r="B394" s="24" t="s">
        <v>627</v>
      </c>
      <c r="C394" s="25"/>
      <c r="D394" s="25"/>
      <c r="E394" s="25"/>
      <c r="F394" s="25"/>
      <c r="G394" s="25"/>
      <c r="H394" s="25"/>
      <c r="I394" s="26"/>
    </row>
    <row r="395" spans="2:9" x14ac:dyDescent="0.2">
      <c r="B395" s="24" t="s">
        <v>62</v>
      </c>
      <c r="C395" s="25"/>
      <c r="D395" s="25"/>
      <c r="E395" s="25"/>
      <c r="F395" s="25"/>
      <c r="G395" s="25"/>
      <c r="H395" s="25"/>
      <c r="I395" s="26"/>
    </row>
    <row r="396" spans="2:9" x14ac:dyDescent="0.2">
      <c r="B396" s="24" t="s">
        <v>63</v>
      </c>
      <c r="C396" s="25"/>
      <c r="D396" s="25"/>
      <c r="E396" s="25"/>
      <c r="F396" s="25"/>
      <c r="G396" s="25"/>
      <c r="H396" s="25"/>
      <c r="I396" s="26"/>
    </row>
    <row r="397" spans="2:9" x14ac:dyDescent="0.2">
      <c r="B397" s="24" t="s">
        <v>64</v>
      </c>
      <c r="C397" s="25"/>
      <c r="D397" s="25"/>
      <c r="E397" s="25"/>
      <c r="F397" s="25"/>
      <c r="G397" s="25"/>
      <c r="H397" s="25"/>
      <c r="I397" s="26"/>
    </row>
    <row r="398" spans="2:9" x14ac:dyDescent="0.2">
      <c r="B398" s="12"/>
      <c r="C398" s="6"/>
      <c r="D398" s="6"/>
      <c r="E398" s="6"/>
      <c r="F398" s="6"/>
      <c r="G398" s="6"/>
      <c r="H398" s="6"/>
      <c r="I398" s="7"/>
    </row>
    <row r="399" spans="2:9" x14ac:dyDescent="0.2">
      <c r="B399" s="24" t="s">
        <v>65</v>
      </c>
      <c r="C399" s="25"/>
      <c r="D399" s="25"/>
      <c r="E399" s="25"/>
      <c r="F399" s="25"/>
      <c r="G399" s="25"/>
      <c r="H399" s="25"/>
      <c r="I399" s="26"/>
    </row>
    <row r="400" spans="2:9" x14ac:dyDescent="0.2">
      <c r="B400" s="24" t="s">
        <v>66</v>
      </c>
      <c r="C400" s="25"/>
      <c r="D400" s="25"/>
      <c r="E400" s="25"/>
      <c r="F400" s="25"/>
      <c r="G400" s="25"/>
      <c r="H400" s="25"/>
      <c r="I400" s="26"/>
    </row>
    <row r="401" spans="2:9" x14ac:dyDescent="0.2">
      <c r="B401" s="24" t="s">
        <v>67</v>
      </c>
      <c r="C401" s="25"/>
      <c r="D401" s="25"/>
      <c r="E401" s="25"/>
      <c r="F401" s="25"/>
      <c r="G401" s="25"/>
      <c r="H401" s="25"/>
      <c r="I401" s="26"/>
    </row>
    <row r="402" spans="2:9" x14ac:dyDescent="0.2">
      <c r="B402" s="24" t="s">
        <v>68</v>
      </c>
      <c r="C402" s="25"/>
      <c r="D402" s="25"/>
      <c r="E402" s="25"/>
      <c r="F402" s="25"/>
      <c r="G402" s="25"/>
      <c r="H402" s="25"/>
      <c r="I402" s="26"/>
    </row>
    <row r="403" spans="2:9" x14ac:dyDescent="0.2">
      <c r="B403" s="24" t="s">
        <v>69</v>
      </c>
      <c r="C403" s="25"/>
      <c r="D403" s="25"/>
      <c r="E403" s="25"/>
      <c r="F403" s="25"/>
      <c r="G403" s="25"/>
      <c r="H403" s="25"/>
      <c r="I403" s="26"/>
    </row>
    <row r="404" spans="2:9" x14ac:dyDescent="0.2">
      <c r="B404" s="27"/>
      <c r="C404" s="6"/>
      <c r="D404" s="6"/>
      <c r="E404" s="6"/>
      <c r="F404" s="6"/>
      <c r="G404" s="6"/>
      <c r="H404" s="6"/>
      <c r="I404" s="7"/>
    </row>
    <row r="405" spans="2:9" x14ac:dyDescent="0.2">
      <c r="B405" s="24" t="s">
        <v>70</v>
      </c>
      <c r="C405" s="25"/>
      <c r="D405" s="25"/>
      <c r="E405" s="25"/>
      <c r="F405" s="25"/>
      <c r="G405" s="25"/>
      <c r="H405" s="25"/>
      <c r="I405" s="7"/>
    </row>
    <row r="406" spans="2:9" x14ac:dyDescent="0.2">
      <c r="B406" s="27"/>
      <c r="C406" s="6"/>
      <c r="D406" s="6"/>
      <c r="E406" s="6"/>
      <c r="F406" s="6"/>
      <c r="G406" s="6"/>
      <c r="H406" s="6"/>
      <c r="I406" s="7"/>
    </row>
    <row r="407" spans="2:9" x14ac:dyDescent="0.2">
      <c r="B407" s="24" t="s">
        <v>71</v>
      </c>
      <c r="C407" s="25"/>
      <c r="D407" s="25"/>
      <c r="E407" s="25"/>
      <c r="F407" s="25"/>
      <c r="G407" s="25"/>
      <c r="H407" s="25"/>
      <c r="I407" s="26"/>
    </row>
    <row r="408" spans="2:9" x14ac:dyDescent="0.2">
      <c r="B408" s="24" t="s">
        <v>72</v>
      </c>
      <c r="C408" s="25"/>
      <c r="D408" s="25"/>
      <c r="E408" s="25"/>
      <c r="F408" s="25"/>
      <c r="G408" s="25"/>
      <c r="H408" s="25"/>
      <c r="I408" s="26"/>
    </row>
    <row r="409" spans="2:9" x14ac:dyDescent="0.2">
      <c r="B409" s="12"/>
      <c r="C409" s="6"/>
      <c r="D409" s="6"/>
      <c r="E409" s="6"/>
      <c r="F409" s="6"/>
      <c r="G409" s="6"/>
      <c r="H409" s="6"/>
      <c r="I409" s="7"/>
    </row>
    <row r="410" spans="2:9" x14ac:dyDescent="0.2">
      <c r="B410" s="2412" t="s">
        <v>73</v>
      </c>
      <c r="C410" s="2413"/>
      <c r="D410" s="2413"/>
      <c r="E410" s="6"/>
      <c r="F410" s="6"/>
      <c r="G410" s="6"/>
      <c r="H410" s="6"/>
      <c r="I410" s="7"/>
    </row>
    <row r="411" spans="2:9" x14ac:dyDescent="0.2">
      <c r="B411" s="12"/>
      <c r="C411" s="6"/>
      <c r="D411" s="6"/>
      <c r="E411" s="6"/>
      <c r="F411" s="6"/>
      <c r="G411" s="6"/>
      <c r="H411" s="6"/>
      <c r="I411" s="7"/>
    </row>
    <row r="412" spans="2:9" x14ac:dyDescent="0.2">
      <c r="B412" s="87"/>
      <c r="C412" s="2411" t="s">
        <v>74</v>
      </c>
      <c r="D412" s="2430" t="s">
        <v>75</v>
      </c>
      <c r="E412" s="2409"/>
      <c r="F412" s="2409"/>
      <c r="G412" s="2409"/>
      <c r="H412" s="2409"/>
      <c r="I412" s="7"/>
    </row>
    <row r="413" spans="2:9" x14ac:dyDescent="0.2">
      <c r="B413" s="88"/>
      <c r="C413" s="2414"/>
      <c r="D413" s="2431"/>
      <c r="E413" s="2410"/>
      <c r="F413" s="2410"/>
      <c r="G413" s="2410"/>
      <c r="H413" s="2410"/>
      <c r="I413" s="7"/>
    </row>
    <row r="414" spans="2:9" x14ac:dyDescent="0.2">
      <c r="B414" s="2406" t="s">
        <v>186</v>
      </c>
      <c r="C414" s="9">
        <v>100</v>
      </c>
      <c r="D414" s="82">
        <v>100</v>
      </c>
      <c r="E414" s="14"/>
      <c r="F414" s="14"/>
      <c r="G414" s="14"/>
      <c r="H414" s="14"/>
      <c r="I414" s="7"/>
    </row>
    <row r="415" spans="2:9" x14ac:dyDescent="0.2">
      <c r="B415" s="2407"/>
      <c r="C415" s="9">
        <v>150</v>
      </c>
      <c r="D415" s="82">
        <v>150</v>
      </c>
      <c r="E415" s="14"/>
      <c r="F415" s="14"/>
      <c r="G415" s="14"/>
      <c r="H415" s="14"/>
      <c r="I415" s="7"/>
    </row>
    <row r="416" spans="2:9" x14ac:dyDescent="0.2">
      <c r="B416" s="2407"/>
      <c r="C416" s="9">
        <v>200</v>
      </c>
      <c r="D416" s="82">
        <v>200</v>
      </c>
      <c r="E416" s="14"/>
      <c r="F416" s="14"/>
      <c r="G416" s="14"/>
      <c r="H416" s="14"/>
      <c r="I416" s="7"/>
    </row>
    <row r="417" spans="2:9" x14ac:dyDescent="0.2">
      <c r="B417" s="2407"/>
      <c r="C417" s="81">
        <v>300</v>
      </c>
      <c r="D417" s="82">
        <v>300</v>
      </c>
      <c r="E417" s="15"/>
      <c r="F417" s="14"/>
      <c r="G417" s="14"/>
      <c r="H417" s="14"/>
      <c r="I417" s="7"/>
    </row>
    <row r="418" spans="2:9" x14ac:dyDescent="0.2">
      <c r="B418" s="2407"/>
      <c r="C418" s="81">
        <v>400</v>
      </c>
      <c r="D418" s="82">
        <v>400</v>
      </c>
      <c r="E418" s="14"/>
      <c r="F418" s="15"/>
      <c r="G418" s="14"/>
      <c r="H418" s="14"/>
      <c r="I418" s="7"/>
    </row>
    <row r="419" spans="2:9" x14ac:dyDescent="0.2">
      <c r="B419" s="2408"/>
      <c r="C419" s="9">
        <v>500</v>
      </c>
      <c r="D419" s="82">
        <v>500</v>
      </c>
      <c r="E419" s="14"/>
      <c r="F419" s="15"/>
      <c r="G419" s="14"/>
      <c r="H419" s="14"/>
      <c r="I419" s="7"/>
    </row>
    <row r="420" spans="2:9" x14ac:dyDescent="0.2">
      <c r="B420" s="2408"/>
      <c r="C420" s="9">
        <v>750</v>
      </c>
      <c r="D420" s="82">
        <v>750</v>
      </c>
      <c r="E420" s="14"/>
      <c r="F420" s="15"/>
      <c r="G420" s="14"/>
      <c r="H420" s="14"/>
      <c r="I420" s="7"/>
    </row>
    <row r="421" spans="2:9" x14ac:dyDescent="0.2">
      <c r="B421" s="2408"/>
      <c r="C421" s="9">
        <v>1000</v>
      </c>
      <c r="D421" s="82">
        <v>1000</v>
      </c>
      <c r="E421" s="14"/>
      <c r="F421" s="15"/>
      <c r="G421" s="14"/>
      <c r="H421" s="14"/>
      <c r="I421" s="7"/>
    </row>
    <row r="422" spans="2:9" x14ac:dyDescent="0.2">
      <c r="B422" s="2408"/>
      <c r="C422" s="81">
        <v>1500</v>
      </c>
      <c r="D422" s="82">
        <v>1500</v>
      </c>
      <c r="E422" s="14"/>
      <c r="F422" s="15"/>
      <c r="G422" s="14"/>
      <c r="H422" s="14"/>
      <c r="I422" s="7"/>
    </row>
    <row r="423" spans="2:9" x14ac:dyDescent="0.2">
      <c r="B423" s="2408"/>
      <c r="C423" s="84">
        <v>2000</v>
      </c>
      <c r="D423" s="85">
        <v>2000</v>
      </c>
      <c r="E423" s="14"/>
      <c r="F423" s="15"/>
      <c r="G423" s="14"/>
      <c r="H423" s="14"/>
      <c r="I423" s="7"/>
    </row>
    <row r="424" spans="2:9" x14ac:dyDescent="0.2">
      <c r="B424" s="2408"/>
      <c r="C424" s="9">
        <v>2500</v>
      </c>
      <c r="D424" s="82">
        <v>2500</v>
      </c>
      <c r="E424" s="14"/>
      <c r="F424" s="15"/>
      <c r="G424" s="14"/>
      <c r="H424" s="14"/>
      <c r="I424" s="7"/>
    </row>
    <row r="425" spans="2:9" x14ac:dyDescent="0.2">
      <c r="B425" s="2408"/>
      <c r="C425" s="9">
        <v>3000</v>
      </c>
      <c r="D425" s="82">
        <v>3000</v>
      </c>
      <c r="E425" s="14"/>
      <c r="F425" s="15"/>
      <c r="G425" s="14"/>
      <c r="H425" s="14"/>
      <c r="I425" s="7"/>
    </row>
    <row r="426" spans="2:9" x14ac:dyDescent="0.2">
      <c r="B426" s="2408"/>
      <c r="C426" s="9">
        <v>4000</v>
      </c>
      <c r="D426" s="82">
        <v>4000</v>
      </c>
      <c r="E426" s="14"/>
      <c r="F426" s="15"/>
      <c r="G426" s="14"/>
      <c r="H426" s="14"/>
      <c r="I426" s="7"/>
    </row>
    <row r="427" spans="2:9" x14ac:dyDescent="0.2">
      <c r="B427" s="2408"/>
      <c r="C427" s="9">
        <v>4500</v>
      </c>
      <c r="D427" s="82">
        <v>4500</v>
      </c>
      <c r="E427" s="14"/>
      <c r="F427" s="15"/>
      <c r="G427" s="14"/>
      <c r="H427" s="14"/>
      <c r="I427" s="7"/>
    </row>
    <row r="428" spans="2:9" x14ac:dyDescent="0.2">
      <c r="B428" s="2408"/>
      <c r="C428" s="84">
        <v>5000</v>
      </c>
      <c r="D428" s="82">
        <v>5000</v>
      </c>
      <c r="E428" s="6"/>
      <c r="F428" s="6"/>
      <c r="G428" s="6"/>
      <c r="H428" s="6"/>
      <c r="I428" s="7"/>
    </row>
    <row r="429" spans="2:9" ht="12.75" thickBot="1" x14ac:dyDescent="0.25">
      <c r="B429" s="30"/>
      <c r="C429" s="31"/>
      <c r="D429" s="31"/>
      <c r="E429" s="31"/>
      <c r="F429" s="31"/>
      <c r="G429" s="31"/>
      <c r="H429" s="31"/>
      <c r="I429" s="32"/>
    </row>
    <row r="430" spans="2:9" ht="13.5" thickTop="1" thickBot="1" x14ac:dyDescent="0.25"/>
    <row r="431" spans="2:9" ht="12.75" thickTop="1" x14ac:dyDescent="0.2">
      <c r="B431" s="2399" t="s">
        <v>76</v>
      </c>
      <c r="C431" s="2400"/>
      <c r="D431" s="2400"/>
      <c r="E431" s="2400"/>
      <c r="F431" s="2400"/>
      <c r="G431" s="2400"/>
      <c r="H431" s="2401"/>
    </row>
    <row r="432" spans="2:9" x14ac:dyDescent="0.2">
      <c r="B432" s="89"/>
      <c r="C432" s="2426" t="s">
        <v>187</v>
      </c>
      <c r="D432" s="2426"/>
      <c r="E432" s="2426"/>
      <c r="F432" s="2426"/>
      <c r="G432" s="2426"/>
      <c r="H432" s="29"/>
    </row>
    <row r="433" spans="2:8" ht="13.5" customHeight="1" x14ac:dyDescent="0.2">
      <c r="B433" s="90"/>
      <c r="C433" s="2425" t="s">
        <v>77</v>
      </c>
      <c r="D433" s="2425"/>
      <c r="E433" s="2425"/>
      <c r="F433" s="2425"/>
      <c r="G433" s="91" t="s">
        <v>188</v>
      </c>
      <c r="H433" s="2423" t="s">
        <v>190</v>
      </c>
    </row>
    <row r="434" spans="2:8" ht="24" x14ac:dyDescent="0.2">
      <c r="B434" s="92"/>
      <c r="C434" s="93" t="s">
        <v>78</v>
      </c>
      <c r="D434" s="93" t="s">
        <v>79</v>
      </c>
      <c r="E434" s="93" t="s">
        <v>80</v>
      </c>
      <c r="F434" s="93" t="s">
        <v>81</v>
      </c>
      <c r="G434" s="94" t="s">
        <v>82</v>
      </c>
      <c r="H434" s="2424"/>
    </row>
    <row r="435" spans="2:8" x14ac:dyDescent="0.2">
      <c r="B435" s="39" t="s">
        <v>83</v>
      </c>
      <c r="C435" s="40">
        <v>0.56299999999999994</v>
      </c>
      <c r="D435" s="40">
        <v>0.54300000000000004</v>
      </c>
      <c r="E435" s="40">
        <v>0.51800000000000002</v>
      </c>
      <c r="F435" s="40">
        <v>0.495</v>
      </c>
      <c r="G435" s="40">
        <v>0.60299999999999998</v>
      </c>
      <c r="H435" s="41" t="s">
        <v>137</v>
      </c>
    </row>
    <row r="436" spans="2:8" x14ac:dyDescent="0.2">
      <c r="B436" s="39" t="s">
        <v>83</v>
      </c>
      <c r="C436" s="40">
        <v>0.55800000000000005</v>
      </c>
      <c r="D436" s="40">
        <v>0.53800000000000003</v>
      </c>
      <c r="E436" s="40">
        <v>0.51300000000000001</v>
      </c>
      <c r="F436" s="40">
        <v>0.49</v>
      </c>
      <c r="G436" s="40">
        <v>0.59799999999999998</v>
      </c>
      <c r="H436" s="41" t="s">
        <v>84</v>
      </c>
    </row>
    <row r="437" spans="2:8" x14ac:dyDescent="0.2">
      <c r="B437" s="39" t="s">
        <v>85</v>
      </c>
      <c r="C437" s="40">
        <v>0.247</v>
      </c>
      <c r="D437" s="40">
        <v>0.22700000000000001</v>
      </c>
      <c r="E437" s="40">
        <v>0.20200000000000001</v>
      </c>
      <c r="F437" s="40">
        <v>0.17899999999999999</v>
      </c>
      <c r="G437" s="40">
        <v>0.45500000000000002</v>
      </c>
      <c r="H437" s="41" t="s">
        <v>137</v>
      </c>
    </row>
    <row r="438" spans="2:8" x14ac:dyDescent="0.2">
      <c r="B438" s="39" t="s">
        <v>85</v>
      </c>
      <c r="C438" s="40">
        <v>0.38400000000000001</v>
      </c>
      <c r="D438" s="40">
        <v>0.36399999999999999</v>
      </c>
      <c r="E438" s="40">
        <v>0.33900000000000002</v>
      </c>
      <c r="F438" s="40">
        <v>0.316</v>
      </c>
      <c r="G438" s="40">
        <v>0.42399999999999999</v>
      </c>
      <c r="H438" s="41" t="s">
        <v>84</v>
      </c>
    </row>
    <row r="439" spans="2:8" x14ac:dyDescent="0.2">
      <c r="B439" s="39" t="s">
        <v>86</v>
      </c>
      <c r="C439" s="40">
        <v>0.247</v>
      </c>
      <c r="D439" s="40">
        <v>0.22700000000000001</v>
      </c>
      <c r="E439" s="40">
        <v>0.20200000000000001</v>
      </c>
      <c r="F439" s="40">
        <v>0.17899999999999999</v>
      </c>
      <c r="G439" s="40">
        <v>0.45500000000000002</v>
      </c>
      <c r="H439" s="41"/>
    </row>
    <row r="440" spans="2:8" x14ac:dyDescent="0.2">
      <c r="B440" s="39" t="s">
        <v>87</v>
      </c>
      <c r="C440" s="40">
        <v>0.317</v>
      </c>
      <c r="D440" s="40">
        <v>0.29699999999999999</v>
      </c>
      <c r="E440" s="40">
        <v>0.27200000000000002</v>
      </c>
      <c r="F440" s="40">
        <v>0.249</v>
      </c>
      <c r="G440" s="40">
        <v>0.35699999999999998</v>
      </c>
      <c r="H440" s="41" t="s">
        <v>137</v>
      </c>
    </row>
    <row r="441" spans="2:8" x14ac:dyDescent="0.2">
      <c r="B441" s="39" t="s">
        <v>87</v>
      </c>
      <c r="C441" s="40">
        <v>0.309</v>
      </c>
      <c r="D441" s="40">
        <v>0.28899999999999998</v>
      </c>
      <c r="E441" s="40">
        <v>0.26400000000000001</v>
      </c>
      <c r="F441" s="40">
        <v>0.24099999999999999</v>
      </c>
      <c r="G441" s="40">
        <v>0.45500000000000002</v>
      </c>
      <c r="H441" s="41" t="s">
        <v>84</v>
      </c>
    </row>
    <row r="442" spans="2:8" x14ac:dyDescent="0.2">
      <c r="B442" s="39" t="s">
        <v>88</v>
      </c>
      <c r="C442" s="40">
        <v>0.21299999999999999</v>
      </c>
      <c r="D442" s="40">
        <v>0.193</v>
      </c>
      <c r="E442" s="40">
        <v>0.16800000000000001</v>
      </c>
      <c r="F442" s="40">
        <v>0.14499999999999999</v>
      </c>
      <c r="G442" s="40">
        <v>0.45500000000000002</v>
      </c>
      <c r="H442" s="41"/>
    </row>
    <row r="443" spans="2:8" x14ac:dyDescent="0.2">
      <c r="B443" s="39" t="s">
        <v>89</v>
      </c>
      <c r="C443" s="40">
        <v>0.38600000000000001</v>
      </c>
      <c r="D443" s="40">
        <v>0.36599999999999999</v>
      </c>
      <c r="E443" s="40">
        <v>0.34100000000000003</v>
      </c>
      <c r="F443" s="40">
        <v>0.318</v>
      </c>
      <c r="G443" s="40">
        <v>0.42599999999999999</v>
      </c>
      <c r="H443" s="41" t="s">
        <v>137</v>
      </c>
    </row>
    <row r="444" spans="2:8" x14ac:dyDescent="0.2">
      <c r="B444" s="39" t="s">
        <v>89</v>
      </c>
      <c r="C444" s="40">
        <v>0.47199999999999998</v>
      </c>
      <c r="D444" s="40">
        <v>0.45200000000000001</v>
      </c>
      <c r="E444" s="40">
        <v>0.42699999999999999</v>
      </c>
      <c r="F444" s="40">
        <v>0.40400000000000003</v>
      </c>
      <c r="G444" s="40">
        <v>0.51200000000000001</v>
      </c>
      <c r="H444" s="41" t="s">
        <v>84</v>
      </c>
    </row>
    <row r="445" spans="2:8" x14ac:dyDescent="0.2">
      <c r="B445" s="39" t="s">
        <v>90</v>
      </c>
      <c r="C445" s="40">
        <v>0.33</v>
      </c>
      <c r="D445" s="40">
        <v>0.31</v>
      </c>
      <c r="E445" s="40">
        <v>0.28499999999999998</v>
      </c>
      <c r="F445" s="40">
        <v>0.26200000000000001</v>
      </c>
      <c r="G445" s="40">
        <v>0.37</v>
      </c>
      <c r="H445" s="41" t="s">
        <v>137</v>
      </c>
    </row>
    <row r="446" spans="2:8" x14ac:dyDescent="0.2">
      <c r="B446" s="39" t="s">
        <v>90</v>
      </c>
      <c r="C446" s="40">
        <v>0.41699999999999998</v>
      </c>
      <c r="D446" s="40">
        <v>0.39700000000000002</v>
      </c>
      <c r="E446" s="40">
        <v>0.372</v>
      </c>
      <c r="F446" s="40">
        <v>0.34899999999999998</v>
      </c>
      <c r="G446" s="40">
        <v>0.45700000000000002</v>
      </c>
      <c r="H446" s="41" t="s">
        <v>84</v>
      </c>
    </row>
    <row r="447" spans="2:8" x14ac:dyDescent="0.2">
      <c r="B447" s="39" t="s">
        <v>91</v>
      </c>
      <c r="C447" s="40">
        <v>0.33200000000000002</v>
      </c>
      <c r="D447" s="40">
        <v>0.312</v>
      </c>
      <c r="E447" s="40">
        <v>0.28699999999999998</v>
      </c>
      <c r="F447" s="40">
        <v>0.26400000000000001</v>
      </c>
      <c r="G447" s="40">
        <v>0.372</v>
      </c>
      <c r="H447" s="41" t="s">
        <v>137</v>
      </c>
    </row>
    <row r="448" spans="2:8" x14ac:dyDescent="0.2">
      <c r="B448" s="39" t="s">
        <v>91</v>
      </c>
      <c r="C448" s="40">
        <v>0.29499999999999998</v>
      </c>
      <c r="D448" s="40">
        <v>0.27500000000000002</v>
      </c>
      <c r="E448" s="40">
        <v>0.25</v>
      </c>
      <c r="F448" s="40">
        <v>0.22700000000000001</v>
      </c>
      <c r="G448" s="40">
        <v>0.34300000000000003</v>
      </c>
      <c r="H448" s="41" t="s">
        <v>84</v>
      </c>
    </row>
    <row r="449" spans="2:8" x14ac:dyDescent="0.2">
      <c r="B449" s="39" t="s">
        <v>92</v>
      </c>
      <c r="C449" s="40">
        <v>2.855</v>
      </c>
      <c r="D449" s="40">
        <v>2.835</v>
      </c>
      <c r="E449" s="40">
        <v>2.81</v>
      </c>
      <c r="F449" s="40">
        <v>2.7869999999999999</v>
      </c>
      <c r="G449" s="40">
        <v>2.895</v>
      </c>
      <c r="H449" s="41"/>
    </row>
    <row r="450" spans="2:8" x14ac:dyDescent="0.2">
      <c r="B450" s="39" t="s">
        <v>92</v>
      </c>
      <c r="C450" s="40">
        <v>3.1880000000000002</v>
      </c>
      <c r="D450" s="40">
        <v>3.1680000000000001</v>
      </c>
      <c r="E450" s="40">
        <v>3.1429999999999998</v>
      </c>
      <c r="F450" s="40">
        <v>3.12</v>
      </c>
      <c r="G450" s="40">
        <v>3.2280000000000002</v>
      </c>
      <c r="H450" s="41" t="s">
        <v>93</v>
      </c>
    </row>
    <row r="451" spans="2:8" x14ac:dyDescent="0.2">
      <c r="B451" s="39" t="s">
        <v>92</v>
      </c>
      <c r="C451" s="40">
        <v>2.855</v>
      </c>
      <c r="D451" s="40">
        <v>2.835</v>
      </c>
      <c r="E451" s="40">
        <v>2.81</v>
      </c>
      <c r="F451" s="40">
        <v>2.7869999999999999</v>
      </c>
      <c r="G451" s="40">
        <v>2.895</v>
      </c>
      <c r="H451" s="42" t="s">
        <v>94</v>
      </c>
    </row>
    <row r="452" spans="2:8" x14ac:dyDescent="0.2">
      <c r="B452" s="39" t="s">
        <v>95</v>
      </c>
      <c r="C452" s="40">
        <v>0.315</v>
      </c>
      <c r="D452" s="40">
        <v>0.29499999999999998</v>
      </c>
      <c r="E452" s="40">
        <v>0.27</v>
      </c>
      <c r="F452" s="40">
        <v>0.247</v>
      </c>
      <c r="G452" s="40">
        <v>0.35499999999999998</v>
      </c>
      <c r="H452" s="41" t="s">
        <v>137</v>
      </c>
    </row>
    <row r="453" spans="2:8" x14ac:dyDescent="0.2">
      <c r="B453" s="39" t="s">
        <v>95</v>
      </c>
      <c r="C453" s="40">
        <v>0.315</v>
      </c>
      <c r="D453" s="40">
        <v>0.29499999999999998</v>
      </c>
      <c r="E453" s="40">
        <v>0.27</v>
      </c>
      <c r="F453" s="40">
        <v>0.247</v>
      </c>
      <c r="G453" s="40">
        <v>0.35499999999999998</v>
      </c>
      <c r="H453" s="41" t="s">
        <v>93</v>
      </c>
    </row>
    <row r="454" spans="2:8" x14ac:dyDescent="0.2">
      <c r="B454" s="39" t="s">
        <v>95</v>
      </c>
      <c r="C454" s="40">
        <v>0.28000000000000003</v>
      </c>
      <c r="D454" s="40">
        <v>0.26</v>
      </c>
      <c r="E454" s="40">
        <v>0.23499999999999999</v>
      </c>
      <c r="F454" s="40">
        <v>0.21199999999999999</v>
      </c>
      <c r="G454" s="40">
        <v>0.32</v>
      </c>
      <c r="H454" s="42" t="s">
        <v>84</v>
      </c>
    </row>
    <row r="455" spans="2:8" x14ac:dyDescent="0.2">
      <c r="B455" s="39" t="s">
        <v>96</v>
      </c>
      <c r="C455" s="40">
        <v>0.14199999999999999</v>
      </c>
      <c r="D455" s="40">
        <v>0.122</v>
      </c>
      <c r="E455" s="40">
        <v>9.7000000000000003E-2</v>
      </c>
      <c r="F455" s="40">
        <v>7.3999999999999996E-2</v>
      </c>
      <c r="G455" s="40">
        <v>0.34300000000000003</v>
      </c>
      <c r="H455" s="41" t="s">
        <v>137</v>
      </c>
    </row>
    <row r="456" spans="2:8" x14ac:dyDescent="0.2">
      <c r="B456" s="39" t="s">
        <v>97</v>
      </c>
      <c r="C456" s="40">
        <v>0.14199999999999999</v>
      </c>
      <c r="D456" s="40">
        <v>0.122</v>
      </c>
      <c r="E456" s="40">
        <v>9.7000000000000003E-2</v>
      </c>
      <c r="F456" s="40">
        <v>7.3999999999999996E-2</v>
      </c>
      <c r="G456" s="40">
        <v>0.34300000000000003</v>
      </c>
      <c r="H456" s="41" t="s">
        <v>137</v>
      </c>
    </row>
    <row r="457" spans="2:8" x14ac:dyDescent="0.2">
      <c r="B457" s="39" t="s">
        <v>96</v>
      </c>
      <c r="C457" s="40">
        <v>0.377</v>
      </c>
      <c r="D457" s="40">
        <v>0.35699999999999998</v>
      </c>
      <c r="E457" s="40">
        <v>0.33200000000000002</v>
      </c>
      <c r="F457" s="40">
        <v>0.309</v>
      </c>
      <c r="G457" s="40">
        <v>0.41699999999999998</v>
      </c>
      <c r="H457" s="42" t="s">
        <v>84</v>
      </c>
    </row>
    <row r="458" spans="2:8" x14ac:dyDescent="0.2">
      <c r="B458" s="39" t="s">
        <v>98</v>
      </c>
      <c r="C458" s="40">
        <v>0.14199999999999999</v>
      </c>
      <c r="D458" s="40">
        <v>0.122</v>
      </c>
      <c r="E458" s="40">
        <v>9.7000000000000003E-2</v>
      </c>
      <c r="F458" s="40">
        <v>7.3999999999999996E-2</v>
      </c>
      <c r="G458" s="40">
        <v>0.34300000000000003</v>
      </c>
      <c r="H458" s="41" t="s">
        <v>137</v>
      </c>
    </row>
    <row r="459" spans="2:8" x14ac:dyDescent="0.2">
      <c r="B459" s="39" t="s">
        <v>99</v>
      </c>
      <c r="C459" s="40">
        <v>0.14199999999999999</v>
      </c>
      <c r="D459" s="40">
        <v>0.122</v>
      </c>
      <c r="E459" s="40">
        <v>9.7000000000000003E-2</v>
      </c>
      <c r="F459" s="40">
        <v>7.3999999999999996E-2</v>
      </c>
      <c r="G459" s="40">
        <v>0.34300000000000003</v>
      </c>
      <c r="H459" s="41" t="s">
        <v>137</v>
      </c>
    </row>
    <row r="460" spans="2:8" x14ac:dyDescent="0.2">
      <c r="B460" s="39" t="s">
        <v>100</v>
      </c>
      <c r="C460" s="40">
        <v>0.14199999999999999</v>
      </c>
      <c r="D460" s="40">
        <v>0.122</v>
      </c>
      <c r="E460" s="40">
        <v>9.7000000000000003E-2</v>
      </c>
      <c r="F460" s="40">
        <v>7.3999999999999996E-2</v>
      </c>
      <c r="G460" s="40">
        <v>0.34300000000000003</v>
      </c>
      <c r="H460" s="41" t="s">
        <v>137</v>
      </c>
    </row>
    <row r="461" spans="2:8" x14ac:dyDescent="0.2">
      <c r="B461" s="39" t="s">
        <v>101</v>
      </c>
      <c r="C461" s="40">
        <v>0.14199999999999999</v>
      </c>
      <c r="D461" s="40">
        <v>0.122</v>
      </c>
      <c r="E461" s="40">
        <v>9.7000000000000003E-2</v>
      </c>
      <c r="F461" s="40">
        <v>7.3999999999999996E-2</v>
      </c>
      <c r="G461" s="40">
        <v>0.34300000000000003</v>
      </c>
      <c r="H461" s="41" t="s">
        <v>137</v>
      </c>
    </row>
    <row r="462" spans="2:8" x14ac:dyDescent="0.2">
      <c r="B462" s="39" t="s">
        <v>102</v>
      </c>
      <c r="C462" s="40">
        <v>0.14199999999999999</v>
      </c>
      <c r="D462" s="40">
        <v>0.122</v>
      </c>
      <c r="E462" s="40">
        <v>9.7000000000000003E-2</v>
      </c>
      <c r="F462" s="40">
        <v>7.3999999999999996E-2</v>
      </c>
      <c r="G462" s="40">
        <v>0.34300000000000003</v>
      </c>
      <c r="H462" s="41" t="s">
        <v>137</v>
      </c>
    </row>
    <row r="463" spans="2:8" x14ac:dyDescent="0.2">
      <c r="B463" s="39" t="s">
        <v>103</v>
      </c>
      <c r="C463" s="40">
        <v>0.22</v>
      </c>
      <c r="D463" s="40">
        <v>0.2</v>
      </c>
      <c r="E463" s="40">
        <v>0.17499999999999999</v>
      </c>
      <c r="F463" s="40">
        <v>0.152</v>
      </c>
      <c r="G463" s="40">
        <v>0.45500000000000002</v>
      </c>
      <c r="H463" s="41" t="s">
        <v>137</v>
      </c>
    </row>
    <row r="464" spans="2:8" x14ac:dyDescent="0.2">
      <c r="B464" s="39" t="s">
        <v>103</v>
      </c>
      <c r="C464" s="40">
        <v>0.35699999999999998</v>
      </c>
      <c r="D464" s="40">
        <v>0.33700000000000002</v>
      </c>
      <c r="E464" s="40">
        <v>0.312</v>
      </c>
      <c r="F464" s="40">
        <v>0.28899999999999998</v>
      </c>
      <c r="G464" s="40">
        <v>0.39700000000000002</v>
      </c>
      <c r="H464" s="41" t="s">
        <v>84</v>
      </c>
    </row>
    <row r="465" spans="2:8" x14ac:dyDescent="0.2">
      <c r="B465" s="39" t="s">
        <v>104</v>
      </c>
      <c r="C465" s="40">
        <v>0.309</v>
      </c>
      <c r="D465" s="40">
        <v>0.28899999999999998</v>
      </c>
      <c r="E465" s="40">
        <v>0.26400000000000001</v>
      </c>
      <c r="F465" s="40">
        <v>0.24099999999999999</v>
      </c>
      <c r="G465" s="40">
        <v>0.34899999999999998</v>
      </c>
      <c r="H465" s="41" t="s">
        <v>137</v>
      </c>
    </row>
    <row r="466" spans="2:8" x14ac:dyDescent="0.2">
      <c r="B466" s="39" t="s">
        <v>104</v>
      </c>
      <c r="C466" s="40">
        <v>0.36899999999999999</v>
      </c>
      <c r="D466" s="40">
        <v>0.34899999999999998</v>
      </c>
      <c r="E466" s="40">
        <v>0.32400000000000001</v>
      </c>
      <c r="F466" s="40">
        <v>0.30099999999999999</v>
      </c>
      <c r="G466" s="40">
        <v>0.40899999999999997</v>
      </c>
      <c r="H466" s="42" t="s">
        <v>84</v>
      </c>
    </row>
    <row r="467" spans="2:8" x14ac:dyDescent="0.2">
      <c r="B467" s="39" t="s">
        <v>105</v>
      </c>
      <c r="C467" s="40">
        <v>1.032</v>
      </c>
      <c r="D467" s="40">
        <v>1.012</v>
      </c>
      <c r="E467" s="40">
        <v>0.98699999999999999</v>
      </c>
      <c r="F467" s="40">
        <v>0.96399999999999997</v>
      </c>
      <c r="G467" s="40">
        <v>1.0720000000000001</v>
      </c>
      <c r="H467" s="41" t="s">
        <v>137</v>
      </c>
    </row>
    <row r="468" spans="2:8" x14ac:dyDescent="0.2">
      <c r="B468" s="39" t="s">
        <v>106</v>
      </c>
      <c r="C468" s="40">
        <v>0.14399999999999999</v>
      </c>
      <c r="D468" s="40">
        <v>0.124</v>
      </c>
      <c r="E468" s="40">
        <v>9.9000000000000005E-2</v>
      </c>
      <c r="F468" s="40">
        <v>7.5999999999999998E-2</v>
      </c>
      <c r="G468" s="40">
        <v>0.45500000000000002</v>
      </c>
      <c r="H468" s="41" t="s">
        <v>137</v>
      </c>
    </row>
    <row r="469" spans="2:8" x14ac:dyDescent="0.2">
      <c r="B469" s="39" t="s">
        <v>106</v>
      </c>
      <c r="C469" s="40">
        <v>0.32300000000000001</v>
      </c>
      <c r="D469" s="40">
        <v>0.30299999999999999</v>
      </c>
      <c r="E469" s="40">
        <v>0.27800000000000002</v>
      </c>
      <c r="F469" s="40">
        <v>0.255</v>
      </c>
      <c r="G469" s="40">
        <v>0.36299999999999999</v>
      </c>
      <c r="H469" s="42" t="s">
        <v>84</v>
      </c>
    </row>
    <row r="470" spans="2:8" x14ac:dyDescent="0.2">
      <c r="B470" s="39" t="s">
        <v>107</v>
      </c>
      <c r="C470" s="40">
        <v>0.14399999999999999</v>
      </c>
      <c r="D470" s="40">
        <v>0.124</v>
      </c>
      <c r="E470" s="40">
        <v>9.9000000000000005E-2</v>
      </c>
      <c r="F470" s="40">
        <v>7.5999999999999998E-2</v>
      </c>
      <c r="G470" s="40">
        <v>0.45500000000000002</v>
      </c>
      <c r="H470" s="41" t="s">
        <v>137</v>
      </c>
    </row>
    <row r="471" spans="2:8" x14ac:dyDescent="0.2">
      <c r="B471" s="39" t="s">
        <v>108</v>
      </c>
      <c r="C471" s="40">
        <v>0.14399999999999999</v>
      </c>
      <c r="D471" s="40">
        <v>0.124</v>
      </c>
      <c r="E471" s="40">
        <v>9.9000000000000005E-2</v>
      </c>
      <c r="F471" s="40">
        <v>7.5999999999999998E-2</v>
      </c>
      <c r="G471" s="40">
        <v>0.45500000000000002</v>
      </c>
      <c r="H471" s="41" t="s">
        <v>137</v>
      </c>
    </row>
    <row r="472" spans="2:8" x14ac:dyDescent="0.2">
      <c r="B472" s="39" t="s">
        <v>109</v>
      </c>
      <c r="C472" s="40">
        <v>0.159</v>
      </c>
      <c r="D472" s="40">
        <v>0.13900000000000001</v>
      </c>
      <c r="E472" s="40">
        <v>0.114</v>
      </c>
      <c r="F472" s="40">
        <v>9.0999999999999998E-2</v>
      </c>
      <c r="G472" s="40">
        <v>0.36399999999999999</v>
      </c>
      <c r="H472" s="41" t="s">
        <v>137</v>
      </c>
    </row>
    <row r="473" spans="2:8" x14ac:dyDescent="0.2">
      <c r="B473" s="39" t="s">
        <v>109</v>
      </c>
      <c r="C473" s="40">
        <v>0.33500000000000002</v>
      </c>
      <c r="D473" s="40">
        <v>0.315</v>
      </c>
      <c r="E473" s="40">
        <v>0.28999999999999998</v>
      </c>
      <c r="F473" s="40">
        <v>0.26700000000000002</v>
      </c>
      <c r="G473" s="40">
        <v>0.375</v>
      </c>
      <c r="H473" s="41" t="s">
        <v>84</v>
      </c>
    </row>
    <row r="474" spans="2:8" x14ac:dyDescent="0.2">
      <c r="B474" s="39" t="s">
        <v>110</v>
      </c>
      <c r="C474" s="40">
        <v>0.48799999999999999</v>
      </c>
      <c r="D474" s="40">
        <v>0.46800000000000003</v>
      </c>
      <c r="E474" s="40">
        <v>0.443</v>
      </c>
      <c r="F474" s="40">
        <v>0.42</v>
      </c>
      <c r="G474" s="40">
        <v>0.52800000000000002</v>
      </c>
      <c r="H474" s="41" t="s">
        <v>137</v>
      </c>
    </row>
    <row r="475" spans="2:8" x14ac:dyDescent="0.2">
      <c r="B475" s="39" t="s">
        <v>111</v>
      </c>
      <c r="C475" s="40">
        <v>0.159</v>
      </c>
      <c r="D475" s="40">
        <v>0.13900000000000001</v>
      </c>
      <c r="E475" s="40">
        <v>0.114</v>
      </c>
      <c r="F475" s="40">
        <v>9.0999999999999998E-2</v>
      </c>
      <c r="G475" s="40">
        <v>0.36399999999999999</v>
      </c>
      <c r="H475" s="41" t="s">
        <v>137</v>
      </c>
    </row>
    <row r="476" spans="2:8" x14ac:dyDescent="0.2">
      <c r="B476" s="39" t="s">
        <v>112</v>
      </c>
      <c r="C476" s="40">
        <v>0.29299999999999998</v>
      </c>
      <c r="D476" s="40">
        <v>0.27300000000000002</v>
      </c>
      <c r="E476" s="40">
        <v>0.248</v>
      </c>
      <c r="F476" s="40">
        <v>0.22500000000000001</v>
      </c>
      <c r="G476" s="40">
        <v>0.33300000000000002</v>
      </c>
      <c r="H476" s="41" t="s">
        <v>137</v>
      </c>
    </row>
    <row r="477" spans="2:8" x14ac:dyDescent="0.2">
      <c r="B477" s="39" t="s">
        <v>112</v>
      </c>
      <c r="C477" s="40">
        <v>0.32400000000000001</v>
      </c>
      <c r="D477" s="40">
        <v>0.30399999999999999</v>
      </c>
      <c r="E477" s="40">
        <v>0.27900000000000003</v>
      </c>
      <c r="F477" s="40">
        <v>0.25600000000000001</v>
      </c>
      <c r="G477" s="40">
        <v>0.45500000000000002</v>
      </c>
      <c r="H477" s="41" t="s">
        <v>84</v>
      </c>
    </row>
    <row r="478" spans="2:8" x14ac:dyDescent="0.2">
      <c r="B478" s="39" t="s">
        <v>113</v>
      </c>
      <c r="C478" s="40">
        <v>0.22500000000000001</v>
      </c>
      <c r="D478" s="40">
        <v>0.20499999999999999</v>
      </c>
      <c r="E478" s="40">
        <v>0.18</v>
      </c>
      <c r="F478" s="40">
        <v>0.157</v>
      </c>
      <c r="G478" s="40">
        <v>0.34300000000000003</v>
      </c>
      <c r="H478" s="41" t="s">
        <v>115</v>
      </c>
    </row>
    <row r="479" spans="2:8" x14ac:dyDescent="0.2">
      <c r="B479" s="39" t="s">
        <v>116</v>
      </c>
      <c r="C479" s="40">
        <v>0.496</v>
      </c>
      <c r="D479" s="40">
        <v>0.47599999999999998</v>
      </c>
      <c r="E479" s="40">
        <v>0.45100000000000001</v>
      </c>
      <c r="F479" s="40">
        <v>0.42799999999999999</v>
      </c>
      <c r="G479" s="40">
        <v>0.53600000000000003</v>
      </c>
      <c r="H479" s="41" t="s">
        <v>137</v>
      </c>
    </row>
    <row r="480" spans="2:8" x14ac:dyDescent="0.2">
      <c r="B480" s="39" t="s">
        <v>116</v>
      </c>
      <c r="C480" s="40">
        <v>0.32800000000000001</v>
      </c>
      <c r="D480" s="40">
        <v>0.308</v>
      </c>
      <c r="E480" s="40">
        <v>0.28299999999999997</v>
      </c>
      <c r="F480" s="40">
        <v>0.26</v>
      </c>
      <c r="G480" s="40">
        <v>0.36799999999999999</v>
      </c>
      <c r="H480" s="41" t="s">
        <v>84</v>
      </c>
    </row>
    <row r="481" spans="2:8" x14ac:dyDescent="0.2">
      <c r="B481" s="39" t="s">
        <v>117</v>
      </c>
      <c r="C481" s="40">
        <v>0.496</v>
      </c>
      <c r="D481" s="40">
        <v>0.47599999999999998</v>
      </c>
      <c r="E481" s="40">
        <v>0.45100000000000001</v>
      </c>
      <c r="F481" s="40">
        <v>0.42799999999999999</v>
      </c>
      <c r="G481" s="40">
        <v>0.53600000000000003</v>
      </c>
      <c r="H481" s="41" t="s">
        <v>137</v>
      </c>
    </row>
    <row r="482" spans="2:8" x14ac:dyDescent="0.2">
      <c r="B482" s="39" t="s">
        <v>118</v>
      </c>
      <c r="C482" s="40">
        <v>0.23</v>
      </c>
      <c r="D482" s="40">
        <v>0.21</v>
      </c>
      <c r="E482" s="40">
        <v>0.185</v>
      </c>
      <c r="F482" s="40">
        <v>0.16200000000000001</v>
      </c>
      <c r="G482" s="40">
        <v>0.45500000000000002</v>
      </c>
      <c r="H482" s="41" t="s">
        <v>137</v>
      </c>
    </row>
    <row r="483" spans="2:8" x14ac:dyDescent="0.2">
      <c r="B483" s="39" t="s">
        <v>118</v>
      </c>
      <c r="C483" s="40">
        <v>0.216</v>
      </c>
      <c r="D483" s="40">
        <v>0.19600000000000001</v>
      </c>
      <c r="E483" s="40">
        <v>0.17100000000000001</v>
      </c>
      <c r="F483" s="40">
        <v>0.14799999999999999</v>
      </c>
      <c r="G483" s="40">
        <v>0.45500000000000002</v>
      </c>
      <c r="H483" s="41" t="s">
        <v>84</v>
      </c>
    </row>
    <row r="484" spans="2:8" x14ac:dyDescent="0.2">
      <c r="B484" s="39" t="s">
        <v>119</v>
      </c>
      <c r="C484" s="40">
        <v>0.23</v>
      </c>
      <c r="D484" s="40">
        <v>0.21</v>
      </c>
      <c r="E484" s="40">
        <v>0.185</v>
      </c>
      <c r="F484" s="40">
        <v>0.16200000000000001</v>
      </c>
      <c r="G484" s="40">
        <v>0.45500000000000002</v>
      </c>
      <c r="H484" s="41" t="s">
        <v>137</v>
      </c>
    </row>
    <row r="485" spans="2:8" x14ac:dyDescent="0.2">
      <c r="B485" s="39" t="s">
        <v>120</v>
      </c>
      <c r="C485" s="40">
        <v>0.23</v>
      </c>
      <c r="D485" s="40">
        <v>0.21</v>
      </c>
      <c r="E485" s="40">
        <v>0.185</v>
      </c>
      <c r="F485" s="40">
        <v>0.16200000000000001</v>
      </c>
      <c r="G485" s="40">
        <v>0.45500000000000002</v>
      </c>
      <c r="H485" s="41" t="s">
        <v>137</v>
      </c>
    </row>
    <row r="486" spans="2:8" x14ac:dyDescent="0.2">
      <c r="B486" s="39" t="s">
        <v>121</v>
      </c>
      <c r="C486" s="40">
        <v>0.23</v>
      </c>
      <c r="D486" s="40">
        <v>0.21</v>
      </c>
      <c r="E486" s="40">
        <v>0.185</v>
      </c>
      <c r="F486" s="40">
        <v>0.16200000000000001</v>
      </c>
      <c r="G486" s="40">
        <v>0.45500000000000002</v>
      </c>
      <c r="H486" s="41" t="s">
        <v>137</v>
      </c>
    </row>
    <row r="487" spans="2:8" x14ac:dyDescent="0.2">
      <c r="B487" s="39" t="s">
        <v>122</v>
      </c>
      <c r="C487" s="40">
        <v>0.38900000000000001</v>
      </c>
      <c r="D487" s="40">
        <v>0.36899999999999999</v>
      </c>
      <c r="E487" s="40">
        <v>0.34399999999999997</v>
      </c>
      <c r="F487" s="40">
        <v>0.32100000000000001</v>
      </c>
      <c r="G487" s="40">
        <v>0.42899999999999999</v>
      </c>
      <c r="H487" s="41" t="s">
        <v>137</v>
      </c>
    </row>
    <row r="488" spans="2:8" x14ac:dyDescent="0.2">
      <c r="B488" s="39" t="s">
        <v>122</v>
      </c>
      <c r="C488" s="40">
        <v>0.42599999999999999</v>
      </c>
      <c r="D488" s="40">
        <v>0.40600000000000003</v>
      </c>
      <c r="E488" s="40">
        <v>0.38100000000000001</v>
      </c>
      <c r="F488" s="40">
        <v>0.35799999999999998</v>
      </c>
      <c r="G488" s="40">
        <v>0.46600000000000003</v>
      </c>
      <c r="H488" s="42" t="s">
        <v>84</v>
      </c>
    </row>
    <row r="489" spans="2:8" x14ac:dyDescent="0.2">
      <c r="B489" s="39" t="s">
        <v>123</v>
      </c>
      <c r="C489" s="40">
        <v>0.44800000000000001</v>
      </c>
      <c r="D489" s="40">
        <v>0.42799999999999999</v>
      </c>
      <c r="E489" s="40">
        <v>0.40300000000000002</v>
      </c>
      <c r="F489" s="40">
        <v>0.38</v>
      </c>
      <c r="G489" s="40">
        <v>0.48799999999999999</v>
      </c>
      <c r="H489" s="41" t="s">
        <v>137</v>
      </c>
    </row>
    <row r="490" spans="2:8" x14ac:dyDescent="0.2">
      <c r="B490" s="39" t="s">
        <v>123</v>
      </c>
      <c r="C490" s="40">
        <v>0.42499999999999999</v>
      </c>
      <c r="D490" s="40">
        <v>0.40500000000000003</v>
      </c>
      <c r="E490" s="40">
        <v>0.38</v>
      </c>
      <c r="F490" s="40">
        <v>0.35699999999999998</v>
      </c>
      <c r="G490" s="40">
        <v>0.46500000000000002</v>
      </c>
      <c r="H490" s="41" t="s">
        <v>84</v>
      </c>
    </row>
    <row r="491" spans="2:8" x14ac:dyDescent="0.2">
      <c r="B491" s="39" t="s">
        <v>124</v>
      </c>
      <c r="C491" s="40">
        <v>0.44800000000000001</v>
      </c>
      <c r="D491" s="40">
        <v>0.42799999999999999</v>
      </c>
      <c r="E491" s="40">
        <v>0.40300000000000002</v>
      </c>
      <c r="F491" s="40">
        <v>0.38</v>
      </c>
      <c r="G491" s="40">
        <v>0.48799999999999999</v>
      </c>
      <c r="H491" s="41" t="s">
        <v>137</v>
      </c>
    </row>
    <row r="492" spans="2:8" x14ac:dyDescent="0.2">
      <c r="B492" s="39" t="s">
        <v>125</v>
      </c>
      <c r="C492" s="40">
        <v>0.15</v>
      </c>
      <c r="D492" s="40">
        <v>0.13</v>
      </c>
      <c r="E492" s="40">
        <v>0.105</v>
      </c>
      <c r="F492" s="40">
        <v>8.2000000000000003E-2</v>
      </c>
      <c r="G492" s="40">
        <v>0.36399999999999999</v>
      </c>
      <c r="H492" s="41" t="s">
        <v>137</v>
      </c>
    </row>
    <row r="493" spans="2:8" x14ac:dyDescent="0.2">
      <c r="B493" s="39" t="s">
        <v>125</v>
      </c>
      <c r="C493" s="40">
        <v>0.42699999999999999</v>
      </c>
      <c r="D493" s="40">
        <v>0.40699999999999997</v>
      </c>
      <c r="E493" s="40">
        <v>0.38200000000000001</v>
      </c>
      <c r="F493" s="40">
        <v>0.35899999999999999</v>
      </c>
      <c r="G493" s="40">
        <v>0.46700000000000003</v>
      </c>
      <c r="H493" s="41" t="s">
        <v>84</v>
      </c>
    </row>
    <row r="494" spans="2:8" x14ac:dyDescent="0.2">
      <c r="B494" s="39" t="s">
        <v>462</v>
      </c>
      <c r="C494" s="40">
        <v>0.4</v>
      </c>
      <c r="D494" s="40">
        <v>0.38</v>
      </c>
      <c r="E494" s="40">
        <v>0.35499999999999998</v>
      </c>
      <c r="F494" s="40">
        <v>0.33200000000000002</v>
      </c>
      <c r="G494" s="40">
        <v>0.44</v>
      </c>
      <c r="H494" s="41" t="s">
        <v>137</v>
      </c>
    </row>
    <row r="495" spans="2:8" x14ac:dyDescent="0.2">
      <c r="B495" s="39" t="s">
        <v>462</v>
      </c>
      <c r="C495" s="40">
        <v>0.432</v>
      </c>
      <c r="D495" s="40">
        <v>0.41199999999999998</v>
      </c>
      <c r="E495" s="40">
        <v>0.38700000000000001</v>
      </c>
      <c r="F495" s="40">
        <v>0.36399999999999999</v>
      </c>
      <c r="G495" s="40">
        <v>0.47199999999999998</v>
      </c>
      <c r="H495" s="42" t="s">
        <v>84</v>
      </c>
    </row>
    <row r="496" spans="2:8" x14ac:dyDescent="0.2">
      <c r="B496" s="39" t="s">
        <v>463</v>
      </c>
      <c r="C496" s="40">
        <v>0.4</v>
      </c>
      <c r="D496" s="40">
        <v>0.38</v>
      </c>
      <c r="E496" s="40">
        <v>0.35499999999999998</v>
      </c>
      <c r="F496" s="40">
        <v>0.33200000000000002</v>
      </c>
      <c r="G496" s="40">
        <v>0.44</v>
      </c>
      <c r="H496" s="41" t="s">
        <v>137</v>
      </c>
    </row>
    <row r="497" spans="2:8" x14ac:dyDescent="0.2">
      <c r="B497" s="39" t="s">
        <v>464</v>
      </c>
      <c r="C497" s="40">
        <v>0.20799999999999999</v>
      </c>
      <c r="D497" s="40">
        <v>0.188</v>
      </c>
      <c r="E497" s="40">
        <v>0.16300000000000001</v>
      </c>
      <c r="F497" s="40">
        <v>0.14000000000000001</v>
      </c>
      <c r="G497" s="40">
        <v>0.45500000000000002</v>
      </c>
      <c r="H497" s="41" t="s">
        <v>137</v>
      </c>
    </row>
    <row r="498" spans="2:8" x14ac:dyDescent="0.2">
      <c r="B498" s="39" t="s">
        <v>464</v>
      </c>
      <c r="C498" s="40">
        <v>0.23300000000000001</v>
      </c>
      <c r="D498" s="40">
        <v>0.21299999999999999</v>
      </c>
      <c r="E498" s="40">
        <v>0.188</v>
      </c>
      <c r="F498" s="40">
        <v>0.16500000000000001</v>
      </c>
      <c r="G498" s="40">
        <v>0.45500000000000002</v>
      </c>
      <c r="H498" s="41" t="s">
        <v>84</v>
      </c>
    </row>
    <row r="499" spans="2:8" x14ac:dyDescent="0.2">
      <c r="B499" s="39" t="s">
        <v>465</v>
      </c>
      <c r="C499" s="40">
        <v>0.20799999999999999</v>
      </c>
      <c r="D499" s="40">
        <v>0.188</v>
      </c>
      <c r="E499" s="40">
        <v>0.16300000000000001</v>
      </c>
      <c r="F499" s="40">
        <v>0.14000000000000001</v>
      </c>
      <c r="G499" s="40">
        <v>0.34300000000000003</v>
      </c>
      <c r="H499" s="41" t="s">
        <v>115</v>
      </c>
    </row>
    <row r="500" spans="2:8" x14ac:dyDescent="0.2">
      <c r="B500" s="39" t="s">
        <v>466</v>
      </c>
      <c r="C500" s="40">
        <v>0.32500000000000001</v>
      </c>
      <c r="D500" s="40">
        <v>0.30499999999999999</v>
      </c>
      <c r="E500" s="40">
        <v>0.28000000000000003</v>
      </c>
      <c r="F500" s="40">
        <v>0.25700000000000001</v>
      </c>
      <c r="G500" s="40">
        <v>0.36499999999999999</v>
      </c>
      <c r="H500" s="41" t="s">
        <v>137</v>
      </c>
    </row>
    <row r="501" spans="2:8" x14ac:dyDescent="0.2">
      <c r="B501" s="38" t="s">
        <v>154</v>
      </c>
      <c r="C501" s="44">
        <v>0.20100000000000001</v>
      </c>
      <c r="D501" s="44">
        <v>0.18099999999999999</v>
      </c>
      <c r="E501" s="44">
        <v>0.156</v>
      </c>
      <c r="F501" s="44">
        <v>0.13300000000000001</v>
      </c>
      <c r="G501" s="44">
        <v>0.24099999999999999</v>
      </c>
      <c r="H501" s="43" t="s">
        <v>137</v>
      </c>
    </row>
    <row r="502" spans="2:8" x14ac:dyDescent="0.2">
      <c r="B502" s="39" t="s">
        <v>154</v>
      </c>
      <c r="C502" s="40">
        <v>0.23799999999999999</v>
      </c>
      <c r="D502" s="40">
        <v>0.218</v>
      </c>
      <c r="E502" s="40">
        <v>0.193</v>
      </c>
      <c r="F502" s="40">
        <v>0.17</v>
      </c>
      <c r="G502" s="40">
        <v>0.27800000000000002</v>
      </c>
      <c r="H502" s="42" t="s">
        <v>84</v>
      </c>
    </row>
    <row r="503" spans="2:8" x14ac:dyDescent="0.2">
      <c r="B503" s="38" t="s">
        <v>467</v>
      </c>
      <c r="C503" s="44">
        <v>0.20100000000000001</v>
      </c>
      <c r="D503" s="44">
        <v>0.18099999999999999</v>
      </c>
      <c r="E503" s="44">
        <v>0.156</v>
      </c>
      <c r="F503" s="44">
        <v>0.13300000000000001</v>
      </c>
      <c r="G503" s="44">
        <v>0.24099999999999999</v>
      </c>
      <c r="H503" s="43" t="s">
        <v>137</v>
      </c>
    </row>
    <row r="504" spans="2:8" x14ac:dyDescent="0.2">
      <c r="B504" s="38" t="s">
        <v>468</v>
      </c>
      <c r="C504" s="44">
        <v>0.20100000000000001</v>
      </c>
      <c r="D504" s="44">
        <v>0.18099999999999999</v>
      </c>
      <c r="E504" s="44">
        <v>0.156</v>
      </c>
      <c r="F504" s="44">
        <v>0.13300000000000001</v>
      </c>
      <c r="G504" s="44">
        <v>0.24099999999999999</v>
      </c>
      <c r="H504" s="43" t="s">
        <v>137</v>
      </c>
    </row>
    <row r="505" spans="2:8" x14ac:dyDescent="0.2">
      <c r="B505" s="38" t="s">
        <v>469</v>
      </c>
      <c r="C505" s="44">
        <v>0.20100000000000001</v>
      </c>
      <c r="D505" s="44">
        <v>0.18099999999999999</v>
      </c>
      <c r="E505" s="44">
        <v>0.156</v>
      </c>
      <c r="F505" s="44">
        <v>0.13300000000000001</v>
      </c>
      <c r="G505" s="44">
        <v>0.24099999999999999</v>
      </c>
      <c r="H505" s="43" t="s">
        <v>137</v>
      </c>
    </row>
    <row r="506" spans="2:8" x14ac:dyDescent="0.2">
      <c r="B506" s="39" t="s">
        <v>470</v>
      </c>
      <c r="C506" s="40">
        <v>0.42299999999999999</v>
      </c>
      <c r="D506" s="40">
        <v>0.40300000000000002</v>
      </c>
      <c r="E506" s="40">
        <v>0.378</v>
      </c>
      <c r="F506" s="40">
        <v>0.35499999999999998</v>
      </c>
      <c r="G506" s="40">
        <v>0.46300000000000002</v>
      </c>
      <c r="H506" s="41" t="s">
        <v>137</v>
      </c>
    </row>
    <row r="507" spans="2:8" x14ac:dyDescent="0.2">
      <c r="B507" s="39" t="s">
        <v>470</v>
      </c>
      <c r="C507" s="40">
        <v>0.441</v>
      </c>
      <c r="D507" s="40">
        <v>0.42099999999999999</v>
      </c>
      <c r="E507" s="40">
        <v>0.39600000000000002</v>
      </c>
      <c r="F507" s="40">
        <v>0.373</v>
      </c>
      <c r="G507" s="40">
        <v>0.48099999999999998</v>
      </c>
      <c r="H507" s="41" t="s">
        <v>84</v>
      </c>
    </row>
    <row r="508" spans="2:8" x14ac:dyDescent="0.2">
      <c r="B508" s="39" t="s">
        <v>471</v>
      </c>
      <c r="C508" s="40">
        <v>0.26800000000000002</v>
      </c>
      <c r="D508" s="40">
        <v>0.248</v>
      </c>
      <c r="E508" s="40">
        <v>0.223</v>
      </c>
      <c r="F508" s="40">
        <v>0.2</v>
      </c>
      <c r="G508" s="40">
        <v>0.45500000000000002</v>
      </c>
      <c r="H508" s="41" t="s">
        <v>137</v>
      </c>
    </row>
    <row r="509" spans="2:8" x14ac:dyDescent="0.2">
      <c r="B509" s="39" t="s">
        <v>471</v>
      </c>
      <c r="C509" s="40">
        <v>0.38</v>
      </c>
      <c r="D509" s="40">
        <v>0.36</v>
      </c>
      <c r="E509" s="40">
        <v>0.33500000000000002</v>
      </c>
      <c r="F509" s="40">
        <v>0.312</v>
      </c>
      <c r="G509" s="40">
        <v>0.45500000000000002</v>
      </c>
      <c r="H509" s="41" t="s">
        <v>84</v>
      </c>
    </row>
    <row r="510" spans="2:8" x14ac:dyDescent="0.2">
      <c r="B510" s="39" t="s">
        <v>472</v>
      </c>
      <c r="C510" s="40">
        <v>0.19900000000000001</v>
      </c>
      <c r="D510" s="40">
        <v>0.17899999999999999</v>
      </c>
      <c r="E510" s="40">
        <v>0.154</v>
      </c>
      <c r="F510" s="40">
        <v>0.13100000000000001</v>
      </c>
      <c r="G510" s="40">
        <v>0.34300000000000003</v>
      </c>
      <c r="H510" s="41" t="s">
        <v>137</v>
      </c>
    </row>
    <row r="511" spans="2:8" x14ac:dyDescent="0.2">
      <c r="B511" s="39" t="s">
        <v>473</v>
      </c>
      <c r="C511" s="40">
        <v>0.19900000000000001</v>
      </c>
      <c r="D511" s="40">
        <v>0.17899999999999999</v>
      </c>
      <c r="E511" s="40">
        <v>0.154</v>
      </c>
      <c r="F511" s="40">
        <v>0.13100000000000001</v>
      </c>
      <c r="G511" s="40">
        <v>0.34300000000000003</v>
      </c>
      <c r="H511" s="41" t="s">
        <v>137</v>
      </c>
    </row>
    <row r="512" spans="2:8" x14ac:dyDescent="0.2">
      <c r="B512" s="39" t="s">
        <v>474</v>
      </c>
      <c r="C512" s="40">
        <v>0.19900000000000001</v>
      </c>
      <c r="D512" s="40">
        <v>0.17899999999999999</v>
      </c>
      <c r="E512" s="40">
        <v>0.154</v>
      </c>
      <c r="F512" s="40">
        <v>0.13100000000000001</v>
      </c>
      <c r="G512" s="40">
        <v>0.34300000000000003</v>
      </c>
      <c r="H512" s="41" t="s">
        <v>137</v>
      </c>
    </row>
    <row r="513" spans="2:8" x14ac:dyDescent="0.2">
      <c r="B513" s="39" t="s">
        <v>472</v>
      </c>
      <c r="C513" s="40">
        <v>0.34799999999999998</v>
      </c>
      <c r="D513" s="40">
        <v>0.32800000000000001</v>
      </c>
      <c r="E513" s="40">
        <v>0.30299999999999999</v>
      </c>
      <c r="F513" s="40">
        <v>0.28000000000000003</v>
      </c>
      <c r="G513" s="40">
        <v>0.38800000000000001</v>
      </c>
      <c r="H513" s="42" t="s">
        <v>84</v>
      </c>
    </row>
    <row r="514" spans="2:8" x14ac:dyDescent="0.2">
      <c r="B514" s="39" t="s">
        <v>475</v>
      </c>
      <c r="C514" s="40">
        <v>0.19900000000000001</v>
      </c>
      <c r="D514" s="40">
        <v>0.17899999999999999</v>
      </c>
      <c r="E514" s="40">
        <v>0.154</v>
      </c>
      <c r="F514" s="40">
        <v>0.13100000000000001</v>
      </c>
      <c r="G514" s="40">
        <v>0.34300000000000003</v>
      </c>
      <c r="H514" s="41" t="s">
        <v>137</v>
      </c>
    </row>
    <row r="515" spans="2:8" x14ac:dyDescent="0.2">
      <c r="B515" s="39" t="s">
        <v>476</v>
      </c>
      <c r="C515" s="40">
        <v>0.19900000000000001</v>
      </c>
      <c r="D515" s="40">
        <v>0.17899999999999999</v>
      </c>
      <c r="E515" s="40">
        <v>0.154</v>
      </c>
      <c r="F515" s="40">
        <v>0.13100000000000001</v>
      </c>
      <c r="G515" s="40">
        <v>0.34300000000000003</v>
      </c>
      <c r="H515" s="41" t="s">
        <v>137</v>
      </c>
    </row>
    <row r="516" spans="2:8" x14ac:dyDescent="0.2">
      <c r="B516" s="39" t="s">
        <v>477</v>
      </c>
      <c r="C516" s="40">
        <v>0.19900000000000001</v>
      </c>
      <c r="D516" s="40">
        <v>0.17899999999999999</v>
      </c>
      <c r="E516" s="40">
        <v>0.154</v>
      </c>
      <c r="F516" s="40">
        <v>0.13100000000000001</v>
      </c>
      <c r="G516" s="40">
        <v>0.34300000000000003</v>
      </c>
      <c r="H516" s="41" t="s">
        <v>137</v>
      </c>
    </row>
    <row r="517" spans="2:8" x14ac:dyDescent="0.2">
      <c r="B517" s="39" t="s">
        <v>478</v>
      </c>
      <c r="C517" s="40">
        <v>0.19900000000000001</v>
      </c>
      <c r="D517" s="40">
        <v>0.17899999999999999</v>
      </c>
      <c r="E517" s="40">
        <v>0.154</v>
      </c>
      <c r="F517" s="40">
        <v>0.13100000000000001</v>
      </c>
      <c r="G517" s="40">
        <v>0.34300000000000003</v>
      </c>
      <c r="H517" s="41" t="s">
        <v>137</v>
      </c>
    </row>
    <row r="518" spans="2:8" x14ac:dyDescent="0.2">
      <c r="B518" s="39" t="s">
        <v>479</v>
      </c>
      <c r="C518" s="40">
        <v>0.19900000000000001</v>
      </c>
      <c r="D518" s="40">
        <v>0.17899999999999999</v>
      </c>
      <c r="E518" s="40">
        <v>0.154</v>
      </c>
      <c r="F518" s="40">
        <v>0.13100000000000001</v>
      </c>
      <c r="G518" s="40">
        <v>0.34300000000000003</v>
      </c>
      <c r="H518" s="41" t="s">
        <v>137</v>
      </c>
    </row>
    <row r="519" spans="2:8" x14ac:dyDescent="0.2">
      <c r="B519" s="39" t="s">
        <v>480</v>
      </c>
      <c r="C519" s="40">
        <v>0.19900000000000001</v>
      </c>
      <c r="D519" s="40">
        <v>0.17899999999999999</v>
      </c>
      <c r="E519" s="40">
        <v>0.154</v>
      </c>
      <c r="F519" s="40">
        <v>0.13100000000000001</v>
      </c>
      <c r="G519" s="40">
        <v>0.34300000000000003</v>
      </c>
      <c r="H519" s="41" t="s">
        <v>137</v>
      </c>
    </row>
    <row r="520" spans="2:8" x14ac:dyDescent="0.2">
      <c r="B520" s="39" t="s">
        <v>640</v>
      </c>
      <c r="C520" s="40">
        <v>0.19900000000000001</v>
      </c>
      <c r="D520" s="40">
        <v>0.17899999999999999</v>
      </c>
      <c r="E520" s="40">
        <v>0.154</v>
      </c>
      <c r="F520" s="40">
        <v>0.13100000000000001</v>
      </c>
      <c r="G520" s="40">
        <v>0.34300000000000003</v>
      </c>
      <c r="H520" s="41" t="s">
        <v>137</v>
      </c>
    </row>
    <row r="521" spans="2:8" x14ac:dyDescent="0.2">
      <c r="B521" s="39" t="s">
        <v>641</v>
      </c>
      <c r="C521" s="40">
        <v>0.19900000000000001</v>
      </c>
      <c r="D521" s="40">
        <v>0.17899999999999999</v>
      </c>
      <c r="E521" s="40">
        <v>0.154</v>
      </c>
      <c r="F521" s="40">
        <v>0.13100000000000001</v>
      </c>
      <c r="G521" s="40">
        <v>0.34300000000000003</v>
      </c>
      <c r="H521" s="41" t="s">
        <v>137</v>
      </c>
    </row>
    <row r="522" spans="2:8" x14ac:dyDescent="0.2">
      <c r="B522" s="39" t="s">
        <v>642</v>
      </c>
      <c r="C522" s="40">
        <v>0.19900000000000001</v>
      </c>
      <c r="D522" s="40">
        <v>0.17899999999999999</v>
      </c>
      <c r="E522" s="40">
        <v>0.154</v>
      </c>
      <c r="F522" s="40">
        <v>0.13100000000000001</v>
      </c>
      <c r="G522" s="40">
        <v>0.34300000000000003</v>
      </c>
      <c r="H522" s="41" t="s">
        <v>137</v>
      </c>
    </row>
    <row r="523" spans="2:8" x14ac:dyDescent="0.2">
      <c r="B523" s="39" t="s">
        <v>643</v>
      </c>
      <c r="C523" s="40">
        <v>0.19900000000000001</v>
      </c>
      <c r="D523" s="40">
        <v>0.17899999999999999</v>
      </c>
      <c r="E523" s="40">
        <v>0.154</v>
      </c>
      <c r="F523" s="40">
        <v>0.13100000000000001</v>
      </c>
      <c r="G523" s="40">
        <v>0.34300000000000003</v>
      </c>
      <c r="H523" s="41" t="s">
        <v>137</v>
      </c>
    </row>
    <row r="524" spans="2:8" x14ac:dyDescent="0.2">
      <c r="B524" s="39" t="s">
        <v>644</v>
      </c>
      <c r="C524" s="40">
        <v>0.19900000000000001</v>
      </c>
      <c r="D524" s="40">
        <v>0.17899999999999999</v>
      </c>
      <c r="E524" s="40">
        <v>0.154</v>
      </c>
      <c r="F524" s="40">
        <v>0.13100000000000001</v>
      </c>
      <c r="G524" s="40">
        <v>0.34300000000000003</v>
      </c>
      <c r="H524" s="41" t="s">
        <v>137</v>
      </c>
    </row>
    <row r="525" spans="2:8" x14ac:dyDescent="0.2">
      <c r="B525" s="39" t="s">
        <v>645</v>
      </c>
      <c r="C525" s="40">
        <v>0.19900000000000001</v>
      </c>
      <c r="D525" s="40">
        <v>0.17899999999999999</v>
      </c>
      <c r="E525" s="40">
        <v>0.154</v>
      </c>
      <c r="F525" s="40">
        <v>0.13100000000000001</v>
      </c>
      <c r="G525" s="40">
        <v>0.34300000000000003</v>
      </c>
      <c r="H525" s="41" t="s">
        <v>137</v>
      </c>
    </row>
    <row r="526" spans="2:8" x14ac:dyDescent="0.2">
      <c r="B526" s="39" t="s">
        <v>646</v>
      </c>
      <c r="C526" s="40">
        <v>0.19900000000000001</v>
      </c>
      <c r="D526" s="40">
        <v>0.17899999999999999</v>
      </c>
      <c r="E526" s="40">
        <v>0.154</v>
      </c>
      <c r="F526" s="40">
        <v>0.13100000000000001</v>
      </c>
      <c r="G526" s="40">
        <v>0.34300000000000003</v>
      </c>
      <c r="H526" s="41" t="s">
        <v>137</v>
      </c>
    </row>
    <row r="527" spans="2:8" x14ac:dyDescent="0.2">
      <c r="B527" s="39" t="s">
        <v>647</v>
      </c>
      <c r="C527" s="40">
        <v>0.28899999999999998</v>
      </c>
      <c r="D527" s="40">
        <v>0.26900000000000002</v>
      </c>
      <c r="E527" s="40">
        <v>0.24399999999999999</v>
      </c>
      <c r="F527" s="40">
        <v>0.221</v>
      </c>
      <c r="G527" s="40">
        <v>0.45500000000000002</v>
      </c>
      <c r="H527" s="41"/>
    </row>
    <row r="528" spans="2:8" x14ac:dyDescent="0.2">
      <c r="B528" s="39" t="s">
        <v>648</v>
      </c>
      <c r="C528" s="40">
        <v>0.21099999999999999</v>
      </c>
      <c r="D528" s="40">
        <v>0.191</v>
      </c>
      <c r="E528" s="40">
        <v>0.16600000000000001</v>
      </c>
      <c r="F528" s="40">
        <v>0.14299999999999999</v>
      </c>
      <c r="G528" s="40">
        <v>0.45500000000000002</v>
      </c>
      <c r="H528" s="41" t="s">
        <v>137</v>
      </c>
    </row>
    <row r="529" spans="2:8" x14ac:dyDescent="0.2">
      <c r="B529" s="39" t="s">
        <v>648</v>
      </c>
      <c r="C529" s="40">
        <v>0.20899999999999999</v>
      </c>
      <c r="D529" s="40">
        <v>0.189</v>
      </c>
      <c r="E529" s="40">
        <v>0.16400000000000001</v>
      </c>
      <c r="F529" s="40">
        <v>0.14099999999999999</v>
      </c>
      <c r="G529" s="40">
        <v>0.45500000000000002</v>
      </c>
      <c r="H529" s="41" t="s">
        <v>84</v>
      </c>
    </row>
    <row r="530" spans="2:8" x14ac:dyDescent="0.2">
      <c r="B530" s="39" t="s">
        <v>649</v>
      </c>
      <c r="C530" s="40">
        <v>0.19500000000000001</v>
      </c>
      <c r="D530" s="40">
        <v>0.17499999999999999</v>
      </c>
      <c r="E530" s="40">
        <v>0.15</v>
      </c>
      <c r="F530" s="40">
        <v>0.127</v>
      </c>
      <c r="G530" s="40">
        <v>0.36399999999999999</v>
      </c>
      <c r="H530" s="41" t="s">
        <v>137</v>
      </c>
    </row>
    <row r="531" spans="2:8" x14ac:dyDescent="0.2">
      <c r="B531" s="39" t="s">
        <v>649</v>
      </c>
      <c r="C531" s="40">
        <v>0.44700000000000001</v>
      </c>
      <c r="D531" s="40">
        <v>0.42699999999999999</v>
      </c>
      <c r="E531" s="40">
        <v>0.40200000000000002</v>
      </c>
      <c r="F531" s="40">
        <v>0.379</v>
      </c>
      <c r="G531" s="40">
        <v>0.48699999999999999</v>
      </c>
      <c r="H531" s="41" t="s">
        <v>84</v>
      </c>
    </row>
    <row r="532" spans="2:8" x14ac:dyDescent="0.2">
      <c r="B532" s="39" t="s">
        <v>650</v>
      </c>
      <c r="C532" s="40">
        <v>0.19500000000000001</v>
      </c>
      <c r="D532" s="40">
        <v>0.17499999999999999</v>
      </c>
      <c r="E532" s="40">
        <v>0.15</v>
      </c>
      <c r="F532" s="40">
        <v>0.127</v>
      </c>
      <c r="G532" s="40">
        <v>0.36399999999999999</v>
      </c>
      <c r="H532" s="41" t="s">
        <v>137</v>
      </c>
    </row>
    <row r="533" spans="2:8" x14ac:dyDescent="0.2">
      <c r="B533" s="39" t="s">
        <v>651</v>
      </c>
      <c r="C533" s="40">
        <v>0.32400000000000001</v>
      </c>
      <c r="D533" s="40">
        <v>0.30399999999999999</v>
      </c>
      <c r="E533" s="40">
        <v>0.27900000000000003</v>
      </c>
      <c r="F533" s="40">
        <v>0.25600000000000001</v>
      </c>
      <c r="G533" s="40">
        <v>0.36399999999999999</v>
      </c>
      <c r="H533" s="41" t="s">
        <v>137</v>
      </c>
    </row>
    <row r="534" spans="2:8" x14ac:dyDescent="0.2">
      <c r="B534" s="39" t="s">
        <v>652</v>
      </c>
      <c r="C534" s="40">
        <v>0.224</v>
      </c>
      <c r="D534" s="40">
        <v>0.20399999999999999</v>
      </c>
      <c r="E534" s="40">
        <v>0.17899999999999999</v>
      </c>
      <c r="F534" s="40">
        <v>0.156</v>
      </c>
      <c r="G534" s="40">
        <v>0.45500000000000002</v>
      </c>
      <c r="H534" s="41" t="s">
        <v>137</v>
      </c>
    </row>
    <row r="535" spans="2:8" x14ac:dyDescent="0.2">
      <c r="B535" s="39" t="s">
        <v>653</v>
      </c>
      <c r="C535" s="40">
        <v>0.47499999999999998</v>
      </c>
      <c r="D535" s="40">
        <v>0.45500000000000002</v>
      </c>
      <c r="E535" s="40">
        <v>0.43</v>
      </c>
      <c r="F535" s="40">
        <v>0.40699999999999997</v>
      </c>
      <c r="G535" s="40">
        <v>0.51500000000000001</v>
      </c>
      <c r="H535" s="41" t="s">
        <v>137</v>
      </c>
    </row>
    <row r="536" spans="2:8" x14ac:dyDescent="0.2">
      <c r="B536" s="39" t="s">
        <v>654</v>
      </c>
      <c r="C536" s="40">
        <v>0.47499999999999998</v>
      </c>
      <c r="D536" s="40">
        <v>0.45500000000000002</v>
      </c>
      <c r="E536" s="40">
        <v>0.43</v>
      </c>
      <c r="F536" s="40">
        <v>0.40699999999999997</v>
      </c>
      <c r="G536" s="40">
        <v>0.51500000000000001</v>
      </c>
      <c r="H536" s="41"/>
    </row>
    <row r="537" spans="2:8" x14ac:dyDescent="0.2">
      <c r="B537" s="39" t="s">
        <v>655</v>
      </c>
      <c r="C537" s="40">
        <v>0.41499999999999998</v>
      </c>
      <c r="D537" s="40">
        <v>0.39500000000000002</v>
      </c>
      <c r="E537" s="40">
        <v>0.37</v>
      </c>
      <c r="F537" s="40">
        <v>0.34699999999999998</v>
      </c>
      <c r="G537" s="40">
        <v>0.45500000000000002</v>
      </c>
      <c r="H537" s="41" t="s">
        <v>137</v>
      </c>
    </row>
    <row r="538" spans="2:8" x14ac:dyDescent="0.2">
      <c r="B538" s="39" t="s">
        <v>655</v>
      </c>
      <c r="C538" s="40">
        <v>0.34399999999999997</v>
      </c>
      <c r="D538" s="40">
        <v>0.32400000000000001</v>
      </c>
      <c r="E538" s="40">
        <v>0.29899999999999999</v>
      </c>
      <c r="F538" s="40">
        <v>0.27600000000000002</v>
      </c>
      <c r="G538" s="40">
        <v>0.45500000000000002</v>
      </c>
      <c r="H538" s="41" t="s">
        <v>84</v>
      </c>
    </row>
    <row r="539" spans="2:8" x14ac:dyDescent="0.2">
      <c r="B539" s="39" t="s">
        <v>656</v>
      </c>
      <c r="C539" s="40">
        <v>0.41499999999999998</v>
      </c>
      <c r="D539" s="40">
        <v>0.39500000000000002</v>
      </c>
      <c r="E539" s="40">
        <v>0.37</v>
      </c>
      <c r="F539" s="40">
        <v>0.34699999999999998</v>
      </c>
      <c r="G539" s="40">
        <v>0.45500000000000002</v>
      </c>
      <c r="H539" s="41" t="s">
        <v>137</v>
      </c>
    </row>
    <row r="540" spans="2:8" x14ac:dyDescent="0.2">
      <c r="B540" s="38" t="s">
        <v>657</v>
      </c>
      <c r="C540" s="44">
        <v>0.13800000000000001</v>
      </c>
      <c r="D540" s="44">
        <v>0.11799999999999999</v>
      </c>
      <c r="E540" s="44">
        <v>9.2999999999999999E-2</v>
      </c>
      <c r="F540" s="44">
        <v>7.0000000000000007E-2</v>
      </c>
      <c r="G540" s="44">
        <v>0.189</v>
      </c>
      <c r="H540" s="43" t="s">
        <v>137</v>
      </c>
    </row>
    <row r="541" spans="2:8" x14ac:dyDescent="0.2">
      <c r="B541" s="39" t="s">
        <v>658</v>
      </c>
      <c r="C541" s="40">
        <v>0.53200000000000003</v>
      </c>
      <c r="D541" s="40">
        <v>0.51200000000000001</v>
      </c>
      <c r="E541" s="40">
        <v>0.48699999999999999</v>
      </c>
      <c r="F541" s="40">
        <v>0.46400000000000002</v>
      </c>
      <c r="G541" s="40">
        <v>0.57199999999999995</v>
      </c>
      <c r="H541" s="41" t="s">
        <v>137</v>
      </c>
    </row>
    <row r="542" spans="2:8" x14ac:dyDescent="0.2">
      <c r="B542" s="39" t="s">
        <v>659</v>
      </c>
      <c r="C542" s="40">
        <v>0.313</v>
      </c>
      <c r="D542" s="40">
        <v>0.29299999999999998</v>
      </c>
      <c r="E542" s="40">
        <v>0.26800000000000002</v>
      </c>
      <c r="F542" s="40">
        <v>0.245</v>
      </c>
      <c r="G542" s="40">
        <v>0.35299999999999998</v>
      </c>
      <c r="H542" s="41" t="s">
        <v>137</v>
      </c>
    </row>
    <row r="543" spans="2:8" x14ac:dyDescent="0.2">
      <c r="B543" s="39" t="s">
        <v>660</v>
      </c>
      <c r="C543" s="40">
        <v>0.29799999999999999</v>
      </c>
      <c r="D543" s="40">
        <v>0.27800000000000002</v>
      </c>
      <c r="E543" s="40">
        <v>0.253</v>
      </c>
      <c r="F543" s="40">
        <v>0.23</v>
      </c>
      <c r="G543" s="40">
        <v>0.45500000000000002</v>
      </c>
      <c r="H543" s="41" t="s">
        <v>137</v>
      </c>
    </row>
    <row r="544" spans="2:8" x14ac:dyDescent="0.2">
      <c r="B544" s="39" t="s">
        <v>660</v>
      </c>
      <c r="C544" s="40">
        <v>0.25600000000000001</v>
      </c>
      <c r="D544" s="40">
        <v>0.23599999999999999</v>
      </c>
      <c r="E544" s="40">
        <v>0.21099999999999999</v>
      </c>
      <c r="F544" s="40">
        <v>0.188</v>
      </c>
      <c r="G544" s="40">
        <v>0.45500000000000002</v>
      </c>
      <c r="H544" s="41" t="s">
        <v>84</v>
      </c>
    </row>
    <row r="545" spans="2:8" x14ac:dyDescent="0.2">
      <c r="B545" s="39" t="s">
        <v>661</v>
      </c>
      <c r="C545" s="40">
        <v>0.57099999999999995</v>
      </c>
      <c r="D545" s="40">
        <v>0.55100000000000005</v>
      </c>
      <c r="E545" s="40">
        <v>0.52600000000000002</v>
      </c>
      <c r="F545" s="40">
        <v>0.503</v>
      </c>
      <c r="G545" s="40">
        <v>0.61099999999999999</v>
      </c>
      <c r="H545" s="41" t="s">
        <v>137</v>
      </c>
    </row>
    <row r="546" spans="2:8" x14ac:dyDescent="0.2">
      <c r="B546" s="39" t="s">
        <v>662</v>
      </c>
      <c r="C546" s="40">
        <v>0.57099999999999995</v>
      </c>
      <c r="D546" s="40">
        <v>0.55100000000000005</v>
      </c>
      <c r="E546" s="40">
        <v>0.52600000000000002</v>
      </c>
      <c r="F546" s="40">
        <v>0.503</v>
      </c>
      <c r="G546" s="40">
        <v>0.61099999999999999</v>
      </c>
      <c r="H546" s="41"/>
    </row>
    <row r="547" spans="2:8" x14ac:dyDescent="0.2">
      <c r="B547" s="39" t="s">
        <v>153</v>
      </c>
      <c r="C547" s="40">
        <v>0.14399999999999999</v>
      </c>
      <c r="D547" s="40">
        <v>0.124</v>
      </c>
      <c r="E547" s="40">
        <v>9.9000000000000005E-2</v>
      </c>
      <c r="F547" s="40">
        <v>7.5999999999999998E-2</v>
      </c>
      <c r="G547" s="40">
        <v>0.217</v>
      </c>
      <c r="H547" s="41" t="s">
        <v>137</v>
      </c>
    </row>
    <row r="548" spans="2:8" x14ac:dyDescent="0.2">
      <c r="B548" s="39" t="s">
        <v>153</v>
      </c>
      <c r="C548" s="40">
        <v>0.252</v>
      </c>
      <c r="D548" s="40">
        <v>0.252</v>
      </c>
      <c r="E548" s="40">
        <v>0.22700000000000001</v>
      </c>
      <c r="F548" s="40">
        <v>0.20399999999999999</v>
      </c>
      <c r="G548" s="40">
        <v>0.312</v>
      </c>
      <c r="H548" s="42" t="s">
        <v>84</v>
      </c>
    </row>
    <row r="549" spans="2:8" x14ac:dyDescent="0.2">
      <c r="B549" s="39" t="s">
        <v>663</v>
      </c>
      <c r="C549" s="40">
        <v>0.14399999999999999</v>
      </c>
      <c r="D549" s="40">
        <v>0.124</v>
      </c>
      <c r="E549" s="40">
        <v>9.9000000000000005E-2</v>
      </c>
      <c r="F549" s="40">
        <v>7.5999999999999998E-2</v>
      </c>
      <c r="G549" s="40">
        <v>0.217</v>
      </c>
      <c r="H549" s="41" t="s">
        <v>137</v>
      </c>
    </row>
    <row r="550" spans="2:8" x14ac:dyDescent="0.2">
      <c r="B550" s="39" t="s">
        <v>159</v>
      </c>
      <c r="C550" s="40">
        <v>0.14099999999999999</v>
      </c>
      <c r="D550" s="40">
        <v>0.121</v>
      </c>
      <c r="E550" s="40">
        <v>9.6000000000000002E-2</v>
      </c>
      <c r="F550" s="40">
        <v>7.2999999999999995E-2</v>
      </c>
      <c r="G550" s="40">
        <v>0.45500000000000002</v>
      </c>
      <c r="H550" s="41" t="s">
        <v>137</v>
      </c>
    </row>
    <row r="551" spans="2:8" x14ac:dyDescent="0.2">
      <c r="B551" s="39" t="s">
        <v>433</v>
      </c>
      <c r="C551" s="40">
        <v>0.14099999999999999</v>
      </c>
      <c r="D551" s="40">
        <v>0.121</v>
      </c>
      <c r="E551" s="40">
        <v>9.6000000000000002E-2</v>
      </c>
      <c r="F551" s="40">
        <v>7.2999999999999995E-2</v>
      </c>
      <c r="G551" s="40">
        <v>0.45500000000000002</v>
      </c>
      <c r="H551" s="41" t="s">
        <v>137</v>
      </c>
    </row>
    <row r="552" spans="2:8" x14ac:dyDescent="0.2">
      <c r="B552" s="39" t="s">
        <v>159</v>
      </c>
      <c r="C552" s="40">
        <v>0.13700000000000001</v>
      </c>
      <c r="D552" s="40">
        <v>0.11700000000000001</v>
      </c>
      <c r="E552" s="40">
        <v>9.1999999999999998E-2</v>
      </c>
      <c r="F552" s="40">
        <v>6.9000000000000006E-2</v>
      </c>
      <c r="G552" s="40">
        <v>0.45500000000000002</v>
      </c>
      <c r="H552" s="41" t="s">
        <v>84</v>
      </c>
    </row>
    <row r="553" spans="2:8" x14ac:dyDescent="0.2">
      <c r="B553" s="39" t="s">
        <v>434</v>
      </c>
      <c r="C553" s="40">
        <v>0.14099999999999999</v>
      </c>
      <c r="D553" s="40">
        <v>0.121</v>
      </c>
      <c r="E553" s="40">
        <v>9.6000000000000002E-2</v>
      </c>
      <c r="F553" s="40">
        <v>7.2999999999999995E-2</v>
      </c>
      <c r="G553" s="40">
        <v>0.45500000000000002</v>
      </c>
      <c r="H553" s="41" t="s">
        <v>137</v>
      </c>
    </row>
    <row r="554" spans="2:8" x14ac:dyDescent="0.2">
      <c r="B554" s="39" t="s">
        <v>435</v>
      </c>
      <c r="C554" s="40">
        <v>0.14099999999999999</v>
      </c>
      <c r="D554" s="40">
        <v>0.121</v>
      </c>
      <c r="E554" s="40">
        <v>9.6000000000000002E-2</v>
      </c>
      <c r="F554" s="40">
        <v>7.2999999999999995E-2</v>
      </c>
      <c r="G554" s="40">
        <v>0.45500000000000002</v>
      </c>
      <c r="H554" s="41" t="s">
        <v>137</v>
      </c>
    </row>
    <row r="555" spans="2:8" x14ac:dyDescent="0.2">
      <c r="B555" s="39" t="s">
        <v>436</v>
      </c>
      <c r="C555" s="40">
        <v>0.14099999999999999</v>
      </c>
      <c r="D555" s="40">
        <v>0.121</v>
      </c>
      <c r="E555" s="40">
        <v>9.6000000000000002E-2</v>
      </c>
      <c r="F555" s="40">
        <v>7.2999999999999995E-2</v>
      </c>
      <c r="G555" s="40">
        <v>0.45500000000000002</v>
      </c>
      <c r="H555" s="41" t="s">
        <v>137</v>
      </c>
    </row>
    <row r="556" spans="2:8" x14ac:dyDescent="0.2">
      <c r="B556" s="39" t="s">
        <v>437</v>
      </c>
      <c r="C556" s="40">
        <v>1.8620000000000001</v>
      </c>
      <c r="D556" s="40">
        <v>1.8420000000000001</v>
      </c>
      <c r="E556" s="40">
        <v>1.8169999999999999</v>
      </c>
      <c r="F556" s="40">
        <v>1.794</v>
      </c>
      <c r="G556" s="40">
        <v>1.9019999999999999</v>
      </c>
      <c r="H556" s="41" t="s">
        <v>137</v>
      </c>
    </row>
    <row r="557" spans="2:8" x14ac:dyDescent="0.2">
      <c r="B557" s="39" t="s">
        <v>438</v>
      </c>
      <c r="C557" s="40">
        <v>3.1880000000000002</v>
      </c>
      <c r="D557" s="40">
        <v>3.1680000000000001</v>
      </c>
      <c r="E557" s="40">
        <v>3.1429999999999998</v>
      </c>
      <c r="F557" s="40">
        <v>3.12</v>
      </c>
      <c r="G557" s="40">
        <v>3.2280000000000002</v>
      </c>
      <c r="H557" s="41" t="s">
        <v>137</v>
      </c>
    </row>
    <row r="558" spans="2:8" x14ac:dyDescent="0.2">
      <c r="B558" s="39" t="s">
        <v>155</v>
      </c>
      <c r="C558" s="40">
        <v>0.17599999999999999</v>
      </c>
      <c r="D558" s="40">
        <v>0.156</v>
      </c>
      <c r="E558" s="40">
        <v>0.13100000000000001</v>
      </c>
      <c r="F558" s="40">
        <v>0.108</v>
      </c>
      <c r="G558" s="40">
        <v>0.216</v>
      </c>
      <c r="H558" s="41" t="s">
        <v>137</v>
      </c>
    </row>
    <row r="559" spans="2:8" x14ac:dyDescent="0.2">
      <c r="B559" s="39" t="s">
        <v>439</v>
      </c>
      <c r="C559" s="40">
        <v>0.17599999999999999</v>
      </c>
      <c r="D559" s="40">
        <v>0.156</v>
      </c>
      <c r="E559" s="40">
        <v>0.13100000000000001</v>
      </c>
      <c r="F559" s="40">
        <v>0.108</v>
      </c>
      <c r="G559" s="40">
        <v>0.216</v>
      </c>
      <c r="H559" s="41" t="s">
        <v>137</v>
      </c>
    </row>
    <row r="560" spans="2:8" x14ac:dyDescent="0.2">
      <c r="B560" s="39" t="s">
        <v>440</v>
      </c>
      <c r="C560" s="40">
        <v>0.17599999999999999</v>
      </c>
      <c r="D560" s="40">
        <v>0.156</v>
      </c>
      <c r="E560" s="40">
        <v>0.13100000000000001</v>
      </c>
      <c r="F560" s="40">
        <v>0.108</v>
      </c>
      <c r="G560" s="40">
        <v>0.216</v>
      </c>
      <c r="H560" s="41" t="s">
        <v>137</v>
      </c>
    </row>
    <row r="561" spans="2:8" x14ac:dyDescent="0.2">
      <c r="B561" s="39" t="s">
        <v>441</v>
      </c>
      <c r="C561" s="40">
        <v>0.17599999999999999</v>
      </c>
      <c r="D561" s="40">
        <v>0.156</v>
      </c>
      <c r="E561" s="40">
        <v>0.13100000000000001</v>
      </c>
      <c r="F561" s="40">
        <v>0.108</v>
      </c>
      <c r="G561" s="40">
        <v>0.216</v>
      </c>
      <c r="H561" s="41" t="s">
        <v>137</v>
      </c>
    </row>
    <row r="562" spans="2:8" x14ac:dyDescent="0.2">
      <c r="B562" s="39" t="s">
        <v>868</v>
      </c>
      <c r="C562" s="40">
        <v>0.17599999999999999</v>
      </c>
      <c r="D562" s="40">
        <v>0.156</v>
      </c>
      <c r="E562" s="40">
        <v>0.13100000000000001</v>
      </c>
      <c r="F562" s="40">
        <v>0.108</v>
      </c>
      <c r="G562" s="40">
        <v>0.216</v>
      </c>
      <c r="H562" s="41" t="s">
        <v>137</v>
      </c>
    </row>
    <row r="563" spans="2:8" x14ac:dyDescent="0.2">
      <c r="B563" s="39" t="s">
        <v>361</v>
      </c>
      <c r="C563" s="40">
        <v>0.17599999999999999</v>
      </c>
      <c r="D563" s="40">
        <v>0.156</v>
      </c>
      <c r="E563" s="40">
        <v>0.13100000000000001</v>
      </c>
      <c r="F563" s="40">
        <v>0.108</v>
      </c>
      <c r="G563" s="40">
        <v>0.216</v>
      </c>
      <c r="H563" s="41" t="s">
        <v>137</v>
      </c>
    </row>
    <row r="564" spans="2:8" x14ac:dyDescent="0.2">
      <c r="B564" s="39" t="s">
        <v>362</v>
      </c>
      <c r="C564" s="40">
        <v>0.17599999999999999</v>
      </c>
      <c r="D564" s="40">
        <v>0.156</v>
      </c>
      <c r="E564" s="40">
        <v>0.13100000000000001</v>
      </c>
      <c r="F564" s="40">
        <v>0.108</v>
      </c>
      <c r="G564" s="40">
        <v>0.216</v>
      </c>
      <c r="H564" s="41" t="s">
        <v>137</v>
      </c>
    </row>
    <row r="565" spans="2:8" x14ac:dyDescent="0.2">
      <c r="B565" s="39" t="s">
        <v>363</v>
      </c>
      <c r="C565" s="40">
        <v>0.17599999999999999</v>
      </c>
      <c r="D565" s="40">
        <v>0.156</v>
      </c>
      <c r="E565" s="40">
        <v>0.13100000000000001</v>
      </c>
      <c r="F565" s="40">
        <v>0.108</v>
      </c>
      <c r="G565" s="40">
        <v>0.216</v>
      </c>
      <c r="H565" s="41" t="s">
        <v>137</v>
      </c>
    </row>
    <row r="566" spans="2:8" x14ac:dyDescent="0.2">
      <c r="B566" s="39" t="s">
        <v>364</v>
      </c>
      <c r="C566" s="40">
        <v>0.17599999999999999</v>
      </c>
      <c r="D566" s="40">
        <v>0.156</v>
      </c>
      <c r="E566" s="40">
        <v>0.13100000000000001</v>
      </c>
      <c r="F566" s="40">
        <v>0.108</v>
      </c>
      <c r="G566" s="40">
        <v>0.216</v>
      </c>
      <c r="H566" s="41" t="s">
        <v>137</v>
      </c>
    </row>
    <row r="567" spans="2:8" x14ac:dyDescent="0.2">
      <c r="B567" s="39" t="s">
        <v>155</v>
      </c>
      <c r="C567" s="40">
        <v>0.20799999999999999</v>
      </c>
      <c r="D567" s="40">
        <v>0.188</v>
      </c>
      <c r="E567" s="40">
        <v>0.16300000000000001</v>
      </c>
      <c r="F567" s="40">
        <v>0.14000000000000001</v>
      </c>
      <c r="G567" s="40">
        <v>0.248</v>
      </c>
      <c r="H567" s="42" t="s">
        <v>84</v>
      </c>
    </row>
    <row r="568" spans="2:8" x14ac:dyDescent="0.2">
      <c r="B568" s="39" t="s">
        <v>365</v>
      </c>
      <c r="C568" s="40">
        <v>0.17599999999999999</v>
      </c>
      <c r="D568" s="40">
        <v>0.156</v>
      </c>
      <c r="E568" s="40">
        <v>0.13100000000000001</v>
      </c>
      <c r="F568" s="40">
        <v>0.108</v>
      </c>
      <c r="G568" s="40">
        <v>0.216</v>
      </c>
      <c r="H568" s="41" t="s">
        <v>137</v>
      </c>
    </row>
    <row r="569" spans="2:8" x14ac:dyDescent="0.2">
      <c r="B569" s="39" t="s">
        <v>366</v>
      </c>
      <c r="C569" s="40">
        <v>0.17599999999999999</v>
      </c>
      <c r="D569" s="40">
        <v>0.156</v>
      </c>
      <c r="E569" s="40">
        <v>0.13100000000000001</v>
      </c>
      <c r="F569" s="40">
        <v>0.108</v>
      </c>
      <c r="G569" s="40">
        <v>0.216</v>
      </c>
      <c r="H569" s="41" t="s">
        <v>137</v>
      </c>
    </row>
    <row r="570" spans="2:8" x14ac:dyDescent="0.2">
      <c r="B570" s="39" t="s">
        <v>367</v>
      </c>
      <c r="C570" s="40">
        <v>0.17599999999999999</v>
      </c>
      <c r="D570" s="40">
        <v>0.156</v>
      </c>
      <c r="E570" s="40">
        <v>0.13100000000000001</v>
      </c>
      <c r="F570" s="40">
        <v>0.108</v>
      </c>
      <c r="G570" s="40">
        <v>0.216</v>
      </c>
      <c r="H570" s="41" t="s">
        <v>137</v>
      </c>
    </row>
    <row r="571" spans="2:8" x14ac:dyDescent="0.2">
      <c r="B571" s="39" t="s">
        <v>873</v>
      </c>
      <c r="C571" s="40">
        <v>0.17599999999999999</v>
      </c>
      <c r="D571" s="40">
        <v>0.156</v>
      </c>
      <c r="E571" s="40">
        <v>0.13100000000000001</v>
      </c>
      <c r="F571" s="40">
        <v>0.108</v>
      </c>
      <c r="G571" s="40">
        <v>0.216</v>
      </c>
      <c r="H571" s="41" t="s">
        <v>137</v>
      </c>
    </row>
    <row r="572" spans="2:8" x14ac:dyDescent="0.2">
      <c r="B572" s="39" t="s">
        <v>874</v>
      </c>
      <c r="C572" s="40">
        <v>0.17599999999999999</v>
      </c>
      <c r="D572" s="40">
        <v>0.156</v>
      </c>
      <c r="E572" s="40">
        <v>0.13100000000000001</v>
      </c>
      <c r="F572" s="40">
        <v>0.108</v>
      </c>
      <c r="G572" s="40">
        <v>0.216</v>
      </c>
      <c r="H572" s="41" t="s">
        <v>137</v>
      </c>
    </row>
    <row r="573" spans="2:8" x14ac:dyDescent="0.2">
      <c r="B573" s="39" t="s">
        <v>875</v>
      </c>
      <c r="C573" s="40">
        <v>0.17599999999999999</v>
      </c>
      <c r="D573" s="40">
        <v>0.156</v>
      </c>
      <c r="E573" s="40">
        <v>0.13100000000000001</v>
      </c>
      <c r="F573" s="40">
        <v>0.108</v>
      </c>
      <c r="G573" s="40">
        <v>0.216</v>
      </c>
      <c r="H573" s="41" t="s">
        <v>137</v>
      </c>
    </row>
    <row r="574" spans="2:8" x14ac:dyDescent="0.2">
      <c r="B574" s="39" t="s">
        <v>876</v>
      </c>
      <c r="C574" s="40">
        <v>0.17599999999999999</v>
      </c>
      <c r="D574" s="40">
        <v>0.156</v>
      </c>
      <c r="E574" s="40">
        <v>0.13100000000000001</v>
      </c>
      <c r="F574" s="40">
        <v>0.108</v>
      </c>
      <c r="G574" s="40">
        <v>0.216</v>
      </c>
      <c r="H574" s="41" t="s">
        <v>137</v>
      </c>
    </row>
    <row r="575" spans="2:8" x14ac:dyDescent="0.2">
      <c r="B575" s="39" t="s">
        <v>569</v>
      </c>
      <c r="C575" s="40">
        <v>0.17599999999999999</v>
      </c>
      <c r="D575" s="40">
        <v>0.156</v>
      </c>
      <c r="E575" s="40">
        <v>0.13100000000000001</v>
      </c>
      <c r="F575" s="40">
        <v>0.108</v>
      </c>
      <c r="G575" s="40">
        <v>0.216</v>
      </c>
      <c r="H575" s="41" t="s">
        <v>137</v>
      </c>
    </row>
    <row r="576" spans="2:8" x14ac:dyDescent="0.2">
      <c r="B576" s="39" t="s">
        <v>570</v>
      </c>
      <c r="C576" s="40">
        <v>0.59399999999999997</v>
      </c>
      <c r="D576" s="40">
        <v>0.57399999999999995</v>
      </c>
      <c r="E576" s="40">
        <v>0.54900000000000004</v>
      </c>
      <c r="F576" s="40">
        <v>0.52600000000000002</v>
      </c>
      <c r="G576" s="40">
        <v>0.63400000000000001</v>
      </c>
      <c r="H576" s="41" t="s">
        <v>137</v>
      </c>
    </row>
    <row r="577" spans="2:8" x14ac:dyDescent="0.2">
      <c r="B577" s="39" t="s">
        <v>571</v>
      </c>
      <c r="C577" s="40">
        <v>0.313</v>
      </c>
      <c r="D577" s="40">
        <v>0.29299999999999998</v>
      </c>
      <c r="E577" s="40">
        <v>0.26800000000000002</v>
      </c>
      <c r="F577" s="40">
        <v>0.245</v>
      </c>
      <c r="G577" s="40">
        <v>0.35299999999999998</v>
      </c>
      <c r="H577" s="41" t="s">
        <v>137</v>
      </c>
    </row>
    <row r="578" spans="2:8" x14ac:dyDescent="0.2">
      <c r="B578" s="39" t="s">
        <v>572</v>
      </c>
      <c r="C578" s="40">
        <v>1.129</v>
      </c>
      <c r="D578" s="40">
        <v>1.109</v>
      </c>
      <c r="E578" s="40">
        <v>1.0840000000000001</v>
      </c>
      <c r="F578" s="40">
        <v>1.0609999999999999</v>
      </c>
      <c r="G578" s="40">
        <v>1.169</v>
      </c>
      <c r="H578" s="41" t="s">
        <v>137</v>
      </c>
    </row>
    <row r="579" spans="2:8" x14ac:dyDescent="0.2">
      <c r="B579" s="39" t="s">
        <v>160</v>
      </c>
      <c r="C579" s="40">
        <v>0.20899999999999999</v>
      </c>
      <c r="D579" s="40">
        <v>0.189</v>
      </c>
      <c r="E579" s="40">
        <v>0.16400000000000001</v>
      </c>
      <c r="F579" s="40">
        <v>0.14099999999999999</v>
      </c>
      <c r="G579" s="40">
        <v>0.34300000000000003</v>
      </c>
      <c r="H579" s="41" t="s">
        <v>137</v>
      </c>
    </row>
    <row r="580" spans="2:8" x14ac:dyDescent="0.2">
      <c r="B580" s="39" t="s">
        <v>160</v>
      </c>
      <c r="C580" s="40">
        <v>0.20899999999999999</v>
      </c>
      <c r="D580" s="40">
        <v>0.189</v>
      </c>
      <c r="E580" s="40">
        <v>0.16400000000000001</v>
      </c>
      <c r="F580" s="40">
        <v>0.14099999999999999</v>
      </c>
      <c r="G580" s="40">
        <v>0.34300000000000003</v>
      </c>
      <c r="H580" s="41" t="s">
        <v>84</v>
      </c>
    </row>
    <row r="581" spans="2:8" x14ac:dyDescent="0.2">
      <c r="B581" s="39" t="s">
        <v>573</v>
      </c>
      <c r="C581" s="40">
        <v>0.187</v>
      </c>
      <c r="D581" s="40">
        <v>0.16700000000000001</v>
      </c>
      <c r="E581" s="40">
        <v>0.14199999999999999</v>
      </c>
      <c r="F581" s="40">
        <v>0.11899999999999999</v>
      </c>
      <c r="G581" s="40">
        <v>0.36399999999999999</v>
      </c>
      <c r="H581" s="41" t="s">
        <v>137</v>
      </c>
    </row>
    <row r="582" spans="2:8" x14ac:dyDescent="0.2">
      <c r="B582" s="39" t="s">
        <v>573</v>
      </c>
      <c r="C582" s="40">
        <v>0.35299999999999998</v>
      </c>
      <c r="D582" s="40">
        <v>0.33300000000000002</v>
      </c>
      <c r="E582" s="40">
        <v>0.308</v>
      </c>
      <c r="F582" s="40">
        <v>0.28499999999999998</v>
      </c>
      <c r="G582" s="40">
        <v>0.39300000000000002</v>
      </c>
      <c r="H582" s="41" t="s">
        <v>84</v>
      </c>
    </row>
    <row r="583" spans="2:8" x14ac:dyDescent="0.2">
      <c r="B583" s="39" t="s">
        <v>161</v>
      </c>
      <c r="C583" s="40">
        <v>1.542</v>
      </c>
      <c r="D583" s="40">
        <v>1.542</v>
      </c>
      <c r="E583" s="40">
        <v>1.5169999999999999</v>
      </c>
      <c r="F583" s="40">
        <v>1.494</v>
      </c>
      <c r="G583" s="40">
        <v>1.6020000000000001</v>
      </c>
      <c r="H583" s="41" t="s">
        <v>137</v>
      </c>
    </row>
    <row r="584" spans="2:8" x14ac:dyDescent="0.2">
      <c r="B584" s="39" t="s">
        <v>161</v>
      </c>
      <c r="C584" s="40">
        <v>1.4450000000000001</v>
      </c>
      <c r="D584" s="40">
        <v>1.4450000000000001</v>
      </c>
      <c r="E584" s="40">
        <v>1.42</v>
      </c>
      <c r="F584" s="40">
        <v>1.397</v>
      </c>
      <c r="G584" s="40">
        <v>1.5049999999999999</v>
      </c>
      <c r="H584" s="42" t="s">
        <v>84</v>
      </c>
    </row>
    <row r="585" spans="2:8" x14ac:dyDescent="0.2">
      <c r="B585" s="39" t="s">
        <v>574</v>
      </c>
      <c r="C585" s="40">
        <v>0.17599999999999999</v>
      </c>
      <c r="D585" s="40">
        <v>0.156</v>
      </c>
      <c r="E585" s="40">
        <v>0.13100000000000001</v>
      </c>
      <c r="F585" s="40">
        <v>0.108</v>
      </c>
      <c r="G585" s="40">
        <v>0.36399999999999999</v>
      </c>
      <c r="H585" s="41" t="s">
        <v>137</v>
      </c>
    </row>
    <row r="586" spans="2:8" x14ac:dyDescent="0.2">
      <c r="B586" s="39" t="s">
        <v>574</v>
      </c>
      <c r="C586" s="40">
        <v>0.214</v>
      </c>
      <c r="D586" s="40">
        <v>0.19400000000000001</v>
      </c>
      <c r="E586" s="40">
        <v>0.16900000000000001</v>
      </c>
      <c r="F586" s="40">
        <v>0.14599999999999999</v>
      </c>
      <c r="G586" s="40">
        <v>0.36399999999999999</v>
      </c>
      <c r="H586" s="41" t="s">
        <v>84</v>
      </c>
    </row>
    <row r="587" spans="2:8" x14ac:dyDescent="0.2">
      <c r="B587" s="39" t="s">
        <v>575</v>
      </c>
      <c r="C587" s="40">
        <v>0.20399999999999999</v>
      </c>
      <c r="D587" s="40">
        <v>0.184</v>
      </c>
      <c r="E587" s="40">
        <v>0.159</v>
      </c>
      <c r="F587" s="40">
        <v>0.13600000000000001</v>
      </c>
      <c r="G587" s="40">
        <v>0.36399999999999999</v>
      </c>
      <c r="H587" s="45"/>
    </row>
    <row r="588" spans="2:8" x14ac:dyDescent="0.2">
      <c r="B588" s="39" t="s">
        <v>576</v>
      </c>
      <c r="C588" s="40">
        <v>0.16500000000000001</v>
      </c>
      <c r="D588" s="40">
        <v>0.14499999999999999</v>
      </c>
      <c r="E588" s="40">
        <v>0.12</v>
      </c>
      <c r="F588" s="40">
        <v>9.7000000000000003E-2</v>
      </c>
      <c r="G588" s="40">
        <v>0.36399999999999999</v>
      </c>
      <c r="H588" s="41" t="s">
        <v>137</v>
      </c>
    </row>
    <row r="589" spans="2:8" x14ac:dyDescent="0.2">
      <c r="B589" s="39" t="s">
        <v>576</v>
      </c>
      <c r="C589" s="40">
        <v>0.31900000000000001</v>
      </c>
      <c r="D589" s="40">
        <v>0.29899999999999999</v>
      </c>
      <c r="E589" s="40">
        <v>0.27400000000000002</v>
      </c>
      <c r="F589" s="40">
        <v>0.251</v>
      </c>
      <c r="G589" s="40">
        <v>0.23599999999999999</v>
      </c>
      <c r="H589" s="41" t="s">
        <v>84</v>
      </c>
    </row>
    <row r="590" spans="2:8" x14ac:dyDescent="0.2">
      <c r="B590" s="39" t="s">
        <v>577</v>
      </c>
      <c r="C590" s="40">
        <v>0.13300000000000001</v>
      </c>
      <c r="D590" s="40">
        <v>0.13300000000000001</v>
      </c>
      <c r="E590" s="40">
        <v>8.7999999999999995E-2</v>
      </c>
      <c r="F590" s="40">
        <v>6.5000000000000002E-2</v>
      </c>
      <c r="G590" s="40">
        <v>0.36399999999999999</v>
      </c>
      <c r="H590" s="41" t="s">
        <v>137</v>
      </c>
    </row>
    <row r="591" spans="2:8" x14ac:dyDescent="0.2">
      <c r="B591" s="39" t="s">
        <v>577</v>
      </c>
      <c r="C591" s="40">
        <v>0.36899999999999999</v>
      </c>
      <c r="D591" s="40">
        <v>0.34899999999999998</v>
      </c>
      <c r="E591" s="40">
        <v>0.32400000000000001</v>
      </c>
      <c r="F591" s="40">
        <v>0.30099999999999999</v>
      </c>
      <c r="G591" s="40">
        <v>0.40899999999999997</v>
      </c>
      <c r="H591" s="41" t="s">
        <v>84</v>
      </c>
    </row>
    <row r="592" spans="2:8" x14ac:dyDescent="0.2">
      <c r="B592" s="46" t="s">
        <v>578</v>
      </c>
      <c r="C592" s="47">
        <v>1.419</v>
      </c>
      <c r="D592" s="47">
        <v>1.399</v>
      </c>
      <c r="E592" s="47">
        <v>1.3740000000000001</v>
      </c>
      <c r="F592" s="47">
        <v>1.351</v>
      </c>
      <c r="G592" s="47">
        <v>1.4590000000000001</v>
      </c>
      <c r="H592" s="41" t="s">
        <v>137</v>
      </c>
    </row>
    <row r="593" spans="2:8" x14ac:dyDescent="0.2">
      <c r="B593" s="39" t="s">
        <v>579</v>
      </c>
      <c r="C593" s="40">
        <v>0.59699999999999998</v>
      </c>
      <c r="D593" s="40">
        <v>0.57699999999999996</v>
      </c>
      <c r="E593" s="40">
        <v>0.55200000000000005</v>
      </c>
      <c r="F593" s="40">
        <v>0.52900000000000003</v>
      </c>
      <c r="G593" s="40">
        <v>0.63700000000000001</v>
      </c>
      <c r="H593" s="41" t="s">
        <v>137</v>
      </c>
    </row>
    <row r="594" spans="2:8" x14ac:dyDescent="0.2">
      <c r="B594" s="39" t="s">
        <v>580</v>
      </c>
      <c r="C594" s="40">
        <v>0.42799999999999999</v>
      </c>
      <c r="D594" s="40">
        <v>0.40799999999999997</v>
      </c>
      <c r="E594" s="40">
        <v>0.38300000000000001</v>
      </c>
      <c r="F594" s="40">
        <v>0.36</v>
      </c>
      <c r="G594" s="40">
        <v>0.46800000000000003</v>
      </c>
      <c r="H594" s="41" t="s">
        <v>137</v>
      </c>
    </row>
    <row r="595" spans="2:8" x14ac:dyDescent="0.2">
      <c r="B595" s="39" t="s">
        <v>581</v>
      </c>
      <c r="C595" s="40">
        <v>0.42799999999999999</v>
      </c>
      <c r="D595" s="40">
        <v>0.40799999999999997</v>
      </c>
      <c r="E595" s="40">
        <v>0.38300000000000001</v>
      </c>
      <c r="F595" s="40">
        <v>0.36</v>
      </c>
      <c r="G595" s="40">
        <v>0.46800000000000003</v>
      </c>
      <c r="H595" s="41" t="s">
        <v>137</v>
      </c>
    </row>
    <row r="596" spans="2:8" x14ac:dyDescent="0.2">
      <c r="B596" s="39" t="s">
        <v>580</v>
      </c>
      <c r="C596" s="40">
        <v>0.42799999999999999</v>
      </c>
      <c r="D596" s="40">
        <v>0.40799999999999997</v>
      </c>
      <c r="E596" s="40">
        <v>0.38300000000000001</v>
      </c>
      <c r="F596" s="40">
        <v>0.36</v>
      </c>
      <c r="G596" s="40">
        <v>0.46800000000000003</v>
      </c>
      <c r="H596" s="41" t="s">
        <v>84</v>
      </c>
    </row>
    <row r="597" spans="2:8" x14ac:dyDescent="0.2">
      <c r="B597" s="39" t="s">
        <v>582</v>
      </c>
      <c r="C597" s="40">
        <v>0.21099999999999999</v>
      </c>
      <c r="D597" s="40">
        <v>0.191</v>
      </c>
      <c r="E597" s="40">
        <v>0.16600000000000001</v>
      </c>
      <c r="F597" s="40">
        <v>0.14299999999999999</v>
      </c>
      <c r="G597" s="40">
        <v>0.45500000000000002</v>
      </c>
      <c r="H597" s="41" t="s">
        <v>137</v>
      </c>
    </row>
    <row r="598" spans="2:8" x14ac:dyDescent="0.2">
      <c r="B598" s="39" t="s">
        <v>582</v>
      </c>
      <c r="C598" s="40">
        <v>0.26600000000000001</v>
      </c>
      <c r="D598" s="40">
        <v>0.246</v>
      </c>
      <c r="E598" s="40">
        <v>0.221</v>
      </c>
      <c r="F598" s="40">
        <v>0.19800000000000001</v>
      </c>
      <c r="G598" s="40">
        <v>0.30599999999999999</v>
      </c>
      <c r="H598" s="42" t="s">
        <v>84</v>
      </c>
    </row>
    <row r="599" spans="2:8" x14ac:dyDescent="0.2">
      <c r="B599" s="46" t="s">
        <v>583</v>
      </c>
      <c r="C599" s="47">
        <v>0.26300000000000001</v>
      </c>
      <c r="D599" s="47">
        <v>0.24299999999999999</v>
      </c>
      <c r="E599" s="47">
        <v>0.218</v>
      </c>
      <c r="F599" s="47">
        <v>0.19500000000000001</v>
      </c>
      <c r="G599" s="47">
        <v>0.30299999999999999</v>
      </c>
      <c r="H599" s="41" t="s">
        <v>137</v>
      </c>
    </row>
    <row r="600" spans="2:8" x14ac:dyDescent="0.2">
      <c r="B600" s="46" t="s">
        <v>583</v>
      </c>
      <c r="C600" s="47">
        <v>0.41099999999999998</v>
      </c>
      <c r="D600" s="47">
        <v>0.39100000000000001</v>
      </c>
      <c r="E600" s="47">
        <v>0.36599999999999999</v>
      </c>
      <c r="F600" s="47">
        <v>0.34300000000000003</v>
      </c>
      <c r="G600" s="47">
        <v>0.45100000000000001</v>
      </c>
      <c r="H600" s="42" t="s">
        <v>84</v>
      </c>
    </row>
    <row r="601" spans="2:8" x14ac:dyDescent="0.2">
      <c r="B601" s="46" t="s">
        <v>583</v>
      </c>
      <c r="C601" s="47">
        <v>0.41099999999999998</v>
      </c>
      <c r="D601" s="47">
        <v>0.39100000000000001</v>
      </c>
      <c r="E601" s="47">
        <v>0.36599999999999999</v>
      </c>
      <c r="F601" s="47">
        <v>0.34300000000000003</v>
      </c>
      <c r="G601" s="47">
        <v>0.45100000000000001</v>
      </c>
      <c r="H601" s="42" t="s">
        <v>584</v>
      </c>
    </row>
    <row r="602" spans="2:8" x14ac:dyDescent="0.2">
      <c r="B602" s="46" t="s">
        <v>585</v>
      </c>
      <c r="C602" s="47">
        <v>0.26300000000000001</v>
      </c>
      <c r="D602" s="47">
        <v>0.24299999999999999</v>
      </c>
      <c r="E602" s="47">
        <v>0.218</v>
      </c>
      <c r="F602" s="47">
        <v>0.19500000000000001</v>
      </c>
      <c r="G602" s="47">
        <v>0.30299999999999999</v>
      </c>
      <c r="H602" s="41" t="s">
        <v>137</v>
      </c>
    </row>
    <row r="603" spans="2:8" x14ac:dyDescent="0.2">
      <c r="B603" s="46" t="s">
        <v>586</v>
      </c>
      <c r="C603" s="47">
        <v>0.26300000000000001</v>
      </c>
      <c r="D603" s="47">
        <v>0.24299999999999999</v>
      </c>
      <c r="E603" s="47">
        <v>0.218</v>
      </c>
      <c r="F603" s="47">
        <v>0.19500000000000001</v>
      </c>
      <c r="G603" s="47">
        <v>0.30299999999999999</v>
      </c>
      <c r="H603" s="41" t="s">
        <v>137</v>
      </c>
    </row>
    <row r="604" spans="2:8" x14ac:dyDescent="0.2">
      <c r="B604" s="46" t="s">
        <v>587</v>
      </c>
      <c r="C604" s="47">
        <v>0.26300000000000001</v>
      </c>
      <c r="D604" s="47">
        <v>0.24299999999999999</v>
      </c>
      <c r="E604" s="47">
        <v>0.218</v>
      </c>
      <c r="F604" s="47">
        <v>0.19500000000000001</v>
      </c>
      <c r="G604" s="47">
        <v>0.30299999999999999</v>
      </c>
      <c r="H604" s="41" t="s">
        <v>137</v>
      </c>
    </row>
    <row r="605" spans="2:8" x14ac:dyDescent="0.2">
      <c r="B605" s="46" t="s">
        <v>588</v>
      </c>
      <c r="C605" s="47">
        <v>0.26300000000000001</v>
      </c>
      <c r="D605" s="47">
        <v>0.24299999999999999</v>
      </c>
      <c r="E605" s="47">
        <v>0.218</v>
      </c>
      <c r="F605" s="47">
        <v>0.19500000000000001</v>
      </c>
      <c r="G605" s="47">
        <v>0.30299999999999999</v>
      </c>
      <c r="H605" s="41" t="s">
        <v>137</v>
      </c>
    </row>
    <row r="606" spans="2:8" x14ac:dyDescent="0.2">
      <c r="B606" s="39" t="s">
        <v>589</v>
      </c>
      <c r="C606" s="40">
        <v>0.36799999999999999</v>
      </c>
      <c r="D606" s="40">
        <v>0.34799999999999998</v>
      </c>
      <c r="E606" s="40">
        <v>0.32300000000000001</v>
      </c>
      <c r="F606" s="40">
        <v>0.3</v>
      </c>
      <c r="G606" s="40">
        <v>0.40799999999999997</v>
      </c>
      <c r="H606" s="41" t="s">
        <v>137</v>
      </c>
    </row>
    <row r="607" spans="2:8" x14ac:dyDescent="0.2">
      <c r="B607" s="39" t="s">
        <v>590</v>
      </c>
      <c r="C607" s="40">
        <v>0.36799999999999999</v>
      </c>
      <c r="D607" s="40">
        <v>0.34799999999999998</v>
      </c>
      <c r="E607" s="40">
        <v>0.32300000000000001</v>
      </c>
      <c r="F607" s="40">
        <v>0.3</v>
      </c>
      <c r="G607" s="40">
        <v>0.40799999999999997</v>
      </c>
      <c r="H607" s="41" t="s">
        <v>137</v>
      </c>
    </row>
    <row r="608" spans="2:8" x14ac:dyDescent="0.2">
      <c r="B608" s="39" t="s">
        <v>589</v>
      </c>
      <c r="C608" s="40">
        <v>0.313</v>
      </c>
      <c r="D608" s="40">
        <v>0.29299999999999998</v>
      </c>
      <c r="E608" s="40">
        <v>0.26800000000000002</v>
      </c>
      <c r="F608" s="40">
        <v>0.245</v>
      </c>
      <c r="G608" s="40">
        <v>0.35299999999999998</v>
      </c>
      <c r="H608" s="41" t="s">
        <v>84</v>
      </c>
    </row>
    <row r="609" spans="2:8" x14ac:dyDescent="0.2">
      <c r="B609" s="39" t="s">
        <v>815</v>
      </c>
      <c r="C609" s="40">
        <v>0.24399999999999999</v>
      </c>
      <c r="D609" s="40">
        <v>0.24399999999999999</v>
      </c>
      <c r="E609" s="40">
        <v>0.19900000000000001</v>
      </c>
      <c r="F609" s="40">
        <v>0.17599999999999999</v>
      </c>
      <c r="G609" s="40">
        <v>0.34300000000000003</v>
      </c>
      <c r="H609" s="41" t="s">
        <v>137</v>
      </c>
    </row>
    <row r="610" spans="2:8" x14ac:dyDescent="0.2">
      <c r="B610" s="39" t="s">
        <v>815</v>
      </c>
      <c r="C610" s="40">
        <v>0.23799999999999999</v>
      </c>
      <c r="D610" s="40">
        <v>0.218</v>
      </c>
      <c r="E610" s="40">
        <v>0.193</v>
      </c>
      <c r="F610" s="40">
        <v>0.17</v>
      </c>
      <c r="G610" s="40">
        <v>0.27800000000000002</v>
      </c>
      <c r="H610" s="42" t="s">
        <v>84</v>
      </c>
    </row>
    <row r="611" spans="2:8" x14ac:dyDescent="0.2">
      <c r="B611" s="39" t="s">
        <v>816</v>
      </c>
      <c r="C611" s="40">
        <v>0.48</v>
      </c>
      <c r="D611" s="40">
        <v>0.46</v>
      </c>
      <c r="E611" s="40">
        <v>0.435</v>
      </c>
      <c r="F611" s="40">
        <v>0.41199999999999998</v>
      </c>
      <c r="G611" s="40">
        <v>0.52</v>
      </c>
      <c r="H611" s="41" t="s">
        <v>137</v>
      </c>
    </row>
    <row r="612" spans="2:8" x14ac:dyDescent="0.2">
      <c r="B612" s="39" t="s">
        <v>816</v>
      </c>
      <c r="C612" s="40">
        <v>0.41899999999999998</v>
      </c>
      <c r="D612" s="40">
        <v>0.39900000000000002</v>
      </c>
      <c r="E612" s="40">
        <v>0.374</v>
      </c>
      <c r="F612" s="40">
        <v>0.35099999999999998</v>
      </c>
      <c r="G612" s="40">
        <v>0.45900000000000002</v>
      </c>
      <c r="H612" s="41" t="s">
        <v>84</v>
      </c>
    </row>
    <row r="613" spans="2:8" x14ac:dyDescent="0.2">
      <c r="B613" s="39" t="s">
        <v>817</v>
      </c>
      <c r="C613" s="40">
        <v>0.58599999999999997</v>
      </c>
      <c r="D613" s="40">
        <v>0.56599999999999995</v>
      </c>
      <c r="E613" s="40">
        <v>0.54100000000000004</v>
      </c>
      <c r="F613" s="40">
        <v>0.51800000000000002</v>
      </c>
      <c r="G613" s="40">
        <v>0.626</v>
      </c>
      <c r="H613" s="41" t="s">
        <v>137</v>
      </c>
    </row>
    <row r="614" spans="2:8" x14ac:dyDescent="0.2">
      <c r="B614" s="39" t="s">
        <v>818</v>
      </c>
      <c r="C614" s="40">
        <v>0.157</v>
      </c>
      <c r="D614" s="40">
        <v>0.13700000000000001</v>
      </c>
      <c r="E614" s="40">
        <v>0.112</v>
      </c>
      <c r="F614" s="40">
        <v>8.8999999999999996E-2</v>
      </c>
      <c r="G614" s="40">
        <v>0.36399999999999999</v>
      </c>
      <c r="H614" s="41" t="s">
        <v>137</v>
      </c>
    </row>
    <row r="615" spans="2:8" x14ac:dyDescent="0.2">
      <c r="B615" s="39" t="s">
        <v>818</v>
      </c>
      <c r="C615" s="40">
        <v>0.4</v>
      </c>
      <c r="D615" s="40">
        <v>0.38</v>
      </c>
      <c r="E615" s="40">
        <v>0.35499999999999998</v>
      </c>
      <c r="F615" s="40">
        <v>0.33200000000000002</v>
      </c>
      <c r="G615" s="40">
        <v>0.44</v>
      </c>
      <c r="H615" s="41" t="s">
        <v>84</v>
      </c>
    </row>
    <row r="616" spans="2:8" x14ac:dyDescent="0.2">
      <c r="B616" s="39" t="s">
        <v>819</v>
      </c>
      <c r="C616" s="40">
        <v>0.59499999999999997</v>
      </c>
      <c r="D616" s="40">
        <v>0.57499999999999996</v>
      </c>
      <c r="E616" s="40">
        <v>0.55000000000000004</v>
      </c>
      <c r="F616" s="40">
        <v>0.52700000000000002</v>
      </c>
      <c r="G616" s="40">
        <v>0.63500000000000001</v>
      </c>
      <c r="H616" s="41" t="s">
        <v>137</v>
      </c>
    </row>
    <row r="617" spans="2:8" x14ac:dyDescent="0.2">
      <c r="B617" s="39" t="s">
        <v>819</v>
      </c>
      <c r="C617" s="40">
        <v>0.502</v>
      </c>
      <c r="D617" s="40">
        <v>0.48199999999999998</v>
      </c>
      <c r="E617" s="40">
        <v>0.45700000000000002</v>
      </c>
      <c r="F617" s="40">
        <v>0.434</v>
      </c>
      <c r="G617" s="40">
        <v>0.54200000000000004</v>
      </c>
      <c r="H617" s="41" t="s">
        <v>84</v>
      </c>
    </row>
    <row r="618" spans="2:8" x14ac:dyDescent="0.2">
      <c r="B618" s="46" t="s">
        <v>820</v>
      </c>
      <c r="C618" s="47">
        <v>0.39200000000000002</v>
      </c>
      <c r="D618" s="47">
        <v>0.372</v>
      </c>
      <c r="E618" s="47">
        <v>0.34699999999999998</v>
      </c>
      <c r="F618" s="47">
        <v>0.32400000000000001</v>
      </c>
      <c r="G618" s="47">
        <v>0.432</v>
      </c>
      <c r="H618" s="41" t="s">
        <v>137</v>
      </c>
    </row>
    <row r="619" spans="2:8" x14ac:dyDescent="0.2">
      <c r="B619" s="39" t="s">
        <v>821</v>
      </c>
      <c r="C619" s="40">
        <v>1.05</v>
      </c>
      <c r="D619" s="40">
        <v>1.03</v>
      </c>
      <c r="E619" s="40">
        <v>1.0049999999999999</v>
      </c>
      <c r="F619" s="40">
        <v>0.98199999999999998</v>
      </c>
      <c r="G619" s="40">
        <v>1.0900000000000001</v>
      </c>
      <c r="H619" s="41" t="s">
        <v>137</v>
      </c>
    </row>
    <row r="620" spans="2:8" x14ac:dyDescent="0.2">
      <c r="B620" s="39" t="s">
        <v>822</v>
      </c>
      <c r="C620" s="40">
        <v>0.52800000000000002</v>
      </c>
      <c r="D620" s="40">
        <v>0.50800000000000001</v>
      </c>
      <c r="E620" s="40">
        <v>0.48299999999999998</v>
      </c>
      <c r="F620" s="40">
        <v>0.46</v>
      </c>
      <c r="G620" s="40">
        <v>0.56799999999999995</v>
      </c>
      <c r="H620" s="41" t="s">
        <v>137</v>
      </c>
    </row>
    <row r="621" spans="2:8" x14ac:dyDescent="0.2">
      <c r="B621" s="39" t="s">
        <v>823</v>
      </c>
      <c r="C621" s="40">
        <v>0.17699999999999999</v>
      </c>
      <c r="D621" s="40">
        <v>0.157</v>
      </c>
      <c r="E621" s="40">
        <v>0.13200000000000001</v>
      </c>
      <c r="F621" s="40">
        <v>0.109</v>
      </c>
      <c r="G621" s="40">
        <v>0.36399999999999999</v>
      </c>
      <c r="H621" s="41" t="s">
        <v>137</v>
      </c>
    </row>
    <row r="622" spans="2:8" x14ac:dyDescent="0.2">
      <c r="B622" s="39" t="s">
        <v>823</v>
      </c>
      <c r="C622" s="40">
        <v>0.27300000000000002</v>
      </c>
      <c r="D622" s="40">
        <v>0.253</v>
      </c>
      <c r="E622" s="40">
        <v>0.22800000000000001</v>
      </c>
      <c r="F622" s="40">
        <v>0.20499999999999999</v>
      </c>
      <c r="G622" s="40">
        <v>0.313</v>
      </c>
      <c r="H622" s="41" t="s">
        <v>84</v>
      </c>
    </row>
    <row r="623" spans="2:8" x14ac:dyDescent="0.2">
      <c r="B623" s="39" t="s">
        <v>824</v>
      </c>
      <c r="C623" s="40">
        <v>0.127</v>
      </c>
      <c r="D623" s="40">
        <v>0.107</v>
      </c>
      <c r="E623" s="40">
        <v>8.2000000000000003E-2</v>
      </c>
      <c r="F623" s="40">
        <v>5.8999999999999997E-2</v>
      </c>
      <c r="G623" s="40">
        <v>0.36399999999999999</v>
      </c>
      <c r="H623" s="41" t="s">
        <v>137</v>
      </c>
    </row>
    <row r="624" spans="2:8" x14ac:dyDescent="0.2">
      <c r="B624" s="39" t="s">
        <v>824</v>
      </c>
      <c r="C624" s="40">
        <v>0.30099999999999999</v>
      </c>
      <c r="D624" s="40">
        <v>0.28100000000000003</v>
      </c>
      <c r="E624" s="40">
        <v>0.25600000000000001</v>
      </c>
      <c r="F624" s="40">
        <v>0.23300000000000001</v>
      </c>
      <c r="G624" s="40">
        <v>0.36399999999999999</v>
      </c>
      <c r="H624" s="41" t="s">
        <v>84</v>
      </c>
    </row>
    <row r="625" spans="2:8" x14ac:dyDescent="0.2">
      <c r="B625" s="39" t="s">
        <v>825</v>
      </c>
      <c r="C625" s="40">
        <v>0.127</v>
      </c>
      <c r="D625" s="40">
        <v>0.107</v>
      </c>
      <c r="E625" s="40">
        <v>8.2000000000000003E-2</v>
      </c>
      <c r="F625" s="40">
        <v>5.8999999999999997E-2</v>
      </c>
      <c r="G625" s="40">
        <v>0.36399999999999999</v>
      </c>
      <c r="H625" s="41" t="s">
        <v>137</v>
      </c>
    </row>
    <row r="626" spans="2:8" x14ac:dyDescent="0.2">
      <c r="B626" s="39" t="s">
        <v>826</v>
      </c>
      <c r="C626" s="40">
        <v>0.127</v>
      </c>
      <c r="D626" s="40">
        <v>0.107</v>
      </c>
      <c r="E626" s="40">
        <v>8.2000000000000003E-2</v>
      </c>
      <c r="F626" s="40">
        <v>5.8999999999999997E-2</v>
      </c>
      <c r="G626" s="40">
        <v>0.36399999999999999</v>
      </c>
      <c r="H626" s="41" t="s">
        <v>137</v>
      </c>
    </row>
    <row r="627" spans="2:8" x14ac:dyDescent="0.2">
      <c r="B627" s="39" t="s">
        <v>827</v>
      </c>
      <c r="C627" s="40">
        <v>0.222</v>
      </c>
      <c r="D627" s="40">
        <v>0.20200000000000001</v>
      </c>
      <c r="E627" s="40">
        <v>0.17699999999999999</v>
      </c>
      <c r="F627" s="40">
        <v>0.154</v>
      </c>
      <c r="G627" s="40">
        <v>0.36399999999999999</v>
      </c>
      <c r="H627" s="41" t="s">
        <v>137</v>
      </c>
    </row>
    <row r="628" spans="2:8" x14ac:dyDescent="0.2">
      <c r="B628" s="39" t="s">
        <v>827</v>
      </c>
      <c r="C628" s="40">
        <v>0.47899999999999998</v>
      </c>
      <c r="D628" s="40">
        <v>0.45900000000000002</v>
      </c>
      <c r="E628" s="40">
        <v>0.434</v>
      </c>
      <c r="F628" s="40">
        <v>0.41099999999999998</v>
      </c>
      <c r="G628" s="40">
        <v>0.51900000000000002</v>
      </c>
      <c r="H628" s="42" t="s">
        <v>84</v>
      </c>
    </row>
    <row r="629" spans="2:8" x14ac:dyDescent="0.2">
      <c r="B629" s="39" t="s">
        <v>828</v>
      </c>
      <c r="C629" s="40">
        <v>0.27500000000000002</v>
      </c>
      <c r="D629" s="40">
        <v>0.255</v>
      </c>
      <c r="E629" s="40">
        <v>0.23</v>
      </c>
      <c r="F629" s="40">
        <v>0.20699999999999999</v>
      </c>
      <c r="G629" s="40">
        <v>0.315</v>
      </c>
      <c r="H629" s="41" t="s">
        <v>137</v>
      </c>
    </row>
    <row r="630" spans="2:8" x14ac:dyDescent="0.2">
      <c r="B630" s="39" t="s">
        <v>828</v>
      </c>
      <c r="C630" s="40">
        <v>0.36199999999999999</v>
      </c>
      <c r="D630" s="40">
        <v>0.34200000000000003</v>
      </c>
      <c r="E630" s="40">
        <v>0.317</v>
      </c>
      <c r="F630" s="40">
        <v>0.29399999999999998</v>
      </c>
      <c r="G630" s="40">
        <v>0.40200000000000002</v>
      </c>
      <c r="H630" s="42" t="s">
        <v>84</v>
      </c>
    </row>
    <row r="631" spans="2:8" x14ac:dyDescent="0.2">
      <c r="B631" s="39" t="s">
        <v>829</v>
      </c>
      <c r="C631" s="40">
        <v>0.442</v>
      </c>
      <c r="D631" s="40">
        <v>0.42199999999999999</v>
      </c>
      <c r="E631" s="40">
        <v>0.39700000000000002</v>
      </c>
      <c r="F631" s="40">
        <v>0.374</v>
      </c>
      <c r="G631" s="40">
        <v>0.48199999999999998</v>
      </c>
      <c r="H631" s="41" t="s">
        <v>137</v>
      </c>
    </row>
    <row r="632" spans="2:8" x14ac:dyDescent="0.2">
      <c r="B632" s="39" t="s">
        <v>829</v>
      </c>
      <c r="C632" s="40">
        <v>0.442</v>
      </c>
      <c r="D632" s="40">
        <v>0.42199999999999999</v>
      </c>
      <c r="E632" s="40">
        <v>0.39700000000000002</v>
      </c>
      <c r="F632" s="40">
        <v>0.374</v>
      </c>
      <c r="G632" s="40">
        <v>0.48199999999999998</v>
      </c>
      <c r="H632" s="41" t="s">
        <v>84</v>
      </c>
    </row>
    <row r="633" spans="2:8" x14ac:dyDescent="0.2">
      <c r="B633" s="39" t="s">
        <v>830</v>
      </c>
      <c r="C633" s="40">
        <v>0.28399999999999997</v>
      </c>
      <c r="D633" s="40">
        <v>0.26400000000000001</v>
      </c>
      <c r="E633" s="40">
        <v>0.23899999999999999</v>
      </c>
      <c r="F633" s="40">
        <v>0.216</v>
      </c>
      <c r="G633" s="40">
        <v>0.45500000000000002</v>
      </c>
      <c r="H633" s="41" t="s">
        <v>137</v>
      </c>
    </row>
    <row r="634" spans="2:8" x14ac:dyDescent="0.2">
      <c r="B634" s="39" t="s">
        <v>830</v>
      </c>
      <c r="C634" s="40">
        <v>0.26200000000000001</v>
      </c>
      <c r="D634" s="40">
        <v>0.24199999999999999</v>
      </c>
      <c r="E634" s="40">
        <v>0.217</v>
      </c>
      <c r="F634" s="40">
        <v>0.19400000000000001</v>
      </c>
      <c r="G634" s="40">
        <v>0.45500000000000002</v>
      </c>
      <c r="H634" s="41" t="s">
        <v>84</v>
      </c>
    </row>
    <row r="635" spans="2:8" x14ac:dyDescent="0.2">
      <c r="B635" s="39" t="s">
        <v>831</v>
      </c>
      <c r="C635" s="40">
        <v>0.38</v>
      </c>
      <c r="D635" s="40">
        <v>0.36</v>
      </c>
      <c r="E635" s="40">
        <v>0.33500000000000002</v>
      </c>
      <c r="F635" s="40">
        <v>0.312</v>
      </c>
      <c r="G635" s="40">
        <v>0.42</v>
      </c>
      <c r="H635" s="41" t="s">
        <v>137</v>
      </c>
    </row>
    <row r="636" spans="2:8" x14ac:dyDescent="0.2">
      <c r="B636" s="39" t="s">
        <v>831</v>
      </c>
      <c r="C636" s="40">
        <v>0.34499999999999997</v>
      </c>
      <c r="D636" s="40">
        <v>0.32500000000000001</v>
      </c>
      <c r="E636" s="40">
        <v>0.3</v>
      </c>
      <c r="F636" s="40">
        <v>0.27700000000000002</v>
      </c>
      <c r="G636" s="40">
        <v>0.45500000000000002</v>
      </c>
      <c r="H636" s="41" t="s">
        <v>84</v>
      </c>
    </row>
    <row r="637" spans="2:8" x14ac:dyDescent="0.2">
      <c r="B637" s="39" t="s">
        <v>832</v>
      </c>
      <c r="C637" s="40">
        <v>0.26200000000000001</v>
      </c>
      <c r="D637" s="40">
        <v>0.24199999999999999</v>
      </c>
      <c r="E637" s="40">
        <v>0.217</v>
      </c>
      <c r="F637" s="40">
        <v>0.19400000000000001</v>
      </c>
      <c r="G637" s="40">
        <v>0.45500000000000002</v>
      </c>
      <c r="H637" s="41" t="s">
        <v>137</v>
      </c>
    </row>
    <row r="638" spans="2:8" x14ac:dyDescent="0.2">
      <c r="B638" s="39" t="s">
        <v>832</v>
      </c>
      <c r="C638" s="40">
        <v>0.38700000000000001</v>
      </c>
      <c r="D638" s="40">
        <v>0.36699999999999999</v>
      </c>
      <c r="E638" s="40">
        <v>0.34200000000000003</v>
      </c>
      <c r="F638" s="40">
        <v>0.31900000000000001</v>
      </c>
      <c r="G638" s="40">
        <v>0.45500000000000002</v>
      </c>
      <c r="H638" s="41" t="s">
        <v>84</v>
      </c>
    </row>
    <row r="639" spans="2:8" x14ac:dyDescent="0.2">
      <c r="B639" s="39" t="s">
        <v>833</v>
      </c>
      <c r="C639" s="40">
        <v>0.13300000000000001</v>
      </c>
      <c r="D639" s="40">
        <v>0.113</v>
      </c>
      <c r="E639" s="40">
        <v>8.7999999999999995E-2</v>
      </c>
      <c r="F639" s="40">
        <v>6.5000000000000002E-2</v>
      </c>
      <c r="G639" s="40">
        <v>0.36399999999999999</v>
      </c>
      <c r="H639" s="41" t="s">
        <v>137</v>
      </c>
    </row>
    <row r="640" spans="2:8" x14ac:dyDescent="0.2">
      <c r="B640" s="39" t="s">
        <v>834</v>
      </c>
      <c r="C640" s="40">
        <v>0.13300000000000001</v>
      </c>
      <c r="D640" s="40">
        <v>0.113</v>
      </c>
      <c r="E640" s="40">
        <v>8.7999999999999995E-2</v>
      </c>
      <c r="F640" s="40">
        <v>6.5000000000000002E-2</v>
      </c>
      <c r="G640" s="40">
        <v>0.36399999999999999</v>
      </c>
      <c r="H640" s="41" t="s">
        <v>137</v>
      </c>
    </row>
    <row r="641" spans="2:8" x14ac:dyDescent="0.2">
      <c r="B641" s="39" t="s">
        <v>833</v>
      </c>
      <c r="C641" s="40">
        <v>0.375</v>
      </c>
      <c r="D641" s="40">
        <v>0.375</v>
      </c>
      <c r="E641" s="40">
        <v>0.35</v>
      </c>
      <c r="F641" s="40">
        <v>0.32700000000000001</v>
      </c>
      <c r="G641" s="40">
        <v>0.435</v>
      </c>
      <c r="H641" s="41" t="s">
        <v>84</v>
      </c>
    </row>
    <row r="642" spans="2:8" x14ac:dyDescent="0.2">
      <c r="B642" s="39" t="s">
        <v>835</v>
      </c>
      <c r="C642" s="40">
        <v>0.13300000000000001</v>
      </c>
      <c r="D642" s="40">
        <v>0.113</v>
      </c>
      <c r="E642" s="40">
        <v>8.7999999999999995E-2</v>
      </c>
      <c r="F642" s="40">
        <v>6.5000000000000002E-2</v>
      </c>
      <c r="G642" s="40">
        <v>0.36399999999999999</v>
      </c>
      <c r="H642" s="41" t="s">
        <v>137</v>
      </c>
    </row>
    <row r="643" spans="2:8" x14ac:dyDescent="0.2">
      <c r="B643" s="39" t="s">
        <v>836</v>
      </c>
      <c r="C643" s="40">
        <v>0.13300000000000001</v>
      </c>
      <c r="D643" s="40">
        <v>0.113</v>
      </c>
      <c r="E643" s="40">
        <v>8.7999999999999995E-2</v>
      </c>
      <c r="F643" s="40">
        <v>6.5000000000000002E-2</v>
      </c>
      <c r="G643" s="40">
        <v>0.36399999999999999</v>
      </c>
      <c r="H643" s="41" t="s">
        <v>137</v>
      </c>
    </row>
    <row r="644" spans="2:8" x14ac:dyDescent="0.2">
      <c r="B644" s="39" t="s">
        <v>837</v>
      </c>
      <c r="C644" s="40">
        <v>0.13300000000000001</v>
      </c>
      <c r="D644" s="40">
        <v>0.113</v>
      </c>
      <c r="E644" s="40">
        <v>8.7999999999999995E-2</v>
      </c>
      <c r="F644" s="40">
        <v>6.5000000000000002E-2</v>
      </c>
      <c r="G644" s="40">
        <v>0.36399999999999999</v>
      </c>
      <c r="H644" s="41" t="s">
        <v>137</v>
      </c>
    </row>
    <row r="645" spans="2:8" x14ac:dyDescent="0.2">
      <c r="B645" s="39" t="s">
        <v>838</v>
      </c>
      <c r="C645" s="40">
        <v>0.23499999999999999</v>
      </c>
      <c r="D645" s="40">
        <v>0.215</v>
      </c>
      <c r="E645" s="40">
        <v>0.19</v>
      </c>
      <c r="F645" s="40">
        <v>0.16700000000000001</v>
      </c>
      <c r="G645" s="40">
        <v>0.45500000000000002</v>
      </c>
      <c r="H645" s="41" t="s">
        <v>137</v>
      </c>
    </row>
    <row r="646" spans="2:8" x14ac:dyDescent="0.2">
      <c r="B646" s="39" t="s">
        <v>839</v>
      </c>
      <c r="C646" s="40">
        <v>0.23499999999999999</v>
      </c>
      <c r="D646" s="40">
        <v>0.215</v>
      </c>
      <c r="E646" s="40">
        <v>0.19</v>
      </c>
      <c r="F646" s="40">
        <v>0.16700000000000001</v>
      </c>
      <c r="G646" s="40">
        <v>0.45500000000000002</v>
      </c>
      <c r="H646" s="41" t="s">
        <v>137</v>
      </c>
    </row>
    <row r="647" spans="2:8" x14ac:dyDescent="0.2">
      <c r="B647" s="39" t="s">
        <v>838</v>
      </c>
      <c r="C647" s="40">
        <v>0.26</v>
      </c>
      <c r="D647" s="40">
        <v>0.24</v>
      </c>
      <c r="E647" s="40">
        <v>0.215</v>
      </c>
      <c r="F647" s="40">
        <v>0.192</v>
      </c>
      <c r="G647" s="40">
        <v>0.45500000000000002</v>
      </c>
      <c r="H647" s="41" t="s">
        <v>84</v>
      </c>
    </row>
    <row r="648" spans="2:8" x14ac:dyDescent="0.2">
      <c r="B648" s="39" t="s">
        <v>706</v>
      </c>
      <c r="C648" s="40">
        <v>0.218</v>
      </c>
      <c r="D648" s="40">
        <v>0.19800000000000001</v>
      </c>
      <c r="E648" s="40">
        <v>0.17299999999999999</v>
      </c>
      <c r="F648" s="40">
        <v>0.15</v>
      </c>
      <c r="G648" s="40">
        <v>0.36399999999999999</v>
      </c>
      <c r="H648" s="41" t="s">
        <v>137</v>
      </c>
    </row>
    <row r="649" spans="2:8" x14ac:dyDescent="0.2">
      <c r="B649" s="39" t="s">
        <v>706</v>
      </c>
      <c r="C649" s="40">
        <v>0.57899999999999996</v>
      </c>
      <c r="D649" s="40">
        <v>0.55900000000000005</v>
      </c>
      <c r="E649" s="40">
        <v>0.53400000000000003</v>
      </c>
      <c r="F649" s="40">
        <v>0.51100000000000001</v>
      </c>
      <c r="G649" s="40">
        <v>0.61899999999999999</v>
      </c>
      <c r="H649" s="41" t="s">
        <v>84</v>
      </c>
    </row>
    <row r="650" spans="2:8" x14ac:dyDescent="0.2">
      <c r="B650" s="39" t="s">
        <v>707</v>
      </c>
      <c r="C650" s="40">
        <v>0.16900000000000001</v>
      </c>
      <c r="D650" s="40">
        <v>0.14899999999999999</v>
      </c>
      <c r="E650" s="40">
        <v>0.124</v>
      </c>
      <c r="F650" s="40">
        <v>0.10100000000000001</v>
      </c>
      <c r="G650" s="40">
        <v>0.36399999999999999</v>
      </c>
      <c r="H650" s="41" t="s">
        <v>137</v>
      </c>
    </row>
    <row r="651" spans="2:8" x14ac:dyDescent="0.2">
      <c r="B651" s="39" t="s">
        <v>708</v>
      </c>
      <c r="C651" s="40">
        <v>0.16900000000000001</v>
      </c>
      <c r="D651" s="40">
        <v>0.14899999999999999</v>
      </c>
      <c r="E651" s="40">
        <v>0.124</v>
      </c>
      <c r="F651" s="40">
        <v>0.10100000000000001</v>
      </c>
      <c r="G651" s="40">
        <v>0.36399999999999999</v>
      </c>
      <c r="H651" s="41" t="s">
        <v>137</v>
      </c>
    </row>
    <row r="652" spans="2:8" x14ac:dyDescent="0.2">
      <c r="B652" s="39" t="s">
        <v>707</v>
      </c>
      <c r="C652" s="40">
        <v>0.32100000000000001</v>
      </c>
      <c r="D652" s="40">
        <v>0.30099999999999999</v>
      </c>
      <c r="E652" s="40">
        <v>0.27600000000000002</v>
      </c>
      <c r="F652" s="40">
        <v>0.253</v>
      </c>
      <c r="G652" s="40">
        <v>0.36099999999999999</v>
      </c>
      <c r="H652" s="41" t="s">
        <v>84</v>
      </c>
    </row>
    <row r="653" spans="2:8" x14ac:dyDescent="0.2">
      <c r="B653" s="39" t="s">
        <v>709</v>
      </c>
      <c r="C653" s="40">
        <v>0.83899999999999997</v>
      </c>
      <c r="D653" s="40">
        <v>0.81899999999999995</v>
      </c>
      <c r="E653" s="40">
        <v>0.79400000000000004</v>
      </c>
      <c r="F653" s="40">
        <v>0.77100000000000002</v>
      </c>
      <c r="G653" s="40">
        <v>0.879</v>
      </c>
      <c r="H653" s="41" t="s">
        <v>137</v>
      </c>
    </row>
    <row r="654" spans="2:8" x14ac:dyDescent="0.2">
      <c r="B654" s="39" t="s">
        <v>709</v>
      </c>
      <c r="C654" s="40">
        <v>1.1479999999999999</v>
      </c>
      <c r="D654" s="40">
        <v>1.1279999999999999</v>
      </c>
      <c r="E654" s="40">
        <v>1.103</v>
      </c>
      <c r="F654" s="40">
        <v>1.08</v>
      </c>
      <c r="G654" s="40">
        <v>1.1879999999999999</v>
      </c>
      <c r="H654" s="41" t="s">
        <v>84</v>
      </c>
    </row>
    <row r="655" spans="2:8" x14ac:dyDescent="0.2">
      <c r="B655" s="39" t="s">
        <v>710</v>
      </c>
      <c r="C655" s="40">
        <v>0.44</v>
      </c>
      <c r="D655" s="40">
        <v>0.42</v>
      </c>
      <c r="E655" s="40">
        <v>0.39500000000000002</v>
      </c>
      <c r="F655" s="40">
        <v>0.372</v>
      </c>
      <c r="G655" s="40">
        <v>0.48</v>
      </c>
      <c r="H655" s="41" t="s">
        <v>137</v>
      </c>
    </row>
    <row r="656" spans="2:8" x14ac:dyDescent="0.2">
      <c r="B656" s="39" t="s">
        <v>711</v>
      </c>
      <c r="C656" s="40">
        <v>0.44</v>
      </c>
      <c r="D656" s="40">
        <v>0.42</v>
      </c>
      <c r="E656" s="40">
        <v>0.39500000000000002</v>
      </c>
      <c r="F656" s="40">
        <v>0.372</v>
      </c>
      <c r="G656" s="40">
        <v>0.48</v>
      </c>
      <c r="H656" s="41"/>
    </row>
    <row r="657" spans="2:8" x14ac:dyDescent="0.2">
      <c r="B657" s="39" t="s">
        <v>710</v>
      </c>
      <c r="C657" s="40">
        <v>0.373</v>
      </c>
      <c r="D657" s="40">
        <v>0.35299999999999998</v>
      </c>
      <c r="E657" s="40">
        <v>0.32800000000000001</v>
      </c>
      <c r="F657" s="40">
        <v>0.30499999999999999</v>
      </c>
      <c r="G657" s="40">
        <v>0.41299999999999998</v>
      </c>
      <c r="H657" s="42" t="s">
        <v>84</v>
      </c>
    </row>
    <row r="658" spans="2:8" x14ac:dyDescent="0.2">
      <c r="B658" s="39" t="s">
        <v>712</v>
      </c>
      <c r="C658" s="40">
        <v>0.26300000000000001</v>
      </c>
      <c r="D658" s="40">
        <v>0.24299999999999999</v>
      </c>
      <c r="E658" s="40">
        <v>0.218</v>
      </c>
      <c r="F658" s="40">
        <v>0.19500000000000001</v>
      </c>
      <c r="G658" s="40">
        <v>0.30299999999999999</v>
      </c>
      <c r="H658" s="41" t="s">
        <v>137</v>
      </c>
    </row>
    <row r="659" spans="2:8" x14ac:dyDescent="0.2">
      <c r="B659" s="39" t="s">
        <v>712</v>
      </c>
      <c r="C659" s="40">
        <v>0.55200000000000005</v>
      </c>
      <c r="D659" s="40">
        <v>0.53200000000000003</v>
      </c>
      <c r="E659" s="40">
        <v>0.50700000000000001</v>
      </c>
      <c r="F659" s="40">
        <v>0.48399999999999999</v>
      </c>
      <c r="G659" s="40">
        <v>0.59199999999999997</v>
      </c>
      <c r="H659" s="42" t="s">
        <v>84</v>
      </c>
    </row>
    <row r="660" spans="2:8" x14ac:dyDescent="0.2">
      <c r="B660" s="39" t="s">
        <v>713</v>
      </c>
      <c r="C660" s="40">
        <v>1.5960000000000001</v>
      </c>
      <c r="D660" s="40">
        <v>1.5760000000000001</v>
      </c>
      <c r="E660" s="40">
        <v>1.5509999999999999</v>
      </c>
      <c r="F660" s="40">
        <v>1.528</v>
      </c>
      <c r="G660" s="40">
        <v>1.6359999999999999</v>
      </c>
      <c r="H660" s="42" t="s">
        <v>137</v>
      </c>
    </row>
    <row r="661" spans="2:8" x14ac:dyDescent="0.2">
      <c r="B661" s="39" t="s">
        <v>714</v>
      </c>
      <c r="C661" s="40">
        <v>0.27400000000000002</v>
      </c>
      <c r="D661" s="40">
        <v>0.254</v>
      </c>
      <c r="E661" s="40">
        <v>0.22900000000000001</v>
      </c>
      <c r="F661" s="40">
        <v>0.20599999999999999</v>
      </c>
      <c r="G661" s="40">
        <v>0.314</v>
      </c>
      <c r="H661" s="41" t="s">
        <v>137</v>
      </c>
    </row>
    <row r="662" spans="2:8" x14ac:dyDescent="0.2">
      <c r="B662" s="39" t="s">
        <v>714</v>
      </c>
      <c r="C662" s="40">
        <v>0.25900000000000001</v>
      </c>
      <c r="D662" s="40">
        <v>0.23899999999999999</v>
      </c>
      <c r="E662" s="40">
        <v>0.214</v>
      </c>
      <c r="F662" s="40">
        <v>0.191</v>
      </c>
      <c r="G662" s="40">
        <v>0.29899999999999999</v>
      </c>
      <c r="H662" s="41" t="s">
        <v>137</v>
      </c>
    </row>
    <row r="663" spans="2:8" x14ac:dyDescent="0.2">
      <c r="B663" s="39" t="s">
        <v>715</v>
      </c>
      <c r="C663" s="40">
        <v>0.63600000000000001</v>
      </c>
      <c r="D663" s="40">
        <v>0.61599999999999999</v>
      </c>
      <c r="E663" s="40">
        <v>0.59099999999999997</v>
      </c>
      <c r="F663" s="40">
        <v>0.56799999999999995</v>
      </c>
      <c r="G663" s="40">
        <v>0.67600000000000005</v>
      </c>
      <c r="H663" s="41" t="s">
        <v>137</v>
      </c>
    </row>
    <row r="664" spans="2:8" x14ac:dyDescent="0.2">
      <c r="B664" s="39" t="s">
        <v>716</v>
      </c>
      <c r="C664" s="40">
        <v>0.63600000000000001</v>
      </c>
      <c r="D664" s="40">
        <v>0.61599999999999999</v>
      </c>
      <c r="E664" s="40">
        <v>0.59099999999999997</v>
      </c>
      <c r="F664" s="40">
        <v>0.56799999999999995</v>
      </c>
      <c r="G664" s="40">
        <v>0.67600000000000005</v>
      </c>
      <c r="H664" s="41" t="s">
        <v>137</v>
      </c>
    </row>
    <row r="665" spans="2:8" x14ac:dyDescent="0.2">
      <c r="B665" s="39" t="s">
        <v>716</v>
      </c>
      <c r="C665" s="40">
        <v>0.26700000000000002</v>
      </c>
      <c r="D665" s="40">
        <v>0.247</v>
      </c>
      <c r="E665" s="40">
        <v>0.222</v>
      </c>
      <c r="F665" s="40">
        <v>0.19900000000000001</v>
      </c>
      <c r="G665" s="40">
        <v>0.307</v>
      </c>
      <c r="H665" s="41" t="s">
        <v>84</v>
      </c>
    </row>
    <row r="666" spans="2:8" x14ac:dyDescent="0.2">
      <c r="B666" s="39" t="s">
        <v>717</v>
      </c>
      <c r="C666" s="40">
        <v>0.47</v>
      </c>
      <c r="D666" s="40">
        <v>0.45</v>
      </c>
      <c r="E666" s="40">
        <v>0.42499999999999999</v>
      </c>
      <c r="F666" s="40">
        <v>0.40200000000000002</v>
      </c>
      <c r="G666" s="40">
        <v>0.51</v>
      </c>
      <c r="H666" s="41" t="s">
        <v>137</v>
      </c>
    </row>
    <row r="667" spans="2:8" x14ac:dyDescent="0.2">
      <c r="B667" s="39" t="s">
        <v>717</v>
      </c>
      <c r="C667" s="40">
        <v>0.53</v>
      </c>
      <c r="D667" s="40">
        <v>0.51</v>
      </c>
      <c r="E667" s="40">
        <v>0.48499999999999999</v>
      </c>
      <c r="F667" s="40">
        <v>0.46200000000000002</v>
      </c>
      <c r="G667" s="40">
        <v>0.56999999999999995</v>
      </c>
      <c r="H667" s="42" t="s">
        <v>84</v>
      </c>
    </row>
    <row r="668" spans="2:8" x14ac:dyDescent="0.2">
      <c r="B668" s="39" t="s">
        <v>718</v>
      </c>
      <c r="C668" s="40">
        <v>0.436</v>
      </c>
      <c r="D668" s="40">
        <v>0.41599999999999998</v>
      </c>
      <c r="E668" s="40">
        <v>0.39100000000000001</v>
      </c>
      <c r="F668" s="40">
        <v>0.36799999999999999</v>
      </c>
      <c r="G668" s="40">
        <v>0.47599999999999998</v>
      </c>
      <c r="H668" s="41" t="s">
        <v>137</v>
      </c>
    </row>
    <row r="669" spans="2:8" x14ac:dyDescent="0.2">
      <c r="B669" s="39" t="s">
        <v>718</v>
      </c>
      <c r="C669" s="40">
        <v>0.45800000000000002</v>
      </c>
      <c r="D669" s="40">
        <v>0.438</v>
      </c>
      <c r="E669" s="40">
        <v>0.41299999999999998</v>
      </c>
      <c r="F669" s="40">
        <v>0.39</v>
      </c>
      <c r="G669" s="40">
        <v>0.498</v>
      </c>
      <c r="H669" s="42" t="s">
        <v>719</v>
      </c>
    </row>
    <row r="670" spans="2:8" x14ac:dyDescent="0.2">
      <c r="B670" s="39" t="s">
        <v>718</v>
      </c>
      <c r="C670" s="40">
        <v>0.442</v>
      </c>
      <c r="D670" s="40">
        <v>0.42199999999999999</v>
      </c>
      <c r="E670" s="40">
        <v>0.39700000000000002</v>
      </c>
      <c r="F670" s="40">
        <v>0.374</v>
      </c>
      <c r="G670" s="40">
        <v>0.48199999999999998</v>
      </c>
      <c r="H670" s="42" t="s">
        <v>84</v>
      </c>
    </row>
    <row r="671" spans="2:8" x14ac:dyDescent="0.2">
      <c r="B671" s="39" t="s">
        <v>720</v>
      </c>
      <c r="C671" s="40">
        <v>0.436</v>
      </c>
      <c r="D671" s="40">
        <v>0.41599999999999998</v>
      </c>
      <c r="E671" s="40">
        <v>0.39100000000000001</v>
      </c>
      <c r="F671" s="40">
        <v>0.36799999999999999</v>
      </c>
      <c r="G671" s="40">
        <v>0.47599999999999998</v>
      </c>
      <c r="H671" s="41" t="s">
        <v>137</v>
      </c>
    </row>
    <row r="672" spans="2:8" x14ac:dyDescent="0.2">
      <c r="B672" s="39" t="s">
        <v>721</v>
      </c>
      <c r="C672" s="40">
        <v>0.499</v>
      </c>
      <c r="D672" s="40">
        <v>0.47899999999999998</v>
      </c>
      <c r="E672" s="40">
        <v>0.45400000000000001</v>
      </c>
      <c r="F672" s="40">
        <v>0.43099999999999999</v>
      </c>
      <c r="G672" s="40">
        <v>0.53900000000000003</v>
      </c>
      <c r="H672" s="41" t="s">
        <v>137</v>
      </c>
    </row>
    <row r="673" spans="2:8" x14ac:dyDescent="0.2">
      <c r="B673" s="39" t="s">
        <v>721</v>
      </c>
      <c r="C673" s="40">
        <v>0.52100000000000002</v>
      </c>
      <c r="D673" s="40">
        <v>0.501</v>
      </c>
      <c r="E673" s="40">
        <v>0.47599999999999998</v>
      </c>
      <c r="F673" s="40">
        <v>0.45300000000000001</v>
      </c>
      <c r="G673" s="40">
        <v>0.56100000000000005</v>
      </c>
      <c r="H673" s="42" t="s">
        <v>84</v>
      </c>
    </row>
    <row r="674" spans="2:8" x14ac:dyDescent="0.2">
      <c r="B674" s="39" t="s">
        <v>722</v>
      </c>
      <c r="C674" s="40">
        <v>0.499</v>
      </c>
      <c r="D674" s="40">
        <v>0.47899999999999998</v>
      </c>
      <c r="E674" s="40">
        <v>0.45400000000000001</v>
      </c>
      <c r="F674" s="40">
        <v>0.43099999999999999</v>
      </c>
      <c r="G674" s="40">
        <v>0.53900000000000003</v>
      </c>
      <c r="H674" s="41" t="s">
        <v>137</v>
      </c>
    </row>
    <row r="675" spans="2:8" x14ac:dyDescent="0.2">
      <c r="B675" s="39" t="s">
        <v>723</v>
      </c>
      <c r="C675" s="40">
        <v>0.156</v>
      </c>
      <c r="D675" s="40">
        <v>0.13600000000000001</v>
      </c>
      <c r="E675" s="40">
        <v>0.111</v>
      </c>
      <c r="F675" s="40">
        <v>8.7999999999999995E-2</v>
      </c>
      <c r="G675" s="40">
        <v>0.45500000000000002</v>
      </c>
      <c r="H675" s="41" t="s">
        <v>137</v>
      </c>
    </row>
    <row r="676" spans="2:8" x14ac:dyDescent="0.2">
      <c r="B676" s="39" t="s">
        <v>723</v>
      </c>
      <c r="C676" s="40">
        <v>0.13600000000000001</v>
      </c>
      <c r="D676" s="40">
        <v>0.11600000000000001</v>
      </c>
      <c r="E676" s="40">
        <v>9.0999999999999998E-2</v>
      </c>
      <c r="F676" s="40">
        <v>6.8000000000000005E-2</v>
      </c>
      <c r="G676" s="40">
        <v>0.45500000000000002</v>
      </c>
      <c r="H676" s="41" t="s">
        <v>84</v>
      </c>
    </row>
    <row r="677" spans="2:8" x14ac:dyDescent="0.2">
      <c r="B677" s="39" t="s">
        <v>724</v>
      </c>
      <c r="C677" s="40">
        <v>0.16600000000000001</v>
      </c>
      <c r="D677" s="40">
        <v>0.14599999999999999</v>
      </c>
      <c r="E677" s="40">
        <v>0.121</v>
      </c>
      <c r="F677" s="40">
        <v>9.8000000000000004E-2</v>
      </c>
      <c r="G677" s="40">
        <v>0.36399999999999999</v>
      </c>
      <c r="H677" s="41" t="s">
        <v>137</v>
      </c>
    </row>
    <row r="678" spans="2:8" x14ac:dyDescent="0.2">
      <c r="B678" s="39" t="s">
        <v>724</v>
      </c>
      <c r="C678" s="40">
        <v>0.38</v>
      </c>
      <c r="D678" s="40">
        <v>0.36</v>
      </c>
      <c r="E678" s="40">
        <v>0.33500000000000002</v>
      </c>
      <c r="F678" s="40">
        <v>0.312</v>
      </c>
      <c r="G678" s="40">
        <v>0.42</v>
      </c>
      <c r="H678" s="41" t="s">
        <v>84</v>
      </c>
    </row>
    <row r="679" spans="2:8" x14ac:dyDescent="0.2">
      <c r="B679" s="39" t="s">
        <v>725</v>
      </c>
      <c r="C679" s="40">
        <v>0.17199999999999999</v>
      </c>
      <c r="D679" s="40">
        <v>0.152</v>
      </c>
      <c r="E679" s="40">
        <v>0.127</v>
      </c>
      <c r="F679" s="40">
        <v>0.104</v>
      </c>
      <c r="G679" s="40">
        <v>0.36399999999999999</v>
      </c>
      <c r="H679" s="41" t="s">
        <v>137</v>
      </c>
    </row>
    <row r="680" spans="2:8" x14ac:dyDescent="0.2">
      <c r="B680" s="39" t="s">
        <v>725</v>
      </c>
      <c r="C680" s="40">
        <v>0.37</v>
      </c>
      <c r="D680" s="40">
        <v>0.35</v>
      </c>
      <c r="E680" s="40">
        <v>0.32500000000000001</v>
      </c>
      <c r="F680" s="40">
        <v>0.30199999999999999</v>
      </c>
      <c r="G680" s="40">
        <v>0.41</v>
      </c>
      <c r="H680" s="41" t="s">
        <v>84</v>
      </c>
    </row>
    <row r="681" spans="2:8" x14ac:dyDescent="0.2">
      <c r="B681" s="39" t="s">
        <v>726</v>
      </c>
      <c r="C681" s="40">
        <v>0.315</v>
      </c>
      <c r="D681" s="40">
        <v>0.29499999999999998</v>
      </c>
      <c r="E681" s="40">
        <v>0.27</v>
      </c>
      <c r="F681" s="40">
        <v>0.247</v>
      </c>
      <c r="G681" s="40">
        <v>0.35499999999999998</v>
      </c>
      <c r="H681" s="41" t="s">
        <v>137</v>
      </c>
    </row>
    <row r="682" spans="2:8" x14ac:dyDescent="0.2">
      <c r="B682" s="39" t="s">
        <v>727</v>
      </c>
      <c r="C682" s="40">
        <v>0.315</v>
      </c>
      <c r="D682" s="40">
        <v>0.29499999999999998</v>
      </c>
      <c r="E682" s="40">
        <v>0.27</v>
      </c>
      <c r="F682" s="40">
        <v>0.247</v>
      </c>
      <c r="G682" s="40">
        <v>0.35499999999999998</v>
      </c>
      <c r="H682" s="41" t="s">
        <v>137</v>
      </c>
    </row>
    <row r="683" spans="2:8" x14ac:dyDescent="0.2">
      <c r="B683" s="39" t="s">
        <v>728</v>
      </c>
      <c r="C683" s="40">
        <v>0.315</v>
      </c>
      <c r="D683" s="40">
        <v>0.29499999999999998</v>
      </c>
      <c r="E683" s="40">
        <v>0.27</v>
      </c>
      <c r="F683" s="40">
        <v>0.247</v>
      </c>
      <c r="G683" s="40">
        <v>0.35499999999999998</v>
      </c>
      <c r="H683" s="41" t="s">
        <v>137</v>
      </c>
    </row>
    <row r="684" spans="2:8" x14ac:dyDescent="0.2">
      <c r="B684" s="39" t="s">
        <v>730</v>
      </c>
      <c r="C684" s="40">
        <v>0.315</v>
      </c>
      <c r="D684" s="40">
        <v>0.29499999999999998</v>
      </c>
      <c r="E684" s="40">
        <v>0.27</v>
      </c>
      <c r="F684" s="40">
        <v>0.247</v>
      </c>
      <c r="G684" s="40">
        <v>0.35499999999999998</v>
      </c>
      <c r="H684" s="41" t="s">
        <v>137</v>
      </c>
    </row>
    <row r="685" spans="2:8" x14ac:dyDescent="0.2">
      <c r="B685" s="39" t="s">
        <v>731</v>
      </c>
      <c r="C685" s="40">
        <v>0.315</v>
      </c>
      <c r="D685" s="40">
        <v>0.29499999999999998</v>
      </c>
      <c r="E685" s="40">
        <v>0.27</v>
      </c>
      <c r="F685" s="40">
        <v>0.247</v>
      </c>
      <c r="G685" s="40">
        <v>0.35499999999999998</v>
      </c>
      <c r="H685" s="41" t="s">
        <v>137</v>
      </c>
    </row>
    <row r="686" spans="2:8" x14ac:dyDescent="0.2">
      <c r="B686" s="39" t="s">
        <v>732</v>
      </c>
      <c r="C686" s="40">
        <v>0.315</v>
      </c>
      <c r="D686" s="40">
        <v>0.29499999999999998</v>
      </c>
      <c r="E686" s="40">
        <v>0.27</v>
      </c>
      <c r="F686" s="40">
        <v>0.247</v>
      </c>
      <c r="G686" s="40">
        <v>0.35499999999999998</v>
      </c>
      <c r="H686" s="41" t="s">
        <v>137</v>
      </c>
    </row>
    <row r="687" spans="2:8" x14ac:dyDescent="0.2">
      <c r="B687" s="39" t="s">
        <v>733</v>
      </c>
      <c r="C687" s="40">
        <v>0.315</v>
      </c>
      <c r="D687" s="40">
        <v>0.29499999999999998</v>
      </c>
      <c r="E687" s="40">
        <v>0.27</v>
      </c>
      <c r="F687" s="40">
        <v>0.247</v>
      </c>
      <c r="G687" s="40">
        <v>0.35499999999999998</v>
      </c>
      <c r="H687" s="41" t="s">
        <v>137</v>
      </c>
    </row>
    <row r="688" spans="2:8" x14ac:dyDescent="0.2">
      <c r="B688" s="39" t="s">
        <v>734</v>
      </c>
      <c r="C688" s="40">
        <v>0.315</v>
      </c>
      <c r="D688" s="40">
        <v>0.29499999999999998</v>
      </c>
      <c r="E688" s="40">
        <v>0.27</v>
      </c>
      <c r="F688" s="40">
        <v>0.247</v>
      </c>
      <c r="G688" s="40">
        <v>0.35499999999999998</v>
      </c>
      <c r="H688" s="41" t="s">
        <v>137</v>
      </c>
    </row>
    <row r="689" spans="2:8" x14ac:dyDescent="0.2">
      <c r="B689" s="39" t="s">
        <v>735</v>
      </c>
      <c r="C689" s="40">
        <v>0.315</v>
      </c>
      <c r="D689" s="40">
        <v>0.29499999999999998</v>
      </c>
      <c r="E689" s="40">
        <v>0.27</v>
      </c>
      <c r="F689" s="40">
        <v>0.247</v>
      </c>
      <c r="G689" s="40">
        <v>0.35499999999999998</v>
      </c>
      <c r="H689" s="41" t="s">
        <v>137</v>
      </c>
    </row>
    <row r="690" spans="2:8" x14ac:dyDescent="0.2">
      <c r="B690" s="39" t="s">
        <v>726</v>
      </c>
      <c r="C690" s="40">
        <v>0.315</v>
      </c>
      <c r="D690" s="40">
        <v>0.29499999999999998</v>
      </c>
      <c r="E690" s="40">
        <v>0.27</v>
      </c>
      <c r="F690" s="40">
        <v>0.247</v>
      </c>
      <c r="G690" s="40">
        <v>0.35499999999999998</v>
      </c>
      <c r="H690" s="41" t="s">
        <v>84</v>
      </c>
    </row>
    <row r="691" spans="2:8" x14ac:dyDescent="0.2">
      <c r="B691" s="39" t="s">
        <v>736</v>
      </c>
      <c r="C691" s="40">
        <v>0.315</v>
      </c>
      <c r="D691" s="40">
        <v>0.29499999999999998</v>
      </c>
      <c r="E691" s="40">
        <v>0.27</v>
      </c>
      <c r="F691" s="40">
        <v>0.247</v>
      </c>
      <c r="G691" s="40">
        <v>0.35499999999999998</v>
      </c>
      <c r="H691" s="41" t="s">
        <v>137</v>
      </c>
    </row>
    <row r="692" spans="2:8" x14ac:dyDescent="0.2">
      <c r="B692" s="39" t="s">
        <v>737</v>
      </c>
      <c r="C692" s="40">
        <v>0.315</v>
      </c>
      <c r="D692" s="40">
        <v>0.29499999999999998</v>
      </c>
      <c r="E692" s="40">
        <v>0.27</v>
      </c>
      <c r="F692" s="40">
        <v>0.247</v>
      </c>
      <c r="G692" s="40">
        <v>0.35499999999999998</v>
      </c>
      <c r="H692" s="41" t="s">
        <v>137</v>
      </c>
    </row>
    <row r="693" spans="2:8" x14ac:dyDescent="0.2">
      <c r="B693" s="39" t="s">
        <v>738</v>
      </c>
      <c r="C693" s="40">
        <v>0.315</v>
      </c>
      <c r="D693" s="40">
        <v>0.29499999999999998</v>
      </c>
      <c r="E693" s="40">
        <v>0.27</v>
      </c>
      <c r="F693" s="40">
        <v>0.247</v>
      </c>
      <c r="G693" s="40">
        <v>0.35499999999999998</v>
      </c>
      <c r="H693" s="41" t="s">
        <v>137</v>
      </c>
    </row>
    <row r="694" spans="2:8" x14ac:dyDescent="0.2">
      <c r="B694" s="39" t="s">
        <v>739</v>
      </c>
      <c r="C694" s="40">
        <v>0.315</v>
      </c>
      <c r="D694" s="40">
        <v>0.29499999999999998</v>
      </c>
      <c r="E694" s="40">
        <v>0.27</v>
      </c>
      <c r="F694" s="40">
        <v>0.247</v>
      </c>
      <c r="G694" s="40">
        <v>0.35499999999999998</v>
      </c>
      <c r="H694" s="41" t="s">
        <v>137</v>
      </c>
    </row>
    <row r="695" spans="2:8" x14ac:dyDescent="0.2">
      <c r="B695" s="39" t="s">
        <v>740</v>
      </c>
      <c r="C695" s="40">
        <v>0.315</v>
      </c>
      <c r="D695" s="40">
        <v>0.29499999999999998</v>
      </c>
      <c r="E695" s="40">
        <v>0.27</v>
      </c>
      <c r="F695" s="40">
        <v>0.247</v>
      </c>
      <c r="G695" s="40">
        <v>0.35499999999999998</v>
      </c>
      <c r="H695" s="41" t="s">
        <v>137</v>
      </c>
    </row>
    <row r="696" spans="2:8" x14ac:dyDescent="0.2">
      <c r="B696" s="39" t="s">
        <v>741</v>
      </c>
      <c r="C696" s="40">
        <v>0.315</v>
      </c>
      <c r="D696" s="40">
        <v>0.29499999999999998</v>
      </c>
      <c r="E696" s="40">
        <v>0.27</v>
      </c>
      <c r="F696" s="40">
        <v>0.247</v>
      </c>
      <c r="G696" s="40">
        <v>0.35499999999999998</v>
      </c>
      <c r="H696" s="41" t="s">
        <v>137</v>
      </c>
    </row>
    <row r="697" spans="2:8" x14ac:dyDescent="0.2">
      <c r="B697" s="39" t="s">
        <v>742</v>
      </c>
      <c r="C697" s="40">
        <v>0.315</v>
      </c>
      <c r="D697" s="40">
        <v>0.29499999999999998</v>
      </c>
      <c r="E697" s="40">
        <v>0.27</v>
      </c>
      <c r="F697" s="40">
        <v>0.247</v>
      </c>
      <c r="G697" s="40">
        <v>0.35499999999999998</v>
      </c>
      <c r="H697" s="41" t="s">
        <v>137</v>
      </c>
    </row>
    <row r="698" spans="2:8" x14ac:dyDescent="0.2">
      <c r="B698" s="39" t="s">
        <v>743</v>
      </c>
      <c r="C698" s="40">
        <v>0.315</v>
      </c>
      <c r="D698" s="40">
        <v>0.29499999999999998</v>
      </c>
      <c r="E698" s="40">
        <v>0.27</v>
      </c>
      <c r="F698" s="40">
        <v>0.247</v>
      </c>
      <c r="G698" s="40">
        <v>0.35499999999999998</v>
      </c>
      <c r="H698" s="41" t="s">
        <v>137</v>
      </c>
    </row>
    <row r="699" spans="2:8" x14ac:dyDescent="0.2">
      <c r="B699" s="39" t="s">
        <v>744</v>
      </c>
      <c r="C699" s="40">
        <v>0.315</v>
      </c>
      <c r="D699" s="40">
        <v>0.29499999999999998</v>
      </c>
      <c r="E699" s="40">
        <v>0.27</v>
      </c>
      <c r="F699" s="40">
        <v>0.247</v>
      </c>
      <c r="G699" s="40">
        <v>0.35499999999999998</v>
      </c>
      <c r="H699" s="41" t="s">
        <v>137</v>
      </c>
    </row>
    <row r="700" spans="2:8" x14ac:dyDescent="0.2">
      <c r="B700" s="39" t="s">
        <v>745</v>
      </c>
      <c r="C700" s="40">
        <v>0.315</v>
      </c>
      <c r="D700" s="40">
        <v>0.29499999999999998</v>
      </c>
      <c r="E700" s="40">
        <v>0.27</v>
      </c>
      <c r="F700" s="40">
        <v>0.247</v>
      </c>
      <c r="G700" s="40">
        <v>0.35499999999999998</v>
      </c>
      <c r="H700" s="41" t="s">
        <v>137</v>
      </c>
    </row>
    <row r="701" spans="2:8" x14ac:dyDescent="0.2">
      <c r="B701" s="39" t="s">
        <v>746</v>
      </c>
      <c r="C701" s="40">
        <v>0.23599999999999999</v>
      </c>
      <c r="D701" s="40">
        <v>0.216</v>
      </c>
      <c r="E701" s="40">
        <v>0.191</v>
      </c>
      <c r="F701" s="40">
        <v>0.16800000000000001</v>
      </c>
      <c r="G701" s="40">
        <v>0.45500000000000002</v>
      </c>
      <c r="H701" s="41" t="s">
        <v>137</v>
      </c>
    </row>
    <row r="702" spans="2:8" x14ac:dyDescent="0.2">
      <c r="B702" s="39" t="s">
        <v>746</v>
      </c>
      <c r="C702" s="40">
        <v>0.27400000000000002</v>
      </c>
      <c r="D702" s="40">
        <v>0.254</v>
      </c>
      <c r="E702" s="40">
        <v>0.22900000000000001</v>
      </c>
      <c r="F702" s="40">
        <v>0.20599999999999999</v>
      </c>
      <c r="G702" s="40">
        <v>0.314</v>
      </c>
      <c r="H702" s="41" t="s">
        <v>84</v>
      </c>
    </row>
    <row r="703" spans="2:8" x14ac:dyDescent="0.2">
      <c r="B703" s="39" t="s">
        <v>747</v>
      </c>
      <c r="C703" s="40">
        <v>0.23599999999999999</v>
      </c>
      <c r="D703" s="40">
        <v>0.216</v>
      </c>
      <c r="E703" s="40">
        <v>0.191</v>
      </c>
      <c r="F703" s="40">
        <v>0.16800000000000001</v>
      </c>
      <c r="G703" s="40">
        <v>0.45500000000000002</v>
      </c>
      <c r="H703" s="41" t="s">
        <v>137</v>
      </c>
    </row>
    <row r="704" spans="2:8" x14ac:dyDescent="0.2">
      <c r="B704" s="39" t="s">
        <v>748</v>
      </c>
      <c r="C704" s="40">
        <v>0.23599999999999999</v>
      </c>
      <c r="D704" s="40">
        <v>0.216</v>
      </c>
      <c r="E704" s="40">
        <v>0.191</v>
      </c>
      <c r="F704" s="40">
        <v>0.16800000000000001</v>
      </c>
      <c r="G704" s="40">
        <v>0.45500000000000002</v>
      </c>
      <c r="H704" s="41" t="s">
        <v>137</v>
      </c>
    </row>
    <row r="705" spans="2:8" x14ac:dyDescent="0.2">
      <c r="B705" s="39" t="s">
        <v>749</v>
      </c>
      <c r="C705" s="40">
        <v>15.032</v>
      </c>
      <c r="D705" s="40">
        <v>15.012</v>
      </c>
      <c r="E705" s="40">
        <v>14.987</v>
      </c>
      <c r="F705" s="40">
        <v>14.964</v>
      </c>
      <c r="G705" s="40">
        <v>15.071999999999999</v>
      </c>
      <c r="H705" s="41"/>
    </row>
    <row r="706" spans="2:8" x14ac:dyDescent="0.2">
      <c r="B706" s="39" t="s">
        <v>750</v>
      </c>
      <c r="C706" s="40">
        <v>5.9610000000000003</v>
      </c>
      <c r="D706" s="40">
        <v>5.9409999999999998</v>
      </c>
      <c r="E706" s="40">
        <v>5.9160000000000004</v>
      </c>
      <c r="F706" s="40">
        <v>5.8929999999999998</v>
      </c>
      <c r="G706" s="40">
        <v>6.0010000000000003</v>
      </c>
      <c r="H706" s="42"/>
    </row>
    <row r="707" spans="2:8" x14ac:dyDescent="0.2">
      <c r="B707" s="39" t="s">
        <v>751</v>
      </c>
      <c r="C707" s="40">
        <v>6.8360000000000003</v>
      </c>
      <c r="D707" s="40">
        <v>6.8159999999999998</v>
      </c>
      <c r="E707" s="40">
        <v>6.7910000000000004</v>
      </c>
      <c r="F707" s="40">
        <v>6.7679999999999998</v>
      </c>
      <c r="G707" s="40">
        <v>6.8760000000000003</v>
      </c>
      <c r="H707" s="42"/>
    </row>
    <row r="708" spans="2:8" x14ac:dyDescent="0.2">
      <c r="B708" s="39" t="s">
        <v>752</v>
      </c>
      <c r="C708" s="40">
        <v>6.556</v>
      </c>
      <c r="D708" s="40">
        <v>6.5359999999999996</v>
      </c>
      <c r="E708" s="40">
        <v>6.5110000000000001</v>
      </c>
      <c r="F708" s="40">
        <v>6.4880000000000004</v>
      </c>
      <c r="G708" s="40">
        <v>6.5960000000000001</v>
      </c>
      <c r="H708" s="42"/>
    </row>
    <row r="709" spans="2:8" x14ac:dyDescent="0.2">
      <c r="B709" s="39" t="s">
        <v>753</v>
      </c>
      <c r="C709" s="40">
        <v>6.5720000000000001</v>
      </c>
      <c r="D709" s="40">
        <v>6.5519999999999996</v>
      </c>
      <c r="E709" s="40">
        <v>6.5270000000000001</v>
      </c>
      <c r="F709" s="40">
        <v>6.5039999999999996</v>
      </c>
      <c r="G709" s="40">
        <v>6.6120000000000001</v>
      </c>
      <c r="H709" s="42"/>
    </row>
    <row r="710" spans="2:8" x14ac:dyDescent="0.2">
      <c r="B710" s="39" t="s">
        <v>754</v>
      </c>
      <c r="C710" s="40">
        <v>9.0039999999999996</v>
      </c>
      <c r="D710" s="40">
        <v>8.984</v>
      </c>
      <c r="E710" s="40">
        <v>8.9589999999999996</v>
      </c>
      <c r="F710" s="40">
        <v>8.9359999999999999</v>
      </c>
      <c r="G710" s="40">
        <v>9.0440000000000005</v>
      </c>
      <c r="H710" s="42"/>
    </row>
    <row r="711" spans="2:8" x14ac:dyDescent="0.2">
      <c r="B711" s="39" t="s">
        <v>755</v>
      </c>
      <c r="C711" s="40">
        <v>9.8000000000000004E-2</v>
      </c>
      <c r="D711" s="40">
        <v>7.8E-2</v>
      </c>
      <c r="E711" s="40">
        <v>5.2999999999999999E-2</v>
      </c>
      <c r="F711" s="40">
        <v>0.03</v>
      </c>
      <c r="G711" s="40">
        <v>0.45500000000000002</v>
      </c>
      <c r="H711" s="42"/>
    </row>
    <row r="712" spans="2:8" x14ac:dyDescent="0.2">
      <c r="B712" s="39" t="s">
        <v>756</v>
      </c>
      <c r="C712" s="40">
        <v>0.29599999999999999</v>
      </c>
      <c r="D712" s="40">
        <v>0.27600000000000002</v>
      </c>
      <c r="E712" s="40">
        <v>0.251</v>
      </c>
      <c r="F712" s="40">
        <v>0.22800000000000001</v>
      </c>
      <c r="G712" s="40">
        <v>0.45500000000000002</v>
      </c>
      <c r="H712" s="41" t="s">
        <v>137</v>
      </c>
    </row>
    <row r="713" spans="2:8" x14ac:dyDescent="0.2">
      <c r="B713" s="39" t="s">
        <v>756</v>
      </c>
      <c r="C713" s="40">
        <v>0.313</v>
      </c>
      <c r="D713" s="40">
        <v>0.29299999999999998</v>
      </c>
      <c r="E713" s="40">
        <v>0.26800000000000002</v>
      </c>
      <c r="F713" s="40">
        <v>0.245</v>
      </c>
      <c r="G713" s="40">
        <v>0.45500000000000002</v>
      </c>
      <c r="H713" s="41" t="s">
        <v>84</v>
      </c>
    </row>
    <row r="714" spans="2:8" x14ac:dyDescent="0.2">
      <c r="B714" s="39" t="s">
        <v>757</v>
      </c>
      <c r="C714" s="40">
        <v>0.29599999999999999</v>
      </c>
      <c r="D714" s="40">
        <v>0.27600000000000002</v>
      </c>
      <c r="E714" s="40">
        <v>0.251</v>
      </c>
      <c r="F714" s="40">
        <v>0.22800000000000001</v>
      </c>
      <c r="G714" s="40">
        <v>0.45500000000000002</v>
      </c>
      <c r="H714" s="41" t="s">
        <v>137</v>
      </c>
    </row>
    <row r="715" spans="2:8" x14ac:dyDescent="0.2">
      <c r="B715" s="39" t="s">
        <v>758</v>
      </c>
      <c r="C715" s="40">
        <v>0.55400000000000005</v>
      </c>
      <c r="D715" s="40">
        <v>0.53400000000000003</v>
      </c>
      <c r="E715" s="40">
        <v>0.50900000000000001</v>
      </c>
      <c r="F715" s="40">
        <v>0.48599999999999999</v>
      </c>
      <c r="G715" s="40">
        <v>0.59399999999999997</v>
      </c>
      <c r="H715" s="41" t="s">
        <v>137</v>
      </c>
    </row>
    <row r="716" spans="2:8" x14ac:dyDescent="0.2">
      <c r="B716" s="39" t="s">
        <v>759</v>
      </c>
      <c r="C716" s="40">
        <v>0.13800000000000001</v>
      </c>
      <c r="D716" s="40">
        <v>0.11799999999999999</v>
      </c>
      <c r="E716" s="40">
        <v>9.2999999999999999E-2</v>
      </c>
      <c r="F716" s="40">
        <v>7.0000000000000007E-2</v>
      </c>
      <c r="G716" s="40">
        <v>0.36399999999999999</v>
      </c>
      <c r="H716" s="41" t="s">
        <v>137</v>
      </c>
    </row>
    <row r="717" spans="2:8" x14ac:dyDescent="0.2">
      <c r="B717" s="39" t="s">
        <v>759</v>
      </c>
      <c r="C717" s="40">
        <v>0.32400000000000001</v>
      </c>
      <c r="D717" s="40">
        <v>0.30399999999999999</v>
      </c>
      <c r="E717" s="40">
        <v>0.27900000000000003</v>
      </c>
      <c r="F717" s="40">
        <v>0.25600000000000001</v>
      </c>
      <c r="G717" s="40">
        <v>0.36399999999999999</v>
      </c>
      <c r="H717" s="41" t="s">
        <v>84</v>
      </c>
    </row>
    <row r="718" spans="2:8" x14ac:dyDescent="0.2">
      <c r="B718" s="39" t="s">
        <v>760</v>
      </c>
      <c r="C718" s="40">
        <v>0.13800000000000001</v>
      </c>
      <c r="D718" s="40">
        <v>0.11799999999999999</v>
      </c>
      <c r="E718" s="40">
        <v>9.2999999999999999E-2</v>
      </c>
      <c r="F718" s="40">
        <v>7.0000000000000007E-2</v>
      </c>
      <c r="G718" s="40">
        <v>0.36399999999999999</v>
      </c>
      <c r="H718" s="41" t="s">
        <v>137</v>
      </c>
    </row>
    <row r="719" spans="2:8" x14ac:dyDescent="0.2">
      <c r="B719" s="39" t="s">
        <v>761</v>
      </c>
      <c r="C719" s="40">
        <v>5.8520000000000003</v>
      </c>
      <c r="D719" s="40">
        <v>5.8319999999999999</v>
      </c>
      <c r="E719" s="40">
        <v>5.8070000000000004</v>
      </c>
      <c r="F719" s="40">
        <v>5.7839999999999998</v>
      </c>
      <c r="G719" s="40">
        <v>5.8920000000000003</v>
      </c>
      <c r="H719" s="42"/>
    </row>
    <row r="720" spans="2:8" x14ac:dyDescent="0.2">
      <c r="B720" s="39" t="s">
        <v>762</v>
      </c>
      <c r="C720" s="40">
        <v>0.39600000000000002</v>
      </c>
      <c r="D720" s="40">
        <v>0.376</v>
      </c>
      <c r="E720" s="40">
        <v>0.35099999999999998</v>
      </c>
      <c r="F720" s="40">
        <v>0.32800000000000001</v>
      </c>
      <c r="G720" s="40">
        <v>0.436</v>
      </c>
      <c r="H720" s="41"/>
    </row>
    <row r="721" spans="2:9" x14ac:dyDescent="0.2">
      <c r="B721" s="39" t="s">
        <v>763</v>
      </c>
      <c r="C721" s="40">
        <v>0.14599999999999999</v>
      </c>
      <c r="D721" s="40">
        <v>0.126</v>
      </c>
      <c r="E721" s="40">
        <v>0.10100000000000001</v>
      </c>
      <c r="F721" s="40">
        <v>7.8E-2</v>
      </c>
      <c r="G721" s="40">
        <v>0.45500000000000002</v>
      </c>
      <c r="H721" s="41" t="s">
        <v>137</v>
      </c>
    </row>
    <row r="722" spans="2:9" x14ac:dyDescent="0.2">
      <c r="B722" s="39" t="s">
        <v>763</v>
      </c>
      <c r="C722" s="40">
        <v>0.216</v>
      </c>
      <c r="D722" s="40">
        <v>0.19600000000000001</v>
      </c>
      <c r="E722" s="40">
        <v>0.17100000000000001</v>
      </c>
      <c r="F722" s="40">
        <v>0.14799999999999999</v>
      </c>
      <c r="G722" s="40">
        <v>0.45500000000000002</v>
      </c>
      <c r="H722" s="41" t="s">
        <v>84</v>
      </c>
    </row>
    <row r="723" spans="2:9" x14ac:dyDescent="0.2">
      <c r="B723" s="39" t="s">
        <v>682</v>
      </c>
      <c r="C723" s="40">
        <v>0.127</v>
      </c>
      <c r="D723" s="40">
        <v>0.107</v>
      </c>
      <c r="E723" s="40">
        <v>8.2000000000000003E-2</v>
      </c>
      <c r="F723" s="40">
        <v>5.8999999999999997E-2</v>
      </c>
      <c r="G723" s="40">
        <v>0.245</v>
      </c>
      <c r="H723" s="41" t="s">
        <v>137</v>
      </c>
    </row>
    <row r="724" spans="2:9" x14ac:dyDescent="0.2">
      <c r="B724" s="39" t="s">
        <v>682</v>
      </c>
      <c r="C724" s="40">
        <v>0.372</v>
      </c>
      <c r="D724" s="40">
        <v>0.372</v>
      </c>
      <c r="E724" s="40">
        <v>0.34699999999999998</v>
      </c>
      <c r="F724" s="40">
        <v>0.32400000000000001</v>
      </c>
      <c r="G724" s="40">
        <v>0.432</v>
      </c>
      <c r="H724" s="41" t="s">
        <v>84</v>
      </c>
    </row>
    <row r="725" spans="2:9" x14ac:dyDescent="0.2">
      <c r="B725" s="39" t="s">
        <v>764</v>
      </c>
      <c r="C725" s="40">
        <v>0.127</v>
      </c>
      <c r="D725" s="40">
        <v>0.107</v>
      </c>
      <c r="E725" s="40">
        <v>8.2000000000000003E-2</v>
      </c>
      <c r="F725" s="40">
        <v>5.8999999999999997E-2</v>
      </c>
      <c r="G725" s="40">
        <v>0.245</v>
      </c>
      <c r="H725" s="41" t="s">
        <v>137</v>
      </c>
    </row>
    <row r="726" spans="2:9" x14ac:dyDescent="0.2">
      <c r="B726" s="39" t="s">
        <v>765</v>
      </c>
      <c r="C726" s="40">
        <v>0.42399999999999999</v>
      </c>
      <c r="D726" s="40">
        <v>0.42399999999999999</v>
      </c>
      <c r="E726" s="40">
        <v>0.39900000000000002</v>
      </c>
      <c r="F726" s="40">
        <v>0.376</v>
      </c>
      <c r="G726" s="40">
        <v>0.48399999999999999</v>
      </c>
      <c r="H726" s="41"/>
    </row>
    <row r="727" spans="2:9" x14ac:dyDescent="0.2">
      <c r="B727" s="39" t="s">
        <v>766</v>
      </c>
      <c r="C727" s="40">
        <v>0.127</v>
      </c>
      <c r="D727" s="40">
        <v>0.107</v>
      </c>
      <c r="E727" s="40">
        <v>8.2000000000000003E-2</v>
      </c>
      <c r="F727" s="40">
        <v>5.8999999999999997E-2</v>
      </c>
      <c r="G727" s="40">
        <v>0.245</v>
      </c>
      <c r="H727" s="41" t="s">
        <v>137</v>
      </c>
    </row>
    <row r="728" spans="2:9" x14ac:dyDescent="0.2">
      <c r="B728" s="39" t="s">
        <v>767</v>
      </c>
      <c r="C728" s="40">
        <v>0.32800000000000001</v>
      </c>
      <c r="D728" s="40">
        <v>0.308</v>
      </c>
      <c r="E728" s="40">
        <v>0.28299999999999997</v>
      </c>
      <c r="F728" s="40">
        <v>0.26</v>
      </c>
      <c r="G728" s="40">
        <v>0.36799999999999999</v>
      </c>
      <c r="H728" s="41" t="s">
        <v>137</v>
      </c>
    </row>
    <row r="729" spans="2:9" x14ac:dyDescent="0.2">
      <c r="B729" s="39" t="s">
        <v>767</v>
      </c>
      <c r="C729" s="40">
        <v>0.33100000000000002</v>
      </c>
      <c r="D729" s="40">
        <v>0.311</v>
      </c>
      <c r="E729" s="40">
        <v>0.28599999999999998</v>
      </c>
      <c r="F729" s="40">
        <v>0.26300000000000001</v>
      </c>
      <c r="G729" s="40">
        <v>0.371</v>
      </c>
      <c r="H729" s="41" t="s">
        <v>84</v>
      </c>
      <c r="I729" s="37"/>
    </row>
    <row r="730" spans="2:9" x14ac:dyDescent="0.2">
      <c r="B730" s="39" t="s">
        <v>768</v>
      </c>
      <c r="C730" s="40">
        <v>0.35199999999999998</v>
      </c>
      <c r="D730" s="40">
        <v>0.33200000000000002</v>
      </c>
      <c r="E730" s="40">
        <v>0.307</v>
      </c>
      <c r="F730" s="40">
        <v>0.28399999999999997</v>
      </c>
      <c r="G730" s="40">
        <v>0.39200000000000002</v>
      </c>
      <c r="H730" s="41" t="s">
        <v>137</v>
      </c>
      <c r="I730" s="37"/>
    </row>
    <row r="731" spans="2:9" x14ac:dyDescent="0.2">
      <c r="B731" s="39" t="s">
        <v>768</v>
      </c>
      <c r="C731" s="40">
        <v>0.38700000000000001</v>
      </c>
      <c r="D731" s="40">
        <v>0.36699999999999999</v>
      </c>
      <c r="E731" s="40">
        <v>0.34200000000000003</v>
      </c>
      <c r="F731" s="40">
        <v>0.31900000000000001</v>
      </c>
      <c r="G731" s="40">
        <v>0.42699999999999999</v>
      </c>
      <c r="H731" s="42" t="s">
        <v>84</v>
      </c>
      <c r="I731" s="37"/>
    </row>
    <row r="732" spans="2:9" x14ac:dyDescent="0.2">
      <c r="B732" s="39" t="s">
        <v>769</v>
      </c>
      <c r="C732" s="40">
        <v>0.35199999999999998</v>
      </c>
      <c r="D732" s="40">
        <v>0.33200000000000002</v>
      </c>
      <c r="E732" s="40">
        <v>0.307</v>
      </c>
      <c r="F732" s="40">
        <v>0.28399999999999997</v>
      </c>
      <c r="G732" s="40">
        <v>0.39200000000000002</v>
      </c>
      <c r="H732" s="41" t="s">
        <v>137</v>
      </c>
      <c r="I732" s="37"/>
    </row>
    <row r="733" spans="2:9" x14ac:dyDescent="0.2">
      <c r="B733" s="39" t="s">
        <v>164</v>
      </c>
      <c r="C733" s="40">
        <v>0.13600000000000001</v>
      </c>
      <c r="D733" s="40">
        <v>0.11600000000000001</v>
      </c>
      <c r="E733" s="40">
        <v>9.0999999999999998E-2</v>
      </c>
      <c r="F733" s="40">
        <v>6.8000000000000005E-2</v>
      </c>
      <c r="G733" s="40">
        <v>0.36399999999999999</v>
      </c>
      <c r="H733" s="41" t="s">
        <v>137</v>
      </c>
      <c r="I733" s="37"/>
    </row>
    <row r="734" spans="2:9" x14ac:dyDescent="0.2">
      <c r="B734" s="39" t="s">
        <v>164</v>
      </c>
      <c r="C734" s="40">
        <v>0.29799999999999999</v>
      </c>
      <c r="D734" s="40">
        <v>0.27800000000000002</v>
      </c>
      <c r="E734" s="40">
        <v>0.253</v>
      </c>
      <c r="F734" s="40">
        <v>0.23</v>
      </c>
      <c r="G734" s="40">
        <v>0.33800000000000002</v>
      </c>
      <c r="H734" s="41" t="s">
        <v>84</v>
      </c>
      <c r="I734" s="37"/>
    </row>
    <row r="735" spans="2:9" x14ac:dyDescent="0.2">
      <c r="B735" s="39" t="s">
        <v>770</v>
      </c>
      <c r="C735" s="40">
        <v>0.13600000000000001</v>
      </c>
      <c r="D735" s="40">
        <v>0.11600000000000001</v>
      </c>
      <c r="E735" s="40">
        <v>9.0999999999999998E-2</v>
      </c>
      <c r="F735" s="40">
        <v>6.8000000000000005E-2</v>
      </c>
      <c r="G735" s="40">
        <v>0.36399999999999999</v>
      </c>
      <c r="H735" s="41" t="s">
        <v>137</v>
      </c>
      <c r="I735" s="37"/>
    </row>
    <row r="736" spans="2:9" x14ac:dyDescent="0.2">
      <c r="B736" s="39" t="s">
        <v>771</v>
      </c>
      <c r="C736" s="40">
        <v>0.29799999999999999</v>
      </c>
      <c r="D736" s="40">
        <v>0.27800000000000002</v>
      </c>
      <c r="E736" s="40">
        <v>0.253</v>
      </c>
      <c r="F736" s="40">
        <v>0.23</v>
      </c>
      <c r="G736" s="40">
        <v>0.45500000000000002</v>
      </c>
      <c r="H736" s="41" t="s">
        <v>137</v>
      </c>
      <c r="I736" s="37"/>
    </row>
    <row r="737" spans="2:9" x14ac:dyDescent="0.2">
      <c r="B737" s="39" t="s">
        <v>771</v>
      </c>
      <c r="C737" s="40">
        <v>0.35499999999999998</v>
      </c>
      <c r="D737" s="40">
        <v>0.33500000000000002</v>
      </c>
      <c r="E737" s="40">
        <v>0.31</v>
      </c>
      <c r="F737" s="40">
        <v>0.28699999999999998</v>
      </c>
      <c r="G737" s="40">
        <v>0.45500000000000002</v>
      </c>
      <c r="H737" s="41" t="s">
        <v>84</v>
      </c>
      <c r="I737" s="37"/>
    </row>
    <row r="738" spans="2:9" x14ac:dyDescent="0.2">
      <c r="B738" s="39" t="s">
        <v>772</v>
      </c>
      <c r="C738" s="40">
        <v>0.218</v>
      </c>
      <c r="D738" s="40">
        <v>0.19800000000000001</v>
      </c>
      <c r="E738" s="40">
        <v>0.17299999999999999</v>
      </c>
      <c r="F738" s="40">
        <v>0.15</v>
      </c>
      <c r="G738" s="40">
        <v>0.45500000000000002</v>
      </c>
      <c r="H738" s="41" t="s">
        <v>137</v>
      </c>
      <c r="I738" s="37"/>
    </row>
    <row r="739" spans="2:9" x14ac:dyDescent="0.2">
      <c r="B739" s="39" t="s">
        <v>772</v>
      </c>
      <c r="C739" s="40">
        <v>0.34499999999999997</v>
      </c>
      <c r="D739" s="40">
        <v>0.32500000000000001</v>
      </c>
      <c r="E739" s="40">
        <v>0.3</v>
      </c>
      <c r="F739" s="40">
        <v>0.27700000000000002</v>
      </c>
      <c r="G739" s="40">
        <v>0.38500000000000001</v>
      </c>
      <c r="H739" s="41" t="s">
        <v>84</v>
      </c>
      <c r="I739" s="37"/>
    </row>
    <row r="740" spans="2:9" x14ac:dyDescent="0.2">
      <c r="B740" s="39" t="s">
        <v>773</v>
      </c>
      <c r="C740" s="40">
        <v>0.41699999999999998</v>
      </c>
      <c r="D740" s="40">
        <v>0.39700000000000002</v>
      </c>
      <c r="E740" s="40">
        <v>0.372</v>
      </c>
      <c r="F740" s="40">
        <v>0.34899999999999998</v>
      </c>
      <c r="G740" s="40">
        <v>0.45700000000000002</v>
      </c>
      <c r="H740" s="41" t="s">
        <v>137</v>
      </c>
      <c r="I740" s="37"/>
    </row>
    <row r="741" spans="2:9" x14ac:dyDescent="0.2">
      <c r="B741" s="39" t="s">
        <v>773</v>
      </c>
      <c r="C741" s="40">
        <v>0.46700000000000003</v>
      </c>
      <c r="D741" s="40">
        <v>0.44700000000000001</v>
      </c>
      <c r="E741" s="40">
        <v>0.42199999999999999</v>
      </c>
      <c r="F741" s="40">
        <v>0.39900000000000002</v>
      </c>
      <c r="G741" s="40">
        <v>0.50700000000000001</v>
      </c>
      <c r="H741" s="41" t="s">
        <v>84</v>
      </c>
      <c r="I741" s="37"/>
    </row>
    <row r="742" spans="2:9" x14ac:dyDescent="0.2">
      <c r="B742" s="39" t="s">
        <v>774</v>
      </c>
      <c r="C742" s="40">
        <v>0.41699999999999998</v>
      </c>
      <c r="D742" s="40">
        <v>0.39700000000000002</v>
      </c>
      <c r="E742" s="40">
        <v>0.372</v>
      </c>
      <c r="F742" s="40">
        <v>0.34899999999999998</v>
      </c>
      <c r="G742" s="40">
        <v>0.45700000000000002</v>
      </c>
      <c r="H742" s="41" t="s">
        <v>137</v>
      </c>
      <c r="I742" s="37"/>
    </row>
    <row r="743" spans="2:9" x14ac:dyDescent="0.2">
      <c r="B743" s="39" t="s">
        <v>775</v>
      </c>
      <c r="C743" s="40">
        <v>0.41699999999999998</v>
      </c>
      <c r="D743" s="40">
        <v>0.39700000000000002</v>
      </c>
      <c r="E743" s="40">
        <v>0.372</v>
      </c>
      <c r="F743" s="40">
        <v>0.34899999999999998</v>
      </c>
      <c r="G743" s="40">
        <v>0.45700000000000002</v>
      </c>
      <c r="H743" s="41" t="s">
        <v>137</v>
      </c>
      <c r="I743" s="37"/>
    </row>
    <row r="744" spans="2:9" x14ac:dyDescent="0.2">
      <c r="B744" s="39" t="s">
        <v>776</v>
      </c>
      <c r="C744" s="40">
        <v>1.0660000000000001</v>
      </c>
      <c r="D744" s="40">
        <v>1.046</v>
      </c>
      <c r="E744" s="40">
        <v>1.0209999999999999</v>
      </c>
      <c r="F744" s="40">
        <v>0.998</v>
      </c>
      <c r="G744" s="40">
        <v>1.1060000000000001</v>
      </c>
      <c r="H744" s="41" t="s">
        <v>137</v>
      </c>
      <c r="I744" s="37"/>
    </row>
    <row r="745" spans="2:9" x14ac:dyDescent="0.2">
      <c r="B745" s="39" t="s">
        <v>777</v>
      </c>
      <c r="C745" s="40">
        <v>0.72199999999999998</v>
      </c>
      <c r="D745" s="40">
        <v>0.70199999999999996</v>
      </c>
      <c r="E745" s="40">
        <v>0.67700000000000005</v>
      </c>
      <c r="F745" s="40">
        <v>0.65400000000000003</v>
      </c>
      <c r="G745" s="40">
        <v>0.76200000000000001</v>
      </c>
      <c r="H745" s="41" t="s">
        <v>137</v>
      </c>
      <c r="I745" s="37"/>
    </row>
    <row r="746" spans="2:9" x14ac:dyDescent="0.2">
      <c r="B746" s="39" t="s">
        <v>778</v>
      </c>
      <c r="C746" s="40">
        <v>0.151</v>
      </c>
      <c r="D746" s="40">
        <v>0.13100000000000001</v>
      </c>
      <c r="E746" s="40">
        <v>0.106</v>
      </c>
      <c r="F746" s="40">
        <v>8.3000000000000004E-2</v>
      </c>
      <c r="G746" s="40">
        <v>0.45500000000000002</v>
      </c>
      <c r="H746" s="41" t="s">
        <v>137</v>
      </c>
      <c r="I746" s="37"/>
    </row>
    <row r="747" spans="2:9" x14ac:dyDescent="0.2">
      <c r="B747" s="39" t="s">
        <v>778</v>
      </c>
      <c r="C747" s="40">
        <v>0.21299999999999999</v>
      </c>
      <c r="D747" s="40">
        <v>0.193</v>
      </c>
      <c r="E747" s="40">
        <v>0.16800000000000001</v>
      </c>
      <c r="F747" s="40">
        <v>0.14499999999999999</v>
      </c>
      <c r="G747" s="40">
        <v>0.45500000000000002</v>
      </c>
      <c r="H747" s="41" t="s">
        <v>84</v>
      </c>
      <c r="I747" s="37"/>
    </row>
    <row r="748" spans="2:9" x14ac:dyDescent="0.2">
      <c r="B748" s="39" t="s">
        <v>779</v>
      </c>
      <c r="C748" s="40">
        <v>0.35099999999999998</v>
      </c>
      <c r="D748" s="40">
        <v>0.33100000000000002</v>
      </c>
      <c r="E748" s="40">
        <v>0.30599999999999999</v>
      </c>
      <c r="F748" s="40">
        <v>0.28299999999999997</v>
      </c>
      <c r="G748" s="40">
        <v>0.45500000000000002</v>
      </c>
      <c r="H748" s="41" t="s">
        <v>137</v>
      </c>
      <c r="I748" s="37"/>
    </row>
    <row r="749" spans="2:9" x14ac:dyDescent="0.2">
      <c r="B749" s="39" t="s">
        <v>780</v>
      </c>
      <c r="C749" s="40">
        <v>0.249</v>
      </c>
      <c r="D749" s="40">
        <v>0.22900000000000001</v>
      </c>
      <c r="E749" s="40">
        <v>0.20399999999999999</v>
      </c>
      <c r="F749" s="40">
        <v>0.18099999999999999</v>
      </c>
      <c r="G749" s="40">
        <v>0.45500000000000002</v>
      </c>
      <c r="H749" s="41" t="s">
        <v>137</v>
      </c>
      <c r="I749" s="37"/>
    </row>
    <row r="750" spans="2:9" x14ac:dyDescent="0.2">
      <c r="B750" s="39" t="s">
        <v>780</v>
      </c>
      <c r="C750" s="40">
        <v>0.24399999999999999</v>
      </c>
      <c r="D750" s="40">
        <v>0.224</v>
      </c>
      <c r="E750" s="40">
        <v>0.19900000000000001</v>
      </c>
      <c r="F750" s="40">
        <v>0.16600000000000001</v>
      </c>
      <c r="G750" s="40">
        <v>0.45500000000000002</v>
      </c>
      <c r="H750" s="41" t="s">
        <v>84</v>
      </c>
      <c r="I750" s="37"/>
    </row>
    <row r="751" spans="2:9" x14ac:dyDescent="0.2">
      <c r="B751" s="39" t="s">
        <v>781</v>
      </c>
      <c r="C751" s="40">
        <v>0.251</v>
      </c>
      <c r="D751" s="40">
        <v>0.23100000000000001</v>
      </c>
      <c r="E751" s="40">
        <v>0.20599999999999999</v>
      </c>
      <c r="F751" s="40">
        <v>0.183</v>
      </c>
      <c r="G751" s="40">
        <v>0.45500000000000002</v>
      </c>
      <c r="H751" s="41" t="s">
        <v>137</v>
      </c>
      <c r="I751" s="37"/>
    </row>
    <row r="752" spans="2:9" x14ac:dyDescent="0.2">
      <c r="B752" s="39" t="s">
        <v>781</v>
      </c>
      <c r="C752" s="40">
        <v>0.23599999999999999</v>
      </c>
      <c r="D752" s="40">
        <v>0.216</v>
      </c>
      <c r="E752" s="40">
        <v>0.191</v>
      </c>
      <c r="F752" s="40">
        <v>0.16800000000000001</v>
      </c>
      <c r="G752" s="40">
        <v>0.45500000000000002</v>
      </c>
      <c r="H752" s="41" t="s">
        <v>84</v>
      </c>
      <c r="I752" s="37"/>
    </row>
    <row r="753" spans="2:9" x14ac:dyDescent="0.2">
      <c r="B753" s="48" t="s">
        <v>782</v>
      </c>
      <c r="C753" s="40">
        <v>0.19400000000000001</v>
      </c>
      <c r="D753" s="40">
        <v>0.17399999999999999</v>
      </c>
      <c r="E753" s="40">
        <v>0.14899999999999999</v>
      </c>
      <c r="F753" s="40">
        <v>0.126</v>
      </c>
      <c r="G753" s="40">
        <v>0.45500000000000002</v>
      </c>
      <c r="H753" s="41" t="s">
        <v>137</v>
      </c>
      <c r="I753" s="37"/>
    </row>
    <row r="754" spans="2:9" x14ac:dyDescent="0.2">
      <c r="B754" s="48" t="s">
        <v>782</v>
      </c>
      <c r="C754" s="40">
        <v>0.36399999999999999</v>
      </c>
      <c r="D754" s="40">
        <v>0.34399999999999997</v>
      </c>
      <c r="E754" s="40">
        <v>0.31900000000000001</v>
      </c>
      <c r="F754" s="40">
        <v>0.29599999999999999</v>
      </c>
      <c r="G754" s="40">
        <v>0.40400000000000003</v>
      </c>
      <c r="H754" s="41" t="s">
        <v>84</v>
      </c>
      <c r="I754" s="37"/>
    </row>
    <row r="755" spans="2:9" x14ac:dyDescent="0.2">
      <c r="B755" s="39" t="s">
        <v>783</v>
      </c>
      <c r="C755" s="40">
        <v>0.28699999999999998</v>
      </c>
      <c r="D755" s="40">
        <v>0.26700000000000002</v>
      </c>
      <c r="E755" s="40">
        <v>0.24199999999999999</v>
      </c>
      <c r="F755" s="40">
        <v>0.219</v>
      </c>
      <c r="G755" s="40">
        <v>0.45500000000000002</v>
      </c>
      <c r="H755" s="41" t="s">
        <v>137</v>
      </c>
      <c r="I755" s="37"/>
    </row>
    <row r="756" spans="2:9" x14ac:dyDescent="0.2">
      <c r="B756" s="39" t="s">
        <v>783</v>
      </c>
      <c r="C756" s="40">
        <v>0.378</v>
      </c>
      <c r="D756" s="40">
        <v>0.35799999999999998</v>
      </c>
      <c r="E756" s="40">
        <v>0.33300000000000002</v>
      </c>
      <c r="F756" s="40">
        <v>0.31</v>
      </c>
      <c r="G756" s="40">
        <v>0.45500000000000002</v>
      </c>
      <c r="H756" s="41" t="s">
        <v>84</v>
      </c>
      <c r="I756" s="37"/>
    </row>
    <row r="757" spans="2:9" x14ac:dyDescent="0.2">
      <c r="B757" s="39" t="s">
        <v>784</v>
      </c>
      <c r="C757" s="40">
        <v>0.47799999999999998</v>
      </c>
      <c r="D757" s="40">
        <v>0.45800000000000002</v>
      </c>
      <c r="E757" s="40">
        <v>0.433</v>
      </c>
      <c r="F757" s="40">
        <v>0.41</v>
      </c>
      <c r="G757" s="40">
        <v>0.51800000000000002</v>
      </c>
      <c r="H757" s="41" t="s">
        <v>137</v>
      </c>
      <c r="I757" s="37"/>
    </row>
    <row r="758" spans="2:9" x14ac:dyDescent="0.2">
      <c r="B758" s="39" t="s">
        <v>784</v>
      </c>
      <c r="C758" s="40">
        <v>0.52500000000000002</v>
      </c>
      <c r="D758" s="40">
        <v>0.505</v>
      </c>
      <c r="E758" s="40">
        <v>0.48</v>
      </c>
      <c r="F758" s="40">
        <v>0.45700000000000002</v>
      </c>
      <c r="G758" s="40">
        <v>0.56499999999999995</v>
      </c>
      <c r="H758" s="41" t="s">
        <v>84</v>
      </c>
      <c r="I758" s="37"/>
    </row>
    <row r="759" spans="2:9" x14ac:dyDescent="0.2">
      <c r="B759" s="39" t="s">
        <v>785</v>
      </c>
      <c r="C759" s="40">
        <v>0.5</v>
      </c>
      <c r="D759" s="40">
        <v>0.48</v>
      </c>
      <c r="E759" s="40">
        <v>0.45500000000000002</v>
      </c>
      <c r="F759" s="40">
        <v>0.432</v>
      </c>
      <c r="G759" s="40">
        <v>0.54</v>
      </c>
      <c r="H759" s="41" t="s">
        <v>137</v>
      </c>
      <c r="I759" s="37"/>
    </row>
    <row r="760" spans="2:9" x14ac:dyDescent="0.2">
      <c r="B760" s="39" t="s">
        <v>786</v>
      </c>
      <c r="C760" s="40">
        <v>0.442</v>
      </c>
      <c r="D760" s="40">
        <v>0.42199999999999999</v>
      </c>
      <c r="E760" s="40">
        <v>0.39700000000000002</v>
      </c>
      <c r="F760" s="40">
        <v>0.374</v>
      </c>
      <c r="G760" s="40">
        <v>0.48199999999999998</v>
      </c>
      <c r="H760" s="41" t="s">
        <v>137</v>
      </c>
      <c r="I760" s="37"/>
    </row>
    <row r="761" spans="2:9" x14ac:dyDescent="0.2">
      <c r="B761" s="39" t="s">
        <v>786</v>
      </c>
      <c r="C761" s="40">
        <v>0.375</v>
      </c>
      <c r="D761" s="40">
        <v>0.35499999999999998</v>
      </c>
      <c r="E761" s="40">
        <v>0.33</v>
      </c>
      <c r="F761" s="40">
        <v>0.307</v>
      </c>
      <c r="G761" s="40">
        <v>0.45500000000000002</v>
      </c>
      <c r="H761" s="41" t="s">
        <v>84</v>
      </c>
      <c r="I761" s="37"/>
    </row>
    <row r="762" spans="2:9" x14ac:dyDescent="0.2">
      <c r="B762" s="39" t="s">
        <v>787</v>
      </c>
      <c r="C762" s="40">
        <v>0.25700000000000001</v>
      </c>
      <c r="D762" s="40">
        <v>0.23699999999999999</v>
      </c>
      <c r="E762" s="40">
        <v>0.21199999999999999</v>
      </c>
      <c r="F762" s="40">
        <v>0.189</v>
      </c>
      <c r="G762" s="40">
        <v>0.29699999999999999</v>
      </c>
      <c r="H762" s="41" t="s">
        <v>137</v>
      </c>
      <c r="I762" s="37"/>
    </row>
    <row r="763" spans="2:9" x14ac:dyDescent="0.2">
      <c r="B763" s="39" t="s">
        <v>787</v>
      </c>
      <c r="C763" s="40">
        <v>0.86299999999999999</v>
      </c>
      <c r="D763" s="40">
        <v>0.84299999999999997</v>
      </c>
      <c r="E763" s="40">
        <v>0.81799999999999995</v>
      </c>
      <c r="F763" s="40">
        <v>0.79500000000000004</v>
      </c>
      <c r="G763" s="40">
        <v>0.90300000000000002</v>
      </c>
      <c r="H763" s="41" t="s">
        <v>84</v>
      </c>
      <c r="I763" s="37"/>
    </row>
    <row r="764" spans="2:9" x14ac:dyDescent="0.2">
      <c r="B764" s="39" t="s">
        <v>788</v>
      </c>
      <c r="C764" s="40">
        <v>0.22700000000000001</v>
      </c>
      <c r="D764" s="40">
        <v>0.20699999999999999</v>
      </c>
      <c r="E764" s="40">
        <v>0.182</v>
      </c>
      <c r="F764" s="40">
        <v>0.159</v>
      </c>
      <c r="G764" s="40">
        <v>0.36399999999999999</v>
      </c>
      <c r="H764" s="41" t="s">
        <v>137</v>
      </c>
      <c r="I764" s="37"/>
    </row>
    <row r="765" spans="2:9" x14ac:dyDescent="0.2">
      <c r="B765" s="39" t="s">
        <v>788</v>
      </c>
      <c r="C765" s="40">
        <v>0.33400000000000002</v>
      </c>
      <c r="D765" s="40">
        <v>0.314</v>
      </c>
      <c r="E765" s="40">
        <v>0.28899999999999998</v>
      </c>
      <c r="F765" s="40">
        <v>0.26600000000000001</v>
      </c>
      <c r="G765" s="40">
        <v>0.374</v>
      </c>
      <c r="H765" s="41" t="s">
        <v>84</v>
      </c>
      <c r="I765" s="37"/>
    </row>
    <row r="766" spans="2:9" x14ac:dyDescent="0.2">
      <c r="B766" s="39" t="s">
        <v>789</v>
      </c>
      <c r="C766" s="40">
        <v>0.17699999999999999</v>
      </c>
      <c r="D766" s="40">
        <v>0.17699999999999999</v>
      </c>
      <c r="E766" s="40">
        <v>0.13200000000000001</v>
      </c>
      <c r="F766" s="40">
        <v>0.109</v>
      </c>
      <c r="G766" s="40">
        <v>0.36399999999999999</v>
      </c>
      <c r="H766" s="41" t="s">
        <v>137</v>
      </c>
      <c r="I766" s="37"/>
    </row>
    <row r="767" spans="2:9" x14ac:dyDescent="0.2">
      <c r="B767" s="39" t="s">
        <v>789</v>
      </c>
      <c r="C767" s="40">
        <v>0.45400000000000001</v>
      </c>
      <c r="D767" s="40">
        <v>0.434</v>
      </c>
      <c r="E767" s="40">
        <v>0.40899999999999997</v>
      </c>
      <c r="F767" s="40">
        <v>0.38600000000000001</v>
      </c>
      <c r="G767" s="40">
        <v>0.49399999999999999</v>
      </c>
      <c r="H767" s="41" t="s">
        <v>84</v>
      </c>
      <c r="I767" s="37"/>
    </row>
    <row r="768" spans="2:9" x14ac:dyDescent="0.2">
      <c r="B768" s="39" t="s">
        <v>790</v>
      </c>
      <c r="C768" s="40">
        <v>0.21099999999999999</v>
      </c>
      <c r="D768" s="40">
        <v>0.191</v>
      </c>
      <c r="E768" s="40">
        <v>0.16600000000000001</v>
      </c>
      <c r="F768" s="40">
        <v>0.14299999999999999</v>
      </c>
      <c r="G768" s="40">
        <v>0.45500000000000002</v>
      </c>
      <c r="H768" s="41" t="s">
        <v>137</v>
      </c>
      <c r="I768" s="37"/>
    </row>
    <row r="769" spans="2:9" ht="10.5" customHeight="1" x14ac:dyDescent="0.2">
      <c r="B769" s="48" t="s">
        <v>791</v>
      </c>
      <c r="C769" s="40">
        <v>0.29699999999999999</v>
      </c>
      <c r="D769" s="40">
        <v>0.27700000000000002</v>
      </c>
      <c r="E769" s="40">
        <v>0.252</v>
      </c>
      <c r="F769" s="40">
        <v>0.22900000000000001</v>
      </c>
      <c r="G769" s="40">
        <v>0.33700000000000002</v>
      </c>
      <c r="H769" s="41" t="s">
        <v>137</v>
      </c>
      <c r="I769" s="37"/>
    </row>
    <row r="770" spans="2:9" x14ac:dyDescent="0.2">
      <c r="B770" s="39" t="s">
        <v>792</v>
      </c>
      <c r="C770" s="40">
        <v>0.40300000000000002</v>
      </c>
      <c r="D770" s="40">
        <v>0.38300000000000001</v>
      </c>
      <c r="E770" s="40">
        <v>0.35799999999999998</v>
      </c>
      <c r="F770" s="40">
        <v>0.33500000000000002</v>
      </c>
      <c r="G770" s="40">
        <v>0.443</v>
      </c>
      <c r="H770" s="41" t="s">
        <v>137</v>
      </c>
    </row>
    <row r="771" spans="2:9" x14ac:dyDescent="0.2">
      <c r="B771" s="39" t="s">
        <v>792</v>
      </c>
      <c r="C771" s="40">
        <v>0.34300000000000003</v>
      </c>
      <c r="D771" s="40">
        <v>0.42299999999999999</v>
      </c>
      <c r="E771" s="40">
        <v>0.29799999999999999</v>
      </c>
      <c r="F771" s="40">
        <v>0.27500000000000002</v>
      </c>
      <c r="G771" s="40">
        <v>0.45500000000000002</v>
      </c>
      <c r="H771" s="41" t="s">
        <v>84</v>
      </c>
    </row>
    <row r="772" spans="2:9" x14ac:dyDescent="0.2">
      <c r="B772" s="39" t="s">
        <v>793</v>
      </c>
      <c r="C772" s="40">
        <v>0.22</v>
      </c>
      <c r="D772" s="40">
        <v>0.2</v>
      </c>
      <c r="E772" s="40">
        <v>0.17499999999999999</v>
      </c>
      <c r="F772" s="40">
        <v>0.152</v>
      </c>
      <c r="G772" s="40">
        <v>0.45500000000000002</v>
      </c>
      <c r="H772" s="41" t="s">
        <v>137</v>
      </c>
      <c r="I772" s="37"/>
    </row>
    <row r="773" spans="2:9" x14ac:dyDescent="0.2">
      <c r="B773" s="39" t="s">
        <v>793</v>
      </c>
      <c r="C773" s="40">
        <v>0.22</v>
      </c>
      <c r="D773" s="40">
        <v>0.2</v>
      </c>
      <c r="E773" s="40">
        <v>0.17499999999999999</v>
      </c>
      <c r="F773" s="40">
        <v>0.152</v>
      </c>
      <c r="G773" s="40">
        <v>0.45500000000000002</v>
      </c>
      <c r="H773" s="41" t="s">
        <v>84</v>
      </c>
      <c r="I773" s="37"/>
    </row>
    <row r="774" spans="2:9" x14ac:dyDescent="0.2">
      <c r="B774" s="39" t="s">
        <v>794</v>
      </c>
      <c r="C774" s="40">
        <v>0.158</v>
      </c>
      <c r="D774" s="40">
        <v>0.13800000000000001</v>
      </c>
      <c r="E774" s="40">
        <v>0.113</v>
      </c>
      <c r="F774" s="40">
        <v>0.09</v>
      </c>
      <c r="G774" s="40">
        <v>0.45500000000000002</v>
      </c>
      <c r="H774" s="41" t="s">
        <v>137</v>
      </c>
      <c r="I774" s="37"/>
    </row>
    <row r="775" spans="2:9" x14ac:dyDescent="0.2">
      <c r="B775" s="39" t="s">
        <v>794</v>
      </c>
      <c r="C775" s="40">
        <v>0.23300000000000001</v>
      </c>
      <c r="D775" s="40">
        <v>0.21299999999999999</v>
      </c>
      <c r="E775" s="40">
        <v>0.188</v>
      </c>
      <c r="F775" s="40">
        <v>0.16500000000000001</v>
      </c>
      <c r="G775" s="40">
        <v>0.45500000000000002</v>
      </c>
      <c r="H775" s="41" t="s">
        <v>84</v>
      </c>
      <c r="I775" s="37"/>
    </row>
    <row r="776" spans="2:9" x14ac:dyDescent="0.2">
      <c r="B776" s="39" t="s">
        <v>795</v>
      </c>
      <c r="C776" s="40">
        <v>0.46</v>
      </c>
      <c r="D776" s="40">
        <v>0.44</v>
      </c>
      <c r="E776" s="40">
        <v>0.41499999999999998</v>
      </c>
      <c r="F776" s="40">
        <v>0.39200000000000002</v>
      </c>
      <c r="G776" s="40">
        <v>0.5</v>
      </c>
      <c r="H776" s="41" t="s">
        <v>137</v>
      </c>
      <c r="I776" s="37"/>
    </row>
    <row r="777" spans="2:9" x14ac:dyDescent="0.2">
      <c r="B777" s="39" t="s">
        <v>796</v>
      </c>
      <c r="C777" s="40">
        <v>0.50800000000000001</v>
      </c>
      <c r="D777" s="40">
        <v>0.48799999999999999</v>
      </c>
      <c r="E777" s="40">
        <v>0.46300000000000002</v>
      </c>
      <c r="F777" s="40">
        <v>0.44</v>
      </c>
      <c r="G777" s="40">
        <v>0.54800000000000004</v>
      </c>
      <c r="H777" s="41" t="s">
        <v>137</v>
      </c>
      <c r="I777" s="37"/>
    </row>
    <row r="778" spans="2:9" x14ac:dyDescent="0.2">
      <c r="B778" s="39" t="s">
        <v>797</v>
      </c>
      <c r="C778" s="40">
        <v>0.28699999999999998</v>
      </c>
      <c r="D778" s="40">
        <v>0.26700000000000002</v>
      </c>
      <c r="E778" s="40">
        <v>0.24199999999999999</v>
      </c>
      <c r="F778" s="40">
        <v>0.219</v>
      </c>
      <c r="G778" s="40">
        <v>0.23699999999999999</v>
      </c>
      <c r="H778" s="41" t="s">
        <v>137</v>
      </c>
    </row>
    <row r="779" spans="2:9" x14ac:dyDescent="0.2">
      <c r="B779" s="39" t="s">
        <v>797</v>
      </c>
      <c r="C779" s="40">
        <v>0.48799999999999999</v>
      </c>
      <c r="D779" s="40">
        <v>0.46800000000000003</v>
      </c>
      <c r="E779" s="40">
        <v>0.443</v>
      </c>
      <c r="F779" s="40">
        <v>0.42</v>
      </c>
      <c r="G779" s="40">
        <v>0.52800000000000002</v>
      </c>
      <c r="H779" s="41" t="s">
        <v>84</v>
      </c>
    </row>
    <row r="780" spans="2:9" x14ac:dyDescent="0.2">
      <c r="B780" s="39" t="s">
        <v>798</v>
      </c>
      <c r="C780" s="40">
        <v>0.58799999999999997</v>
      </c>
      <c r="D780" s="40">
        <v>0.56799999999999995</v>
      </c>
      <c r="E780" s="40">
        <v>0.54300000000000004</v>
      </c>
      <c r="F780" s="40">
        <v>0.52</v>
      </c>
      <c r="G780" s="40">
        <v>0.628</v>
      </c>
      <c r="H780" s="41" t="s">
        <v>137</v>
      </c>
      <c r="I780" s="37"/>
    </row>
    <row r="781" spans="2:9" x14ac:dyDescent="0.2">
      <c r="B781" s="39" t="s">
        <v>799</v>
      </c>
      <c r="C781" s="40">
        <v>0.55400000000000005</v>
      </c>
      <c r="D781" s="40">
        <v>0.53400000000000003</v>
      </c>
      <c r="E781" s="40">
        <v>0.50900000000000001</v>
      </c>
      <c r="F781" s="40">
        <v>0.48599999999999999</v>
      </c>
      <c r="G781" s="40">
        <v>0.59399999999999997</v>
      </c>
      <c r="H781" s="41" t="s">
        <v>137</v>
      </c>
      <c r="I781" s="37"/>
    </row>
    <row r="782" spans="2:9" x14ac:dyDescent="0.2">
      <c r="B782" s="39" t="s">
        <v>799</v>
      </c>
      <c r="C782" s="40">
        <v>0.46400000000000002</v>
      </c>
      <c r="D782" s="40">
        <v>0.44400000000000001</v>
      </c>
      <c r="E782" s="40">
        <v>0.41899999999999998</v>
      </c>
      <c r="F782" s="40">
        <v>0.39600000000000002</v>
      </c>
      <c r="G782" s="40">
        <v>0.504</v>
      </c>
      <c r="H782" s="41" t="s">
        <v>84</v>
      </c>
      <c r="I782" s="37"/>
    </row>
    <row r="783" spans="2:9" x14ac:dyDescent="0.2">
      <c r="B783" s="39" t="s">
        <v>800</v>
      </c>
      <c r="C783" s="40">
        <v>0.245</v>
      </c>
      <c r="D783" s="40">
        <v>0.22500000000000001</v>
      </c>
      <c r="E783" s="40">
        <v>0.2</v>
      </c>
      <c r="F783" s="40">
        <v>0.17699999999999999</v>
      </c>
      <c r="G783" s="40">
        <v>0.45500000000000002</v>
      </c>
      <c r="H783" s="41" t="s">
        <v>137</v>
      </c>
      <c r="I783" s="37"/>
    </row>
    <row r="784" spans="2:9" x14ac:dyDescent="0.2">
      <c r="B784" s="39" t="s">
        <v>800</v>
      </c>
      <c r="C784" s="40">
        <v>0.24299999999999999</v>
      </c>
      <c r="D784" s="40">
        <v>0.223</v>
      </c>
      <c r="E784" s="40">
        <v>0.19800000000000001</v>
      </c>
      <c r="F784" s="40">
        <v>0.17499999999999999</v>
      </c>
      <c r="G784" s="40">
        <v>0.45500000000000002</v>
      </c>
      <c r="H784" s="41" t="s">
        <v>84</v>
      </c>
      <c r="I784" s="37"/>
    </row>
    <row r="785" spans="2:9" x14ac:dyDescent="0.2">
      <c r="B785" s="39" t="s">
        <v>801</v>
      </c>
      <c r="C785" s="40">
        <v>1.8620000000000001</v>
      </c>
      <c r="D785" s="40">
        <v>1.8420000000000001</v>
      </c>
      <c r="E785" s="40">
        <v>1.8169999999999999</v>
      </c>
      <c r="F785" s="40">
        <v>1.794</v>
      </c>
      <c r="G785" s="40">
        <v>1.9019999999999999</v>
      </c>
      <c r="H785" s="41" t="s">
        <v>137</v>
      </c>
      <c r="I785" s="37"/>
    </row>
    <row r="786" spans="2:9" x14ac:dyDescent="0.2">
      <c r="B786" s="39" t="s">
        <v>801</v>
      </c>
      <c r="C786" s="40">
        <v>0.70599999999999996</v>
      </c>
      <c r="D786" s="40">
        <v>0.68600000000000005</v>
      </c>
      <c r="E786" s="40">
        <v>0.66100000000000003</v>
      </c>
      <c r="F786" s="40">
        <v>0.63800000000000001</v>
      </c>
      <c r="G786" s="40">
        <v>0.746</v>
      </c>
      <c r="H786" s="41" t="s">
        <v>84</v>
      </c>
      <c r="I786" s="37"/>
    </row>
    <row r="787" spans="2:9" x14ac:dyDescent="0.2">
      <c r="B787" s="39" t="s">
        <v>158</v>
      </c>
      <c r="C787" s="40">
        <v>0.22500000000000001</v>
      </c>
      <c r="D787" s="40">
        <v>0.20499999999999999</v>
      </c>
      <c r="E787" s="40">
        <v>0.18</v>
      </c>
      <c r="F787" s="40">
        <v>0.157</v>
      </c>
      <c r="G787" s="40">
        <v>0.34300000000000003</v>
      </c>
      <c r="H787" s="42" t="s">
        <v>137</v>
      </c>
      <c r="I787" s="37"/>
    </row>
    <row r="788" spans="2:9" x14ac:dyDescent="0.2">
      <c r="B788" s="39" t="s">
        <v>802</v>
      </c>
      <c r="C788" s="40">
        <v>0.17599999999999999</v>
      </c>
      <c r="D788" s="40">
        <v>0.156</v>
      </c>
      <c r="E788" s="40">
        <v>0.13100000000000001</v>
      </c>
      <c r="F788" s="40">
        <v>0.10780000000000001</v>
      </c>
      <c r="G788" s="40">
        <v>0.34300000000000003</v>
      </c>
      <c r="H788" s="42" t="s">
        <v>137</v>
      </c>
      <c r="I788" s="37"/>
    </row>
    <row r="789" spans="2:9" x14ac:dyDescent="0.2">
      <c r="B789" s="39" t="s">
        <v>803</v>
      </c>
      <c r="C789" s="40">
        <v>0.17599999999999999</v>
      </c>
      <c r="D789" s="40">
        <v>0.156</v>
      </c>
      <c r="E789" s="40">
        <v>0.13100000000000001</v>
      </c>
      <c r="F789" s="40">
        <v>0.10780000000000001</v>
      </c>
      <c r="G789" s="40">
        <v>0.34300000000000003</v>
      </c>
      <c r="H789" s="42" t="s">
        <v>137</v>
      </c>
      <c r="I789" s="37"/>
    </row>
    <row r="790" spans="2:9" x14ac:dyDescent="0.2">
      <c r="B790" s="39" t="s">
        <v>804</v>
      </c>
      <c r="C790" s="40">
        <v>0.17599999999999999</v>
      </c>
      <c r="D790" s="40">
        <v>0.156</v>
      </c>
      <c r="E790" s="40">
        <v>0.13100000000000001</v>
      </c>
      <c r="F790" s="40">
        <v>0.10780000000000001</v>
      </c>
      <c r="G790" s="40">
        <v>0.34300000000000003</v>
      </c>
      <c r="H790" s="42" t="s">
        <v>137</v>
      </c>
      <c r="I790" s="37"/>
    </row>
    <row r="791" spans="2:9" x14ac:dyDescent="0.2">
      <c r="B791" s="39" t="s">
        <v>805</v>
      </c>
      <c r="C791" s="40">
        <v>0.251</v>
      </c>
      <c r="D791" s="40">
        <v>0.23100000000000001</v>
      </c>
      <c r="E791" s="40">
        <v>0.20599999999999999</v>
      </c>
      <c r="F791" s="40">
        <v>0.10780000000000001</v>
      </c>
      <c r="G791" s="40">
        <v>0.34300000000000003</v>
      </c>
      <c r="H791" s="42" t="s">
        <v>541</v>
      </c>
      <c r="I791" s="37"/>
    </row>
    <row r="792" spans="2:9" x14ac:dyDescent="0.2">
      <c r="B792" s="39" t="s">
        <v>806</v>
      </c>
      <c r="C792" s="40">
        <v>0.54400000000000004</v>
      </c>
      <c r="D792" s="40">
        <v>0.52400000000000002</v>
      </c>
      <c r="E792" s="40">
        <v>0.59899999999999998</v>
      </c>
      <c r="F792" s="40">
        <v>0.47599999999999998</v>
      </c>
      <c r="G792" s="40">
        <v>0.58399999999999996</v>
      </c>
      <c r="H792" s="41" t="s">
        <v>137</v>
      </c>
      <c r="I792" s="37"/>
    </row>
    <row r="793" spans="2:9" x14ac:dyDescent="0.2">
      <c r="B793" s="39" t="s">
        <v>807</v>
      </c>
      <c r="C793" s="40">
        <v>0.29599999999999999</v>
      </c>
      <c r="D793" s="40">
        <v>0.27600000000000002</v>
      </c>
      <c r="E793" s="40">
        <v>0.251</v>
      </c>
      <c r="F793" s="40">
        <v>0.22800000000000001</v>
      </c>
      <c r="G793" s="40">
        <v>0.45500000000000002</v>
      </c>
      <c r="H793" s="41" t="s">
        <v>137</v>
      </c>
      <c r="I793" s="37"/>
    </row>
    <row r="794" spans="2:9" x14ac:dyDescent="0.2">
      <c r="B794" s="39" t="s">
        <v>808</v>
      </c>
      <c r="C794" s="40">
        <v>0.20100000000000001</v>
      </c>
      <c r="D794" s="40">
        <v>0.18099999999999999</v>
      </c>
      <c r="E794" s="40">
        <v>0.156</v>
      </c>
      <c r="F794" s="40">
        <v>0.13300000000000001</v>
      </c>
      <c r="G794" s="40">
        <v>0.36399999999999999</v>
      </c>
      <c r="H794" s="41" t="s">
        <v>137</v>
      </c>
      <c r="I794" s="37"/>
    </row>
    <row r="795" spans="2:9" x14ac:dyDescent="0.2">
      <c r="B795" s="39" t="s">
        <v>808</v>
      </c>
      <c r="C795" s="40">
        <v>0.33600000000000002</v>
      </c>
      <c r="D795" s="40">
        <v>0.316</v>
      </c>
      <c r="E795" s="40">
        <v>0.29099999999999998</v>
      </c>
      <c r="F795" s="40">
        <v>0.26800000000000002</v>
      </c>
      <c r="G795" s="40">
        <v>0.376</v>
      </c>
      <c r="H795" s="41" t="s">
        <v>84</v>
      </c>
      <c r="I795" s="37"/>
    </row>
    <row r="796" spans="2:9" x14ac:dyDescent="0.2">
      <c r="B796" s="39" t="s">
        <v>808</v>
      </c>
      <c r="C796" s="40">
        <v>0.34300000000000003</v>
      </c>
      <c r="D796" s="40">
        <v>0.32300000000000001</v>
      </c>
      <c r="E796" s="40">
        <v>0.29799999999999999</v>
      </c>
      <c r="F796" s="40">
        <v>0.27500000000000002</v>
      </c>
      <c r="G796" s="40">
        <v>0.38300000000000001</v>
      </c>
      <c r="H796" s="41" t="s">
        <v>84</v>
      </c>
      <c r="I796" s="37"/>
    </row>
    <row r="797" spans="2:9" x14ac:dyDescent="0.2">
      <c r="B797" s="39" t="s">
        <v>809</v>
      </c>
      <c r="C797" s="40">
        <v>0.22900000000000001</v>
      </c>
      <c r="D797" s="40">
        <v>0.20899999999999999</v>
      </c>
      <c r="E797" s="40">
        <v>0.184</v>
      </c>
      <c r="F797" s="40">
        <v>0.161</v>
      </c>
      <c r="G797" s="40">
        <v>0.45500000000000002</v>
      </c>
      <c r="H797" s="41" t="s">
        <v>137</v>
      </c>
      <c r="I797" s="37"/>
    </row>
    <row r="798" spans="2:9" x14ac:dyDescent="0.2">
      <c r="B798" s="39" t="s">
        <v>810</v>
      </c>
      <c r="C798" s="40">
        <v>0.35299999999999998</v>
      </c>
      <c r="D798" s="40">
        <v>0.33300000000000002</v>
      </c>
      <c r="E798" s="40">
        <v>0.308</v>
      </c>
      <c r="F798" s="40">
        <v>0.28499999999999998</v>
      </c>
      <c r="G798" s="40">
        <v>0.39300000000000002</v>
      </c>
      <c r="H798" s="41" t="s">
        <v>137</v>
      </c>
      <c r="I798" s="37"/>
    </row>
    <row r="799" spans="2:9" x14ac:dyDescent="0.2">
      <c r="B799" s="39" t="s">
        <v>811</v>
      </c>
      <c r="C799" s="40">
        <v>0.66500000000000004</v>
      </c>
      <c r="D799" s="40">
        <v>0.64500000000000002</v>
      </c>
      <c r="E799" s="40">
        <v>0.62</v>
      </c>
      <c r="F799" s="40">
        <v>0.59699999999999998</v>
      </c>
      <c r="G799" s="40">
        <v>0.70499999999999996</v>
      </c>
      <c r="H799" s="41"/>
      <c r="I799" s="37"/>
    </row>
    <row r="800" spans="2:9" x14ac:dyDescent="0.2">
      <c r="B800" s="39" t="s">
        <v>812</v>
      </c>
      <c r="C800" s="40">
        <v>0.49</v>
      </c>
      <c r="D800" s="40">
        <v>0.47</v>
      </c>
      <c r="E800" s="40">
        <v>0.44500000000000001</v>
      </c>
      <c r="F800" s="40">
        <v>0.42199999999999999</v>
      </c>
      <c r="G800" s="40">
        <v>0.53</v>
      </c>
      <c r="H800" s="41" t="s">
        <v>137</v>
      </c>
      <c r="I800" s="37"/>
    </row>
    <row r="801" spans="2:9" x14ac:dyDescent="0.2">
      <c r="B801" s="39" t="s">
        <v>319</v>
      </c>
      <c r="C801" s="40">
        <v>0.49</v>
      </c>
      <c r="D801" s="40">
        <v>0.47</v>
      </c>
      <c r="E801" s="40">
        <v>0.44500000000000001</v>
      </c>
      <c r="F801" s="40">
        <v>0.42199999999999999</v>
      </c>
      <c r="G801" s="40">
        <v>0.53</v>
      </c>
      <c r="H801" s="41" t="s">
        <v>137</v>
      </c>
      <c r="I801" s="37"/>
    </row>
    <row r="802" spans="2:9" x14ac:dyDescent="0.2">
      <c r="B802" s="39" t="s">
        <v>812</v>
      </c>
      <c r="C802" s="40">
        <v>0.502</v>
      </c>
      <c r="D802" s="40">
        <v>0.48199999999999998</v>
      </c>
      <c r="E802" s="40">
        <v>0.45700000000000002</v>
      </c>
      <c r="F802" s="40">
        <v>0.434</v>
      </c>
      <c r="G802" s="40">
        <v>0.54200000000000004</v>
      </c>
      <c r="H802" s="41" t="s">
        <v>84</v>
      </c>
      <c r="I802" s="37"/>
    </row>
    <row r="803" spans="2:9" x14ac:dyDescent="0.2">
      <c r="B803" s="39" t="s">
        <v>320</v>
      </c>
      <c r="C803" s="40">
        <v>0.49</v>
      </c>
      <c r="D803" s="40">
        <v>0.47</v>
      </c>
      <c r="E803" s="40">
        <v>0.44500000000000001</v>
      </c>
      <c r="F803" s="40">
        <v>0.42199999999999999</v>
      </c>
      <c r="G803" s="40">
        <v>0.53</v>
      </c>
      <c r="H803" s="41" t="s">
        <v>137</v>
      </c>
      <c r="I803" s="37"/>
    </row>
    <row r="804" spans="2:9" x14ac:dyDescent="0.2">
      <c r="B804" s="39" t="s">
        <v>321</v>
      </c>
      <c r="C804" s="40">
        <v>0.34399999999999997</v>
      </c>
      <c r="D804" s="40">
        <v>0.32400000000000001</v>
      </c>
      <c r="E804" s="40">
        <v>0.29899999999999999</v>
      </c>
      <c r="F804" s="40">
        <v>0.27600000000000002</v>
      </c>
      <c r="G804" s="40">
        <v>0.38400000000000001</v>
      </c>
      <c r="H804" s="41" t="s">
        <v>137</v>
      </c>
      <c r="I804" s="37"/>
    </row>
    <row r="805" spans="2:9" x14ac:dyDescent="0.2">
      <c r="B805" s="39" t="s">
        <v>322</v>
      </c>
      <c r="C805" s="40">
        <v>0.58899999999999997</v>
      </c>
      <c r="D805" s="40">
        <v>0.56899999999999995</v>
      </c>
      <c r="E805" s="40">
        <v>0.54400000000000004</v>
      </c>
      <c r="F805" s="40">
        <v>0.52100000000000002</v>
      </c>
      <c r="G805" s="40">
        <v>0.629</v>
      </c>
      <c r="H805" s="41" t="s">
        <v>137</v>
      </c>
      <c r="I805" s="37"/>
    </row>
    <row r="806" spans="2:9" x14ac:dyDescent="0.2">
      <c r="B806" s="39" t="s">
        <v>322</v>
      </c>
      <c r="C806" s="40">
        <v>0.58299999999999996</v>
      </c>
      <c r="D806" s="40">
        <v>0.56299999999999994</v>
      </c>
      <c r="E806" s="40">
        <v>0.53800000000000003</v>
      </c>
      <c r="F806" s="40">
        <v>0.51500000000000001</v>
      </c>
      <c r="G806" s="40">
        <v>0.623</v>
      </c>
      <c r="H806" s="41" t="s">
        <v>84</v>
      </c>
      <c r="I806" s="37"/>
    </row>
    <row r="807" spans="2:9" x14ac:dyDescent="0.2">
      <c r="B807" s="39" t="s">
        <v>323</v>
      </c>
      <c r="C807" s="40">
        <v>0.26800000000000002</v>
      </c>
      <c r="D807" s="40">
        <v>0.248</v>
      </c>
      <c r="E807" s="40">
        <v>0.223</v>
      </c>
      <c r="F807" s="40">
        <v>0.2</v>
      </c>
      <c r="G807" s="40">
        <v>0.45500000000000002</v>
      </c>
      <c r="H807" s="41" t="s">
        <v>137</v>
      </c>
      <c r="I807" s="37"/>
    </row>
    <row r="808" spans="2:9" x14ac:dyDescent="0.2">
      <c r="B808" s="39" t="s">
        <v>323</v>
      </c>
      <c r="C808" s="40">
        <v>0.35699999999999998</v>
      </c>
      <c r="D808" s="40">
        <v>0.33700000000000002</v>
      </c>
      <c r="E808" s="40">
        <v>0.312</v>
      </c>
      <c r="F808" s="40">
        <v>0.28899999999999998</v>
      </c>
      <c r="G808" s="40">
        <v>0.45500000000000002</v>
      </c>
      <c r="H808" s="41" t="s">
        <v>84</v>
      </c>
      <c r="I808" s="37"/>
    </row>
    <row r="809" spans="2:9" x14ac:dyDescent="0.2">
      <c r="B809" s="39" t="s">
        <v>324</v>
      </c>
      <c r="C809" s="40">
        <v>4.9660000000000002</v>
      </c>
      <c r="D809" s="40">
        <v>4.9459999999999997</v>
      </c>
      <c r="E809" s="40">
        <v>4.9210000000000003</v>
      </c>
      <c r="F809" s="40">
        <v>4.8979999999999997</v>
      </c>
      <c r="G809" s="40">
        <v>5.0060000000000002</v>
      </c>
      <c r="H809" s="41"/>
      <c r="I809" s="37"/>
    </row>
    <row r="810" spans="2:9" x14ac:dyDescent="0.2">
      <c r="B810" s="39" t="s">
        <v>325</v>
      </c>
      <c r="C810" s="40">
        <v>1.528</v>
      </c>
      <c r="D810" s="40">
        <v>1.508</v>
      </c>
      <c r="E810" s="40">
        <v>0.48299999999999998</v>
      </c>
      <c r="F810" s="40">
        <v>1.46</v>
      </c>
      <c r="G810" s="40">
        <v>1.5680000000000001</v>
      </c>
      <c r="H810" s="41" t="s">
        <v>137</v>
      </c>
      <c r="I810" s="37"/>
    </row>
    <row r="811" spans="2:9" x14ac:dyDescent="0.2">
      <c r="B811" s="39" t="s">
        <v>326</v>
      </c>
      <c r="C811" s="40">
        <v>0.54</v>
      </c>
      <c r="D811" s="40">
        <v>0.52</v>
      </c>
      <c r="E811" s="40">
        <v>0.495</v>
      </c>
      <c r="F811" s="40">
        <v>0.47199999999999998</v>
      </c>
      <c r="G811" s="40">
        <v>0.57999999999999996</v>
      </c>
      <c r="H811" s="41" t="s">
        <v>137</v>
      </c>
      <c r="I811" s="37"/>
    </row>
    <row r="812" spans="2:9" x14ac:dyDescent="0.2">
      <c r="B812" s="39" t="s">
        <v>326</v>
      </c>
      <c r="C812" s="40">
        <v>0.45800000000000002</v>
      </c>
      <c r="D812" s="40">
        <v>0.438</v>
      </c>
      <c r="E812" s="40">
        <v>0.41299999999999998</v>
      </c>
      <c r="F812" s="40">
        <v>0.39</v>
      </c>
      <c r="G812" s="40">
        <v>0.498</v>
      </c>
      <c r="H812" s="41" t="s">
        <v>84</v>
      </c>
      <c r="I812" s="37"/>
    </row>
    <row r="813" spans="2:9" x14ac:dyDescent="0.2">
      <c r="B813" s="39" t="s">
        <v>327</v>
      </c>
      <c r="C813" s="40">
        <v>0.54</v>
      </c>
      <c r="D813" s="40">
        <v>0.52</v>
      </c>
      <c r="E813" s="40">
        <v>0.495</v>
      </c>
      <c r="F813" s="40">
        <v>0.47199999999999998</v>
      </c>
      <c r="G813" s="40">
        <v>0.57999999999999996</v>
      </c>
      <c r="H813" s="41" t="s">
        <v>137</v>
      </c>
      <c r="I813" s="37"/>
    </row>
    <row r="814" spans="2:9" x14ac:dyDescent="0.2">
      <c r="B814" s="39" t="s">
        <v>328</v>
      </c>
      <c r="C814" s="40">
        <v>0.126</v>
      </c>
      <c r="D814" s="40">
        <v>0.106</v>
      </c>
      <c r="E814" s="40">
        <v>8.1000000000000003E-2</v>
      </c>
      <c r="F814" s="40">
        <v>5.8000000000000003E-2</v>
      </c>
      <c r="G814" s="40">
        <v>0.36399999999999999</v>
      </c>
      <c r="H814" s="41" t="s">
        <v>137</v>
      </c>
      <c r="I814" s="37"/>
    </row>
    <row r="815" spans="2:9" x14ac:dyDescent="0.2">
      <c r="B815" s="39" t="s">
        <v>329</v>
      </c>
      <c r="C815" s="40">
        <v>0.32400000000000001</v>
      </c>
      <c r="D815" s="40">
        <v>0.30399999999999999</v>
      </c>
      <c r="E815" s="40">
        <v>0.27900000000000003</v>
      </c>
      <c r="F815" s="40">
        <v>0.25600000000000001</v>
      </c>
      <c r="G815" s="40">
        <v>0.36399999999999999</v>
      </c>
      <c r="H815" s="41" t="s">
        <v>137</v>
      </c>
      <c r="I815" s="37"/>
    </row>
    <row r="816" spans="2:9" x14ac:dyDescent="0.2">
      <c r="B816" s="39" t="s">
        <v>329</v>
      </c>
      <c r="C816" s="40">
        <v>0.29299999999999998</v>
      </c>
      <c r="D816" s="40">
        <v>0.27300000000000002</v>
      </c>
      <c r="E816" s="40">
        <v>0.248</v>
      </c>
      <c r="F816" s="40">
        <v>0.22500000000000001</v>
      </c>
      <c r="G816" s="40">
        <v>0.36399999999999999</v>
      </c>
      <c r="H816" s="42" t="s">
        <v>84</v>
      </c>
      <c r="I816" s="37"/>
    </row>
    <row r="817" spans="2:9" x14ac:dyDescent="0.2">
      <c r="B817" s="39" t="s">
        <v>328</v>
      </c>
      <c r="C817" s="40">
        <v>0.42799999999999999</v>
      </c>
      <c r="D817" s="40">
        <v>0.40799999999999997</v>
      </c>
      <c r="E817" s="40">
        <v>0.38300000000000001</v>
      </c>
      <c r="F817" s="40">
        <v>0.36</v>
      </c>
      <c r="G817" s="40">
        <v>0.46800000000000003</v>
      </c>
      <c r="H817" s="42" t="s">
        <v>84</v>
      </c>
      <c r="I817" s="37"/>
    </row>
    <row r="818" spans="2:9" x14ac:dyDescent="0.2">
      <c r="B818" s="39" t="s">
        <v>330</v>
      </c>
      <c r="C818" s="40">
        <v>0.57699999999999996</v>
      </c>
      <c r="D818" s="40">
        <v>0.57699999999999996</v>
      </c>
      <c r="E818" s="40">
        <v>0.53200000000000003</v>
      </c>
      <c r="F818" s="40">
        <v>0.50900000000000001</v>
      </c>
      <c r="G818" s="40">
        <v>0.61699999999999999</v>
      </c>
      <c r="H818" s="41" t="s">
        <v>137</v>
      </c>
      <c r="I818" s="37"/>
    </row>
    <row r="819" spans="2:9" x14ac:dyDescent="0.2">
      <c r="B819" s="39" t="s">
        <v>330</v>
      </c>
      <c r="C819" s="40">
        <v>0.97499999999999998</v>
      </c>
      <c r="D819" s="40">
        <v>0.95499999999999996</v>
      </c>
      <c r="E819" s="40">
        <v>0.93</v>
      </c>
      <c r="F819" s="40">
        <v>0.90700000000000003</v>
      </c>
      <c r="G819" s="40">
        <v>1.0149999999999999</v>
      </c>
      <c r="H819" s="41" t="s">
        <v>84</v>
      </c>
      <c r="I819" s="37"/>
    </row>
    <row r="820" spans="2:9" x14ac:dyDescent="0.2">
      <c r="B820" s="39" t="s">
        <v>331</v>
      </c>
      <c r="C820" s="40">
        <v>0.16200000000000001</v>
      </c>
      <c r="D820" s="40">
        <v>0.14199999999999999</v>
      </c>
      <c r="E820" s="40">
        <v>0.11700000000000001</v>
      </c>
      <c r="F820" s="40">
        <v>9.4E-2</v>
      </c>
      <c r="G820" s="40">
        <v>0.45500000000000002</v>
      </c>
      <c r="H820" s="41" t="s">
        <v>137</v>
      </c>
      <c r="I820" s="37"/>
    </row>
    <row r="821" spans="2:9" x14ac:dyDescent="0.2">
      <c r="B821" s="39" t="s">
        <v>331</v>
      </c>
      <c r="C821" s="40">
        <v>0.36799999999999999</v>
      </c>
      <c r="D821" s="40">
        <v>0.34799999999999998</v>
      </c>
      <c r="E821" s="40">
        <v>0.32300000000000001</v>
      </c>
      <c r="F821" s="40">
        <v>0.3</v>
      </c>
      <c r="G821" s="40">
        <v>0.40799999999999997</v>
      </c>
      <c r="H821" s="41" t="s">
        <v>84</v>
      </c>
      <c r="I821" s="37"/>
    </row>
    <row r="822" spans="2:9" x14ac:dyDescent="0.2">
      <c r="B822" s="39" t="s">
        <v>332</v>
      </c>
      <c r="C822" s="40">
        <v>0.35399999999999998</v>
      </c>
      <c r="D822" s="40">
        <v>0.33400000000000002</v>
      </c>
      <c r="E822" s="40">
        <v>0.309</v>
      </c>
      <c r="F822" s="40">
        <v>0.28599999999999998</v>
      </c>
      <c r="G822" s="40">
        <v>0.39400000000000002</v>
      </c>
      <c r="H822" s="41" t="s">
        <v>137</v>
      </c>
    </row>
    <row r="823" spans="2:9" x14ac:dyDescent="0.2">
      <c r="B823" s="39" t="s">
        <v>332</v>
      </c>
      <c r="C823" s="40">
        <v>0.42399999999999999</v>
      </c>
      <c r="D823" s="40">
        <v>0.20399999999999999</v>
      </c>
      <c r="E823" s="40">
        <v>0.27900000000000003</v>
      </c>
      <c r="F823" s="40">
        <v>0.35599999999999998</v>
      </c>
      <c r="G823" s="40">
        <v>0.46400000000000002</v>
      </c>
      <c r="H823" s="42" t="s">
        <v>84</v>
      </c>
    </row>
    <row r="824" spans="2:9" x14ac:dyDescent="0.2">
      <c r="B824" s="39" t="s">
        <v>333</v>
      </c>
      <c r="C824" s="40">
        <v>0.42399999999999999</v>
      </c>
      <c r="D824" s="40">
        <v>0.20399999999999999</v>
      </c>
      <c r="E824" s="40">
        <v>0.27900000000000003</v>
      </c>
      <c r="F824" s="40">
        <v>0.35599999999999998</v>
      </c>
      <c r="G824" s="40">
        <v>0.46400000000000002</v>
      </c>
      <c r="H824" s="42" t="s">
        <v>84</v>
      </c>
    </row>
    <row r="825" spans="2:9" x14ac:dyDescent="0.2">
      <c r="B825" s="39" t="s">
        <v>360</v>
      </c>
      <c r="C825" s="40">
        <v>0.35699999999999998</v>
      </c>
      <c r="D825" s="40">
        <v>0.33700000000000002</v>
      </c>
      <c r="E825" s="40">
        <v>0.312</v>
      </c>
      <c r="F825" s="40">
        <v>0.28899999999999998</v>
      </c>
      <c r="G825" s="40">
        <v>0.39700000000000002</v>
      </c>
      <c r="H825" s="41" t="s">
        <v>137</v>
      </c>
    </row>
    <row r="826" spans="2:9" x14ac:dyDescent="0.2">
      <c r="B826" s="39" t="s">
        <v>1006</v>
      </c>
      <c r="C826" s="40">
        <v>0.38300000000000001</v>
      </c>
      <c r="D826" s="40">
        <v>0.36299999999999999</v>
      </c>
      <c r="E826" s="40">
        <v>0.33800000000000002</v>
      </c>
      <c r="F826" s="40">
        <v>0.315</v>
      </c>
      <c r="G826" s="40">
        <v>0.42299999999999999</v>
      </c>
      <c r="H826" s="41" t="s">
        <v>137</v>
      </c>
    </row>
    <row r="827" spans="2:9" x14ac:dyDescent="0.2">
      <c r="B827" s="39" t="s">
        <v>1006</v>
      </c>
      <c r="C827" s="40">
        <v>0.38900000000000001</v>
      </c>
      <c r="D827" s="40">
        <v>0.36899999999999999</v>
      </c>
      <c r="E827" s="40">
        <v>0.44400000000000001</v>
      </c>
      <c r="F827" s="40">
        <v>0.32100000000000001</v>
      </c>
      <c r="G827" s="40">
        <v>0.42899999999999999</v>
      </c>
      <c r="H827" s="41" t="s">
        <v>84</v>
      </c>
    </row>
    <row r="828" spans="2:9" x14ac:dyDescent="0.2">
      <c r="B828" s="39" t="s">
        <v>1007</v>
      </c>
      <c r="C828" s="40">
        <v>0.19</v>
      </c>
      <c r="D828" s="40">
        <v>0.17</v>
      </c>
      <c r="E828" s="40">
        <v>0.14499999999999999</v>
      </c>
      <c r="F828" s="40">
        <v>0.122</v>
      </c>
      <c r="G828" s="40">
        <v>0.45500000000000002</v>
      </c>
      <c r="H828" s="41" t="s">
        <v>137</v>
      </c>
    </row>
    <row r="829" spans="2:9" x14ac:dyDescent="0.2">
      <c r="B829" s="39" t="s">
        <v>1008</v>
      </c>
      <c r="C829" s="40">
        <v>1.8620000000000001</v>
      </c>
      <c r="D829" s="40">
        <v>1.8420000000000001</v>
      </c>
      <c r="E829" s="40">
        <v>1.8169999999999999</v>
      </c>
      <c r="F829" s="40">
        <v>1.794</v>
      </c>
      <c r="G829" s="40">
        <v>1.9019999999999999</v>
      </c>
      <c r="H829" s="41" t="s">
        <v>137</v>
      </c>
    </row>
    <row r="830" spans="2:9" x14ac:dyDescent="0.2">
      <c r="B830" s="39" t="s">
        <v>1009</v>
      </c>
      <c r="C830" s="40">
        <v>2.1280000000000001</v>
      </c>
      <c r="D830" s="40">
        <v>2.1080000000000001</v>
      </c>
      <c r="E830" s="40">
        <v>2.0830000000000002</v>
      </c>
      <c r="F830" s="40">
        <v>2.06</v>
      </c>
      <c r="G830" s="40">
        <v>2.1680000000000001</v>
      </c>
      <c r="H830" s="41" t="s">
        <v>137</v>
      </c>
    </row>
    <row r="831" spans="2:9" x14ac:dyDescent="0.2">
      <c r="B831" s="39" t="s">
        <v>1010</v>
      </c>
      <c r="C831" s="40">
        <v>0.13700000000000001</v>
      </c>
      <c r="D831" s="40">
        <v>0.11700000000000001</v>
      </c>
      <c r="E831" s="40">
        <v>9.1999999999999998E-2</v>
      </c>
      <c r="F831" s="40">
        <v>6.9000000000000006E-2</v>
      </c>
      <c r="G831" s="40">
        <v>0.36399999999999999</v>
      </c>
      <c r="H831" s="41" t="s">
        <v>137</v>
      </c>
    </row>
    <row r="832" spans="2:9" x14ac:dyDescent="0.2">
      <c r="B832" s="39" t="s">
        <v>1010</v>
      </c>
      <c r="C832" s="40">
        <v>0.34</v>
      </c>
      <c r="D832" s="40">
        <v>0.32</v>
      </c>
      <c r="E832" s="40">
        <v>0.29499999999999998</v>
      </c>
      <c r="F832" s="40">
        <v>0.27200000000000002</v>
      </c>
      <c r="G832" s="40">
        <v>0.38</v>
      </c>
      <c r="H832" s="41" t="s">
        <v>84</v>
      </c>
    </row>
    <row r="833" spans="2:9" x14ac:dyDescent="0.2">
      <c r="B833" s="39" t="s">
        <v>1011</v>
      </c>
      <c r="C833" s="40">
        <v>0.40300000000000002</v>
      </c>
      <c r="D833" s="40">
        <v>0.38300000000000001</v>
      </c>
      <c r="E833" s="40">
        <v>0.35799999999999998</v>
      </c>
      <c r="F833" s="40">
        <v>0.33500000000000002</v>
      </c>
      <c r="G833" s="40">
        <v>0.443</v>
      </c>
      <c r="H833" s="41" t="s">
        <v>137</v>
      </c>
    </row>
    <row r="834" spans="2:9" x14ac:dyDescent="0.2">
      <c r="B834" s="39" t="s">
        <v>1011</v>
      </c>
      <c r="C834" s="40">
        <v>0.34200000000000003</v>
      </c>
      <c r="D834" s="40">
        <v>0.32200000000000001</v>
      </c>
      <c r="E834" s="40">
        <v>0.29699999999999999</v>
      </c>
      <c r="F834" s="40">
        <v>0.27400000000000002</v>
      </c>
      <c r="G834" s="40">
        <v>0.45500000000000002</v>
      </c>
      <c r="H834" s="41" t="s">
        <v>84</v>
      </c>
    </row>
    <row r="835" spans="2:9" x14ac:dyDescent="0.2">
      <c r="B835" s="39" t="s">
        <v>1012</v>
      </c>
      <c r="C835" s="40">
        <v>0.315</v>
      </c>
      <c r="D835" s="40">
        <v>0.29499999999999998</v>
      </c>
      <c r="E835" s="40">
        <v>0.27</v>
      </c>
      <c r="F835" s="40">
        <v>0.247</v>
      </c>
      <c r="G835" s="40">
        <v>0.35499999999999998</v>
      </c>
      <c r="H835" s="41" t="s">
        <v>137</v>
      </c>
    </row>
    <row r="836" spans="2:9" x14ac:dyDescent="0.2">
      <c r="B836" s="39" t="s">
        <v>1012</v>
      </c>
      <c r="C836" s="40">
        <v>0.28299999999999997</v>
      </c>
      <c r="D836" s="40">
        <v>0.26300000000000001</v>
      </c>
      <c r="E836" s="40">
        <v>0.23799999999999999</v>
      </c>
      <c r="F836" s="40">
        <v>0.215</v>
      </c>
      <c r="G836" s="40">
        <v>0.32300000000000001</v>
      </c>
      <c r="H836" s="41" t="s">
        <v>84</v>
      </c>
      <c r="I836" s="37"/>
    </row>
    <row r="837" spans="2:9" x14ac:dyDescent="0.2">
      <c r="B837" s="39" t="s">
        <v>1013</v>
      </c>
      <c r="C837" s="40">
        <v>0.315</v>
      </c>
      <c r="D837" s="40">
        <v>0.29499999999999998</v>
      </c>
      <c r="E837" s="40">
        <v>0.27</v>
      </c>
      <c r="F837" s="40">
        <v>0.247</v>
      </c>
      <c r="G837" s="40">
        <v>0.35499999999999998</v>
      </c>
      <c r="H837" s="41" t="s">
        <v>137</v>
      </c>
      <c r="I837" s="37"/>
    </row>
    <row r="838" spans="2:9" x14ac:dyDescent="0.2">
      <c r="B838" s="39" t="s">
        <v>1014</v>
      </c>
      <c r="C838" s="40">
        <v>0.315</v>
      </c>
      <c r="D838" s="40">
        <v>0.29499999999999998</v>
      </c>
      <c r="E838" s="40">
        <v>0.27</v>
      </c>
      <c r="F838" s="40">
        <v>0.247</v>
      </c>
      <c r="G838" s="40">
        <v>0.35499999999999998</v>
      </c>
      <c r="H838" s="41" t="s">
        <v>137</v>
      </c>
      <c r="I838" s="37"/>
    </row>
    <row r="839" spans="2:9" x14ac:dyDescent="0.2">
      <c r="B839" s="39" t="s">
        <v>1015</v>
      </c>
      <c r="C839" s="40">
        <v>0.315</v>
      </c>
      <c r="D839" s="40">
        <v>0.29499999999999998</v>
      </c>
      <c r="E839" s="40">
        <v>0.27</v>
      </c>
      <c r="F839" s="40">
        <v>0.247</v>
      </c>
      <c r="G839" s="40">
        <v>0.35499999999999998</v>
      </c>
      <c r="H839" s="41" t="s">
        <v>137</v>
      </c>
      <c r="I839" s="37"/>
    </row>
    <row r="840" spans="2:9" x14ac:dyDescent="0.2">
      <c r="B840" s="39" t="s">
        <v>1016</v>
      </c>
      <c r="C840" s="40">
        <v>0.626</v>
      </c>
      <c r="D840" s="40">
        <v>0.60599999999999998</v>
      </c>
      <c r="E840" s="40">
        <v>0.58099999999999996</v>
      </c>
      <c r="F840" s="40">
        <v>0.55800000000000005</v>
      </c>
      <c r="G840" s="40">
        <v>0.66600000000000004</v>
      </c>
      <c r="H840" s="41" t="s">
        <v>137</v>
      </c>
    </row>
    <row r="841" spans="2:9" x14ac:dyDescent="0.2">
      <c r="B841" s="39" t="s">
        <v>1017</v>
      </c>
      <c r="C841" s="40">
        <v>0.379</v>
      </c>
      <c r="D841" s="40">
        <v>0.35899999999999999</v>
      </c>
      <c r="E841" s="40">
        <v>0.33400000000000002</v>
      </c>
      <c r="F841" s="40">
        <v>0.311</v>
      </c>
      <c r="G841" s="40">
        <v>0.45500000000000002</v>
      </c>
      <c r="H841" s="41" t="s">
        <v>84</v>
      </c>
    </row>
    <row r="842" spans="2:9" x14ac:dyDescent="0.2">
      <c r="B842" s="39" t="s">
        <v>1018</v>
      </c>
      <c r="C842" s="40">
        <v>0.193</v>
      </c>
      <c r="D842" s="40">
        <v>0.17299999999999999</v>
      </c>
      <c r="E842" s="40">
        <v>0.14799999999999999</v>
      </c>
      <c r="F842" s="40">
        <v>0.125</v>
      </c>
      <c r="G842" s="40">
        <v>0.34300000000000003</v>
      </c>
      <c r="H842" s="41" t="s">
        <v>137</v>
      </c>
    </row>
    <row r="843" spans="2:9" x14ac:dyDescent="0.2">
      <c r="B843" s="39" t="s">
        <v>1018</v>
      </c>
      <c r="C843" s="40">
        <v>0.248</v>
      </c>
      <c r="D843" s="40">
        <v>0.22800000000000001</v>
      </c>
      <c r="E843" s="40">
        <v>0.20300000000000001</v>
      </c>
      <c r="F843" s="40">
        <v>0.18</v>
      </c>
      <c r="G843" s="40">
        <v>0.28799999999999998</v>
      </c>
      <c r="H843" s="42" t="s">
        <v>84</v>
      </c>
    </row>
    <row r="844" spans="2:9" x14ac:dyDescent="0.2">
      <c r="B844" s="39" t="s">
        <v>1019</v>
      </c>
      <c r="C844" s="40">
        <v>1.33</v>
      </c>
      <c r="D844" s="40">
        <v>1.31</v>
      </c>
      <c r="E844" s="40">
        <v>1.2849999999999999</v>
      </c>
      <c r="F844" s="40">
        <v>1.262</v>
      </c>
      <c r="G844" s="40">
        <v>1.37</v>
      </c>
      <c r="H844" s="41" t="s">
        <v>137</v>
      </c>
    </row>
    <row r="845" spans="2:9" x14ac:dyDescent="0.2">
      <c r="B845" s="39" t="s">
        <v>1020</v>
      </c>
      <c r="C845" s="40">
        <v>0.23400000000000001</v>
      </c>
      <c r="D845" s="40">
        <v>0.214</v>
      </c>
      <c r="E845" s="40">
        <v>0.189</v>
      </c>
      <c r="F845" s="40">
        <v>0.16600000000000001</v>
      </c>
      <c r="G845" s="40">
        <v>0.27400000000000002</v>
      </c>
      <c r="H845" s="41" t="s">
        <v>137</v>
      </c>
    </row>
    <row r="846" spans="2:9" x14ac:dyDescent="0.2">
      <c r="B846" s="39" t="s">
        <v>1020</v>
      </c>
      <c r="C846" s="40">
        <v>0.29899999999999999</v>
      </c>
      <c r="D846" s="40">
        <v>0.27900000000000003</v>
      </c>
      <c r="E846" s="40">
        <v>0.254</v>
      </c>
      <c r="F846" s="40">
        <v>0.23100000000000001</v>
      </c>
      <c r="G846" s="40">
        <v>0.33900000000000002</v>
      </c>
      <c r="H846" s="42" t="s">
        <v>84</v>
      </c>
    </row>
    <row r="847" spans="2:9" x14ac:dyDescent="0.2">
      <c r="B847" s="39" t="s">
        <v>157</v>
      </c>
      <c r="C847" s="40">
        <v>0.16500000000000001</v>
      </c>
      <c r="D847" s="40">
        <v>0.14499999999999999</v>
      </c>
      <c r="E847" s="40">
        <v>0.12</v>
      </c>
      <c r="F847" s="40">
        <v>9.7000000000000003E-2</v>
      </c>
      <c r="G847" s="40">
        <v>0.20499999999999999</v>
      </c>
      <c r="H847" s="41" t="s">
        <v>137</v>
      </c>
    </row>
    <row r="848" spans="2:9" x14ac:dyDescent="0.2">
      <c r="B848" s="39" t="s">
        <v>157</v>
      </c>
      <c r="C848" s="40">
        <v>0.34599999999999997</v>
      </c>
      <c r="D848" s="40">
        <v>0.34599999999999997</v>
      </c>
      <c r="E848" s="40">
        <v>0.32100000000000001</v>
      </c>
      <c r="F848" s="40">
        <v>0.29799999999999999</v>
      </c>
      <c r="G848" s="40">
        <v>0.40600000000000003</v>
      </c>
      <c r="H848" s="42" t="s">
        <v>84</v>
      </c>
    </row>
    <row r="849" spans="2:8" x14ac:dyDescent="0.2">
      <c r="B849" s="39" t="s">
        <v>1021</v>
      </c>
      <c r="C849" s="40">
        <v>0.16500000000000001</v>
      </c>
      <c r="D849" s="40">
        <v>0.14499999999999999</v>
      </c>
      <c r="E849" s="40">
        <v>0.12</v>
      </c>
      <c r="F849" s="40">
        <v>9.7000000000000003E-2</v>
      </c>
      <c r="G849" s="40">
        <v>0.20499999999999999</v>
      </c>
      <c r="H849" s="41" t="s">
        <v>137</v>
      </c>
    </row>
    <row r="850" spans="2:8" x14ac:dyDescent="0.2">
      <c r="B850" s="39" t="s">
        <v>1022</v>
      </c>
      <c r="C850" s="40">
        <v>0.33400000000000002</v>
      </c>
      <c r="D850" s="40">
        <v>0.314</v>
      </c>
      <c r="E850" s="40">
        <v>0.28899999999999998</v>
      </c>
      <c r="F850" s="40">
        <v>0.26600000000000001</v>
      </c>
      <c r="G850" s="40">
        <v>0.374</v>
      </c>
      <c r="H850" s="41" t="s">
        <v>137</v>
      </c>
    </row>
    <row r="851" spans="2:8" x14ac:dyDescent="0.2">
      <c r="B851" s="39" t="s">
        <v>1022</v>
      </c>
      <c r="C851" s="40">
        <v>0.316</v>
      </c>
      <c r="D851" s="40">
        <v>0.29599999999999999</v>
      </c>
      <c r="E851" s="40">
        <v>0.27100000000000002</v>
      </c>
      <c r="F851" s="40">
        <v>0.248</v>
      </c>
      <c r="G851" s="40">
        <v>0.45500000000000002</v>
      </c>
      <c r="H851" s="41" t="s">
        <v>84</v>
      </c>
    </row>
    <row r="852" spans="2:8" x14ac:dyDescent="0.2">
      <c r="B852" s="39" t="s">
        <v>1023</v>
      </c>
      <c r="C852" s="40">
        <v>0.33400000000000002</v>
      </c>
      <c r="D852" s="40">
        <v>0.314</v>
      </c>
      <c r="E852" s="40">
        <v>0.28899999999999998</v>
      </c>
      <c r="F852" s="40">
        <v>0.26600000000000001</v>
      </c>
      <c r="G852" s="40">
        <v>0.374</v>
      </c>
      <c r="H852" s="41" t="s">
        <v>137</v>
      </c>
    </row>
    <row r="853" spans="2:8" x14ac:dyDescent="0.2">
      <c r="B853" s="39" t="s">
        <v>1024</v>
      </c>
      <c r="C853" s="40">
        <v>0.156</v>
      </c>
      <c r="D853" s="40">
        <v>0.13600000000000001</v>
      </c>
      <c r="E853" s="40">
        <v>0.111</v>
      </c>
      <c r="F853" s="40">
        <v>8.7999999999999995E-2</v>
      </c>
      <c r="G853" s="40">
        <v>0.36399999999999999</v>
      </c>
      <c r="H853" s="41" t="s">
        <v>137</v>
      </c>
    </row>
    <row r="854" spans="2:8" x14ac:dyDescent="0.2">
      <c r="B854" s="39" t="s">
        <v>1024</v>
      </c>
      <c r="C854" s="40">
        <v>0.36099999999999999</v>
      </c>
      <c r="D854" s="40">
        <v>0.34100000000000003</v>
      </c>
      <c r="E854" s="40">
        <v>0.316</v>
      </c>
      <c r="F854" s="40">
        <v>0.29299999999999998</v>
      </c>
      <c r="G854" s="40">
        <v>0.40100000000000002</v>
      </c>
      <c r="H854" s="41" t="s">
        <v>84</v>
      </c>
    </row>
    <row r="855" spans="2:8" x14ac:dyDescent="0.2">
      <c r="B855" s="39" t="s">
        <v>334</v>
      </c>
      <c r="C855" s="40">
        <v>0.156</v>
      </c>
      <c r="D855" s="40">
        <v>0.13600000000000001</v>
      </c>
      <c r="E855" s="40">
        <v>0.111</v>
      </c>
      <c r="F855" s="40">
        <v>8.7999999999999995E-2</v>
      </c>
      <c r="G855" s="40">
        <v>0.36399999999999999</v>
      </c>
      <c r="H855" s="41" t="s">
        <v>137</v>
      </c>
    </row>
    <row r="856" spans="2:8" x14ac:dyDescent="0.2">
      <c r="B856" s="39" t="s">
        <v>335</v>
      </c>
      <c r="C856" s="40">
        <v>0.153</v>
      </c>
      <c r="D856" s="40">
        <v>0.13300000000000001</v>
      </c>
      <c r="E856" s="40">
        <v>0.108</v>
      </c>
      <c r="F856" s="40">
        <v>8.5000000000000006E-2</v>
      </c>
      <c r="G856" s="40">
        <v>0.36399999999999999</v>
      </c>
      <c r="H856" s="41" t="s">
        <v>137</v>
      </c>
    </row>
    <row r="857" spans="2:8" x14ac:dyDescent="0.2">
      <c r="B857" s="39" t="s">
        <v>335</v>
      </c>
      <c r="C857" s="40">
        <v>0.41399999999999998</v>
      </c>
      <c r="D857" s="40">
        <v>0.39400000000000002</v>
      </c>
      <c r="E857" s="40">
        <v>0.36899999999999999</v>
      </c>
      <c r="F857" s="40">
        <v>0.34599999999999997</v>
      </c>
      <c r="G857" s="40">
        <v>0.45400000000000001</v>
      </c>
      <c r="H857" s="41" t="s">
        <v>84</v>
      </c>
    </row>
    <row r="858" spans="2:8" x14ac:dyDescent="0.2">
      <c r="B858" s="39" t="s">
        <v>336</v>
      </c>
      <c r="C858" s="40">
        <v>0.55800000000000005</v>
      </c>
      <c r="D858" s="40">
        <v>0.53800000000000003</v>
      </c>
      <c r="E858" s="40">
        <v>0.51300000000000001</v>
      </c>
      <c r="F858" s="40">
        <v>0.49</v>
      </c>
      <c r="G858" s="40">
        <v>0.59799999999999998</v>
      </c>
      <c r="H858" s="41" t="s">
        <v>137</v>
      </c>
    </row>
    <row r="859" spans="2:8" x14ac:dyDescent="0.2">
      <c r="B859" s="39" t="s">
        <v>336</v>
      </c>
      <c r="C859" s="40">
        <v>0.53700000000000003</v>
      </c>
      <c r="D859" s="40">
        <v>0.51700000000000002</v>
      </c>
      <c r="E859" s="40">
        <v>0.49199999999999999</v>
      </c>
      <c r="F859" s="40">
        <v>0.46899999999999997</v>
      </c>
      <c r="G859" s="40">
        <v>0.57699999999999996</v>
      </c>
      <c r="H859" s="41" t="s">
        <v>84</v>
      </c>
    </row>
    <row r="860" spans="2:8" x14ac:dyDescent="0.2">
      <c r="B860" s="39" t="s">
        <v>337</v>
      </c>
      <c r="C860" s="40">
        <v>0.24299999999999999</v>
      </c>
      <c r="D860" s="40">
        <v>0.223</v>
      </c>
      <c r="E860" s="40">
        <v>0.19800000000000001</v>
      </c>
      <c r="F860" s="40">
        <v>0.17499999999999999</v>
      </c>
      <c r="G860" s="40">
        <v>0.45500000000000002</v>
      </c>
      <c r="H860" s="41" t="s">
        <v>137</v>
      </c>
    </row>
    <row r="861" spans="2:8" x14ac:dyDescent="0.2">
      <c r="B861" s="39" t="s">
        <v>337</v>
      </c>
      <c r="C861" s="40">
        <v>0.53700000000000003</v>
      </c>
      <c r="D861" s="40">
        <v>0.51700000000000002</v>
      </c>
      <c r="E861" s="40">
        <v>0.49199999999999999</v>
      </c>
      <c r="F861" s="40">
        <v>0.46899999999999997</v>
      </c>
      <c r="G861" s="40">
        <v>0.57699999999999996</v>
      </c>
      <c r="H861" s="41" t="s">
        <v>84</v>
      </c>
    </row>
    <row r="862" spans="2:8" x14ac:dyDescent="0.2">
      <c r="B862" s="39" t="s">
        <v>338</v>
      </c>
      <c r="C862" s="40">
        <v>0.26900000000000002</v>
      </c>
      <c r="D862" s="40">
        <v>0.249</v>
      </c>
      <c r="E862" s="40">
        <v>0.224</v>
      </c>
      <c r="F862" s="40">
        <v>0.20100000000000001</v>
      </c>
      <c r="G862" s="40">
        <v>0.309</v>
      </c>
      <c r="H862" s="41" t="s">
        <v>137</v>
      </c>
    </row>
    <row r="863" spans="2:8" x14ac:dyDescent="0.2">
      <c r="B863" s="39" t="s">
        <v>339</v>
      </c>
      <c r="C863" s="40">
        <v>0.26900000000000002</v>
      </c>
      <c r="D863" s="40">
        <v>0.249</v>
      </c>
      <c r="E863" s="40">
        <v>0.224</v>
      </c>
      <c r="F863" s="40">
        <v>0.20100000000000001</v>
      </c>
      <c r="G863" s="40">
        <v>0.309</v>
      </c>
      <c r="H863" s="41" t="s">
        <v>137</v>
      </c>
    </row>
    <row r="864" spans="2:8" x14ac:dyDescent="0.2">
      <c r="B864" s="39" t="s">
        <v>338</v>
      </c>
      <c r="C864" s="40">
        <v>0.43099999999999999</v>
      </c>
      <c r="D864" s="40">
        <v>0.41099999999999998</v>
      </c>
      <c r="E864" s="40">
        <v>0.38600000000000001</v>
      </c>
      <c r="F864" s="40">
        <v>0.36299999999999999</v>
      </c>
      <c r="G864" s="40">
        <v>0.47099999999999997</v>
      </c>
      <c r="H864" s="41" t="s">
        <v>84</v>
      </c>
    </row>
    <row r="865" spans="2:8" x14ac:dyDescent="0.2">
      <c r="B865" s="39" t="s">
        <v>340</v>
      </c>
      <c r="C865" s="40">
        <v>0.17</v>
      </c>
      <c r="D865" s="40">
        <v>0.15</v>
      </c>
      <c r="E865" s="40">
        <v>0.125</v>
      </c>
      <c r="F865" s="40">
        <v>0.10199999999999999</v>
      </c>
      <c r="G865" s="40">
        <v>0.36399999999999999</v>
      </c>
      <c r="H865" s="41" t="s">
        <v>137</v>
      </c>
    </row>
    <row r="866" spans="2:8" x14ac:dyDescent="0.2">
      <c r="B866" s="39" t="s">
        <v>341</v>
      </c>
      <c r="C866" s="40">
        <v>0.13</v>
      </c>
      <c r="D866" s="40">
        <v>0.11</v>
      </c>
      <c r="E866" s="40">
        <v>8.5000000000000006E-2</v>
      </c>
      <c r="F866" s="40">
        <v>6.2E-2</v>
      </c>
      <c r="G866" s="40">
        <v>0.36399999999999999</v>
      </c>
      <c r="H866" s="41" t="s">
        <v>137</v>
      </c>
    </row>
    <row r="867" spans="2:8" x14ac:dyDescent="0.2">
      <c r="B867" s="39" t="s">
        <v>342</v>
      </c>
      <c r="C867" s="40">
        <v>0.13</v>
      </c>
      <c r="D867" s="40">
        <v>0.11</v>
      </c>
      <c r="E867" s="40">
        <v>8.5000000000000006E-2</v>
      </c>
      <c r="F867" s="40">
        <v>6.2E-2</v>
      </c>
      <c r="G867" s="40">
        <v>0.36399999999999999</v>
      </c>
      <c r="H867" s="41" t="s">
        <v>137</v>
      </c>
    </row>
    <row r="868" spans="2:8" x14ac:dyDescent="0.2">
      <c r="B868" s="39" t="s">
        <v>340</v>
      </c>
      <c r="C868" s="40">
        <v>0.20499999999999999</v>
      </c>
      <c r="D868" s="40">
        <v>0.185</v>
      </c>
      <c r="E868" s="40">
        <v>0.16</v>
      </c>
      <c r="F868" s="40">
        <v>0.13700000000000001</v>
      </c>
      <c r="G868" s="40">
        <v>0.36399999999999999</v>
      </c>
      <c r="H868" s="41" t="s">
        <v>84</v>
      </c>
    </row>
    <row r="869" spans="2:8" x14ac:dyDescent="0.2">
      <c r="B869" s="39" t="s">
        <v>343</v>
      </c>
      <c r="C869" s="40">
        <v>0.44400000000000001</v>
      </c>
      <c r="D869" s="40">
        <v>0.42399999999999999</v>
      </c>
      <c r="E869" s="40">
        <v>0.39900000000000002</v>
      </c>
      <c r="F869" s="40">
        <v>0.376</v>
      </c>
      <c r="G869" s="40">
        <v>0.48399999999999999</v>
      </c>
      <c r="H869" s="41" t="s">
        <v>137</v>
      </c>
    </row>
    <row r="870" spans="2:8" x14ac:dyDescent="0.2">
      <c r="B870" s="39" t="s">
        <v>343</v>
      </c>
      <c r="C870" s="40">
        <v>0.38219999999999998</v>
      </c>
      <c r="D870" s="40">
        <v>0.36199999999999999</v>
      </c>
      <c r="E870" s="40">
        <v>0.33700000000000002</v>
      </c>
      <c r="F870" s="40">
        <v>0.314</v>
      </c>
      <c r="G870" s="40">
        <v>0.45500000000000002</v>
      </c>
      <c r="H870" s="41" t="s">
        <v>84</v>
      </c>
    </row>
    <row r="871" spans="2:8" x14ac:dyDescent="0.2">
      <c r="B871" s="39" t="s">
        <v>344</v>
      </c>
      <c r="C871" s="40">
        <v>0.23300000000000001</v>
      </c>
      <c r="D871" s="40">
        <v>0.21299999999999999</v>
      </c>
      <c r="E871" s="40">
        <v>0.188</v>
      </c>
      <c r="F871" s="40">
        <v>0.16500000000000001</v>
      </c>
      <c r="G871" s="40">
        <v>0.36399999999999999</v>
      </c>
      <c r="H871" s="41" t="s">
        <v>137</v>
      </c>
    </row>
    <row r="872" spans="2:8" x14ac:dyDescent="0.2">
      <c r="B872" s="39" t="s">
        <v>345</v>
      </c>
      <c r="C872" s="40">
        <v>1.671</v>
      </c>
      <c r="D872" s="40">
        <v>1.651</v>
      </c>
      <c r="E872" s="40">
        <v>1.6259999999999999</v>
      </c>
      <c r="F872" s="40">
        <v>1.603</v>
      </c>
      <c r="G872" s="40">
        <v>1.7110000000000001</v>
      </c>
      <c r="H872" s="41" t="s">
        <v>137</v>
      </c>
    </row>
    <row r="873" spans="2:8" x14ac:dyDescent="0.2">
      <c r="B873" s="39" t="s">
        <v>346</v>
      </c>
      <c r="C873" s="40">
        <v>0.45500000000000002</v>
      </c>
      <c r="D873" s="40">
        <v>0.435</v>
      </c>
      <c r="E873" s="40">
        <v>0.41</v>
      </c>
      <c r="F873" s="40">
        <v>0.38700000000000001</v>
      </c>
      <c r="G873" s="40">
        <v>0.495</v>
      </c>
      <c r="H873" s="41" t="s">
        <v>137</v>
      </c>
    </row>
    <row r="874" spans="2:8" x14ac:dyDescent="0.2">
      <c r="B874" s="39" t="s">
        <v>346</v>
      </c>
      <c r="C874" s="40">
        <v>0.379</v>
      </c>
      <c r="D874" s="40">
        <v>0.35899999999999999</v>
      </c>
      <c r="E874" s="40">
        <v>0.33400000000000002</v>
      </c>
      <c r="F874" s="40">
        <v>0.311</v>
      </c>
      <c r="G874" s="40">
        <v>0.45500000000000002</v>
      </c>
      <c r="H874" s="41" t="s">
        <v>84</v>
      </c>
    </row>
    <row r="875" spans="2:8" x14ac:dyDescent="0.2">
      <c r="B875" s="39" t="s">
        <v>347</v>
      </c>
      <c r="C875" s="40">
        <v>0.45500000000000002</v>
      </c>
      <c r="D875" s="40">
        <v>0.435</v>
      </c>
      <c r="E875" s="40">
        <v>0.41</v>
      </c>
      <c r="F875" s="40">
        <v>0.38700000000000001</v>
      </c>
      <c r="G875" s="40">
        <v>0.495</v>
      </c>
      <c r="H875" s="41" t="s">
        <v>137</v>
      </c>
    </row>
    <row r="876" spans="2:8" x14ac:dyDescent="0.2">
      <c r="B876" s="39" t="s">
        <v>348</v>
      </c>
      <c r="C876" s="40">
        <v>0.45500000000000002</v>
      </c>
      <c r="D876" s="40">
        <v>0.435</v>
      </c>
      <c r="E876" s="40">
        <v>0.41</v>
      </c>
      <c r="F876" s="40">
        <v>0.38700000000000001</v>
      </c>
      <c r="G876" s="40">
        <v>0.495</v>
      </c>
      <c r="H876" s="41" t="s">
        <v>137</v>
      </c>
    </row>
    <row r="877" spans="2:8" x14ac:dyDescent="0.2">
      <c r="B877" s="39" t="s">
        <v>349</v>
      </c>
      <c r="C877" s="40">
        <v>0.45500000000000002</v>
      </c>
      <c r="D877" s="40">
        <v>0.435</v>
      </c>
      <c r="E877" s="40">
        <v>0.41</v>
      </c>
      <c r="F877" s="40">
        <v>0.38700000000000001</v>
      </c>
      <c r="G877" s="40">
        <v>0.495</v>
      </c>
      <c r="H877" s="41" t="s">
        <v>137</v>
      </c>
    </row>
    <row r="878" spans="2:8" x14ac:dyDescent="0.2">
      <c r="B878" s="39" t="s">
        <v>350</v>
      </c>
      <c r="C878" s="40">
        <v>0.40400000000000003</v>
      </c>
      <c r="D878" s="40">
        <v>0.38400000000000001</v>
      </c>
      <c r="E878" s="40">
        <v>0.35899999999999999</v>
      </c>
      <c r="F878" s="40">
        <v>0.33600000000000002</v>
      </c>
      <c r="G878" s="40">
        <v>0.44400000000000001</v>
      </c>
      <c r="H878" s="41" t="s">
        <v>137</v>
      </c>
    </row>
    <row r="879" spans="2:8" x14ac:dyDescent="0.2">
      <c r="B879" s="39" t="s">
        <v>350</v>
      </c>
      <c r="C879" s="40">
        <v>0.433</v>
      </c>
      <c r="D879" s="40">
        <v>0.41299999999999998</v>
      </c>
      <c r="E879" s="40">
        <v>0.38800000000000001</v>
      </c>
      <c r="F879" s="40">
        <v>0.36499999999999999</v>
      </c>
      <c r="G879" s="40">
        <v>0.47299999999999998</v>
      </c>
      <c r="H879" s="41" t="s">
        <v>84</v>
      </c>
    </row>
    <row r="880" spans="2:8" x14ac:dyDescent="0.2">
      <c r="B880" s="39" t="s">
        <v>351</v>
      </c>
      <c r="C880" s="40">
        <v>0.40400000000000003</v>
      </c>
      <c r="D880" s="40">
        <v>0.38400000000000001</v>
      </c>
      <c r="E880" s="40">
        <v>0.35899999999999999</v>
      </c>
      <c r="F880" s="40">
        <v>0.33600000000000002</v>
      </c>
      <c r="G880" s="40">
        <v>0.44400000000000001</v>
      </c>
      <c r="H880" s="41" t="s">
        <v>137</v>
      </c>
    </row>
    <row r="881" spans="2:8" x14ac:dyDescent="0.2">
      <c r="B881" s="39" t="s">
        <v>352</v>
      </c>
      <c r="C881" s="40">
        <v>0.34799999999999998</v>
      </c>
      <c r="D881" s="40">
        <v>0.32800000000000001</v>
      </c>
      <c r="E881" s="40">
        <v>0.30299999999999999</v>
      </c>
      <c r="F881" s="40">
        <v>0.28000000000000003</v>
      </c>
      <c r="G881" s="40">
        <v>0.38800000000000001</v>
      </c>
      <c r="H881" s="41" t="s">
        <v>137</v>
      </c>
    </row>
    <row r="882" spans="2:8" x14ac:dyDescent="0.2">
      <c r="B882" s="39" t="s">
        <v>353</v>
      </c>
      <c r="C882" s="40">
        <v>0.38700000000000001</v>
      </c>
      <c r="D882" s="40">
        <v>0.36699999999999999</v>
      </c>
      <c r="E882" s="40">
        <v>0.34200000000000003</v>
      </c>
      <c r="F882" s="40">
        <v>0.31900000000000001</v>
      </c>
      <c r="G882" s="40">
        <v>0.42699999999999999</v>
      </c>
      <c r="H882" s="41" t="s">
        <v>137</v>
      </c>
    </row>
    <row r="883" spans="2:8" x14ac:dyDescent="0.2">
      <c r="B883" s="39" t="s">
        <v>353</v>
      </c>
      <c r="C883" s="40">
        <v>0.41099999999999998</v>
      </c>
      <c r="D883" s="40">
        <v>0.39100000000000001</v>
      </c>
      <c r="E883" s="40">
        <v>0.36599999999999999</v>
      </c>
      <c r="F883" s="40">
        <v>0.34300000000000003</v>
      </c>
      <c r="G883" s="40">
        <v>0.45100000000000001</v>
      </c>
      <c r="H883" s="41" t="s">
        <v>84</v>
      </c>
    </row>
    <row r="884" spans="2:8" x14ac:dyDescent="0.2">
      <c r="B884" s="39" t="s">
        <v>354</v>
      </c>
      <c r="C884" s="40">
        <v>0.13400000000000001</v>
      </c>
      <c r="D884" s="40">
        <v>0.114</v>
      </c>
      <c r="E884" s="40">
        <v>8.8999999999999996E-2</v>
      </c>
      <c r="F884" s="40">
        <v>6.6000000000000003E-2</v>
      </c>
      <c r="G884" s="40">
        <v>0.45500000000000002</v>
      </c>
      <c r="H884" s="41" t="s">
        <v>137</v>
      </c>
    </row>
    <row r="885" spans="2:8" x14ac:dyDescent="0.2">
      <c r="B885" s="39" t="s">
        <v>355</v>
      </c>
      <c r="C885" s="40">
        <v>0.22800000000000001</v>
      </c>
      <c r="D885" s="40">
        <v>0.20799999999999999</v>
      </c>
      <c r="E885" s="40">
        <v>0.183</v>
      </c>
      <c r="F885" s="40">
        <v>0.16</v>
      </c>
      <c r="G885" s="40">
        <v>0.45500000000000002</v>
      </c>
      <c r="H885" s="41" t="s">
        <v>137</v>
      </c>
    </row>
    <row r="886" spans="2:8" x14ac:dyDescent="0.2">
      <c r="B886" s="39" t="s">
        <v>355</v>
      </c>
      <c r="C886" s="40">
        <v>0.35499999999999998</v>
      </c>
      <c r="D886" s="40">
        <v>0.33500000000000002</v>
      </c>
      <c r="E886" s="40">
        <v>0.31</v>
      </c>
      <c r="F886" s="40">
        <v>0.28699999999999998</v>
      </c>
      <c r="G886" s="40">
        <v>0.45500000000000002</v>
      </c>
      <c r="H886" s="41" t="s">
        <v>84</v>
      </c>
    </row>
    <row r="887" spans="2:8" x14ac:dyDescent="0.2">
      <c r="B887" s="39" t="s">
        <v>356</v>
      </c>
      <c r="C887" s="40">
        <v>0.18</v>
      </c>
      <c r="D887" s="40">
        <v>0.16</v>
      </c>
      <c r="E887" s="40">
        <v>0.13500000000000001</v>
      </c>
      <c r="F887" s="40">
        <v>0.112</v>
      </c>
      <c r="G887" s="40">
        <v>0.45500000000000002</v>
      </c>
      <c r="H887" s="41" t="s">
        <v>137</v>
      </c>
    </row>
    <row r="888" spans="2:8" x14ac:dyDescent="0.2">
      <c r="B888" s="39" t="s">
        <v>356</v>
      </c>
      <c r="C888" s="40">
        <v>0.44400000000000001</v>
      </c>
      <c r="D888" s="40">
        <v>0.42399999999999999</v>
      </c>
      <c r="E888" s="40">
        <v>0.39900000000000002</v>
      </c>
      <c r="F888" s="40">
        <v>0.376</v>
      </c>
      <c r="G888" s="40">
        <v>0.48399999999999999</v>
      </c>
      <c r="H888" s="41" t="s">
        <v>84</v>
      </c>
    </row>
    <row r="889" spans="2:8" x14ac:dyDescent="0.2">
      <c r="B889" s="39" t="s">
        <v>951</v>
      </c>
      <c r="C889" s="40">
        <v>1.4510000000000001</v>
      </c>
      <c r="D889" s="40">
        <v>1.431</v>
      </c>
      <c r="E889" s="40">
        <v>1.4059999999999999</v>
      </c>
      <c r="F889" s="40">
        <v>1.383</v>
      </c>
      <c r="G889" s="40">
        <v>1.4910000000000001</v>
      </c>
      <c r="H889" s="41" t="s">
        <v>137</v>
      </c>
    </row>
    <row r="890" spans="2:8" x14ac:dyDescent="0.2">
      <c r="B890" s="39" t="s">
        <v>952</v>
      </c>
      <c r="C890" s="40">
        <v>1.3129999999999999</v>
      </c>
      <c r="D890" s="40">
        <v>1.2929999999999999</v>
      </c>
      <c r="E890" s="40">
        <v>1.268</v>
      </c>
      <c r="F890" s="40">
        <v>1.2450000000000001</v>
      </c>
      <c r="G890" s="40">
        <v>1.353</v>
      </c>
      <c r="H890" s="41"/>
    </row>
    <row r="891" spans="2:8" x14ac:dyDescent="0.2">
      <c r="B891" s="39" t="s">
        <v>953</v>
      </c>
      <c r="C891" s="40">
        <v>0.84299999999999997</v>
      </c>
      <c r="D891" s="40">
        <v>0.82299999999999995</v>
      </c>
      <c r="E891" s="40">
        <v>0.79800000000000004</v>
      </c>
      <c r="F891" s="40">
        <v>0.77500000000000002</v>
      </c>
      <c r="G891" s="40">
        <v>0.88300000000000001</v>
      </c>
      <c r="H891" s="41" t="s">
        <v>137</v>
      </c>
    </row>
    <row r="892" spans="2:8" x14ac:dyDescent="0.2">
      <c r="B892" s="39" t="s">
        <v>954</v>
      </c>
      <c r="C892" s="40">
        <v>0.23</v>
      </c>
      <c r="D892" s="40">
        <v>0.21</v>
      </c>
      <c r="E892" s="40">
        <v>0.185</v>
      </c>
      <c r="F892" s="40">
        <v>0.16200000000000001</v>
      </c>
      <c r="G892" s="40">
        <v>0.45500000000000002</v>
      </c>
      <c r="H892" s="41" t="s">
        <v>137</v>
      </c>
    </row>
    <row r="893" spans="2:8" x14ac:dyDescent="0.2">
      <c r="B893" s="39" t="s">
        <v>954</v>
      </c>
      <c r="C893" s="40">
        <v>0.375</v>
      </c>
      <c r="D893" s="40">
        <v>0.35499999999999998</v>
      </c>
      <c r="E893" s="40">
        <v>0.33</v>
      </c>
      <c r="F893" s="40">
        <v>0.307</v>
      </c>
      <c r="G893" s="40">
        <v>0.41499999999999998</v>
      </c>
      <c r="H893" s="41" t="s">
        <v>84</v>
      </c>
    </row>
    <row r="894" spans="2:8" x14ac:dyDescent="0.2">
      <c r="B894" s="39" t="s">
        <v>679</v>
      </c>
      <c r="C894" s="40">
        <v>0.129</v>
      </c>
      <c r="D894" s="40">
        <v>0.109</v>
      </c>
      <c r="E894" s="40">
        <v>8.4000000000000005E-2</v>
      </c>
      <c r="F894" s="40">
        <v>6.0999999999999999E-2</v>
      </c>
      <c r="G894" s="40">
        <v>0.245</v>
      </c>
      <c r="H894" s="41" t="s">
        <v>137</v>
      </c>
    </row>
    <row r="895" spans="2:8" x14ac:dyDescent="0.2">
      <c r="B895" s="39" t="s">
        <v>955</v>
      </c>
      <c r="C895" s="40">
        <v>0.129</v>
      </c>
      <c r="D895" s="40">
        <v>0.109</v>
      </c>
      <c r="E895" s="40">
        <v>8.4000000000000005E-2</v>
      </c>
      <c r="F895" s="40">
        <v>6.0999999999999999E-2</v>
      </c>
      <c r="G895" s="40">
        <v>0.245</v>
      </c>
      <c r="H895" s="41" t="s">
        <v>137</v>
      </c>
    </row>
    <row r="896" spans="2:8" x14ac:dyDescent="0.2">
      <c r="B896" s="39" t="s">
        <v>679</v>
      </c>
      <c r="C896" s="40">
        <v>0.34100000000000003</v>
      </c>
      <c r="D896" s="40">
        <v>0.34100000000000003</v>
      </c>
      <c r="E896" s="40">
        <v>0.316</v>
      </c>
      <c r="F896" s="40">
        <v>0.29299999999999998</v>
      </c>
      <c r="G896" s="40">
        <v>0.40100000000000002</v>
      </c>
      <c r="H896" s="41" t="s">
        <v>84</v>
      </c>
    </row>
    <row r="897" spans="2:8" x14ac:dyDescent="0.2">
      <c r="B897" s="39" t="s">
        <v>956</v>
      </c>
      <c r="C897" s="40">
        <v>0.129</v>
      </c>
      <c r="D897" s="40">
        <v>0.109</v>
      </c>
      <c r="E897" s="40">
        <v>8.4000000000000005E-2</v>
      </c>
      <c r="F897" s="40">
        <v>6.0999999999999999E-2</v>
      </c>
      <c r="G897" s="40">
        <v>0.245</v>
      </c>
      <c r="H897" s="41" t="s">
        <v>137</v>
      </c>
    </row>
    <row r="898" spans="2:8" x14ac:dyDescent="0.2">
      <c r="B898" s="39" t="s">
        <v>957</v>
      </c>
      <c r="C898" s="40">
        <v>0.129</v>
      </c>
      <c r="D898" s="40">
        <v>0.109</v>
      </c>
      <c r="E898" s="40">
        <v>8.4000000000000005E-2</v>
      </c>
      <c r="F898" s="40">
        <v>6.0999999999999999E-2</v>
      </c>
      <c r="G898" s="40">
        <v>0.245</v>
      </c>
      <c r="H898" s="41" t="s">
        <v>137</v>
      </c>
    </row>
    <row r="899" spans="2:8" x14ac:dyDescent="0.2">
      <c r="B899" s="39" t="s">
        <v>958</v>
      </c>
      <c r="C899" s="40">
        <v>0.307</v>
      </c>
      <c r="D899" s="40">
        <v>0.28699999999999998</v>
      </c>
      <c r="E899" s="40">
        <v>0.26200000000000001</v>
      </c>
      <c r="F899" s="40">
        <v>0.23899999999999999</v>
      </c>
      <c r="G899" s="40">
        <v>0.45500000000000002</v>
      </c>
      <c r="H899" s="41" t="s">
        <v>137</v>
      </c>
    </row>
    <row r="900" spans="2:8" x14ac:dyDescent="0.2">
      <c r="B900" s="39" t="s">
        <v>959</v>
      </c>
      <c r="C900" s="40">
        <v>1.1970000000000001</v>
      </c>
      <c r="D900" s="40">
        <v>1.177</v>
      </c>
      <c r="E900" s="40">
        <v>1.1519999999999999</v>
      </c>
      <c r="F900" s="40">
        <v>1.129</v>
      </c>
      <c r="G900" s="40">
        <v>1.2370000000000001</v>
      </c>
      <c r="H900" s="41" t="s">
        <v>137</v>
      </c>
    </row>
    <row r="901" spans="2:8" x14ac:dyDescent="0.2">
      <c r="B901" s="39" t="s">
        <v>960</v>
      </c>
      <c r="C901" s="40">
        <v>0.33200000000000002</v>
      </c>
      <c r="D901" s="40">
        <v>0.312</v>
      </c>
      <c r="E901" s="40">
        <v>0.28699999999999998</v>
      </c>
      <c r="F901" s="40">
        <v>0.26400000000000001</v>
      </c>
      <c r="G901" s="40">
        <v>0.372</v>
      </c>
      <c r="H901" s="41" t="s">
        <v>137</v>
      </c>
    </row>
    <row r="902" spans="2:8" x14ac:dyDescent="0.2">
      <c r="B902" s="39" t="s">
        <v>960</v>
      </c>
      <c r="C902" s="40">
        <v>0.311</v>
      </c>
      <c r="D902" s="40">
        <v>0.29099999999999998</v>
      </c>
      <c r="E902" s="40">
        <v>0.26600000000000001</v>
      </c>
      <c r="F902" s="40">
        <v>0.24299999999999999</v>
      </c>
      <c r="G902" s="40">
        <v>0.45500000000000002</v>
      </c>
      <c r="H902" s="42" t="s">
        <v>84</v>
      </c>
    </row>
    <row r="903" spans="2:8" x14ac:dyDescent="0.2">
      <c r="B903" s="39" t="s">
        <v>961</v>
      </c>
      <c r="C903" s="40">
        <v>0.374</v>
      </c>
      <c r="D903" s="40">
        <v>0.35399999999999998</v>
      </c>
      <c r="E903" s="40">
        <v>0.32900000000000001</v>
      </c>
      <c r="F903" s="40">
        <v>0.30599999999999999</v>
      </c>
      <c r="G903" s="40">
        <v>0.41399999999999998</v>
      </c>
      <c r="H903" s="41" t="s">
        <v>137</v>
      </c>
    </row>
    <row r="904" spans="2:8" x14ac:dyDescent="0.2">
      <c r="B904" s="39" t="s">
        <v>961</v>
      </c>
      <c r="C904" s="40">
        <v>0.40600000000000003</v>
      </c>
      <c r="D904" s="40">
        <v>0.38600000000000001</v>
      </c>
      <c r="E904" s="40">
        <v>0.36099999999999999</v>
      </c>
      <c r="F904" s="40">
        <v>0.33800000000000002</v>
      </c>
      <c r="G904" s="40">
        <v>0.45500000000000002</v>
      </c>
      <c r="H904" s="42" t="s">
        <v>84</v>
      </c>
    </row>
    <row r="905" spans="2:8" x14ac:dyDescent="0.2">
      <c r="B905" s="39" t="s">
        <v>962</v>
      </c>
      <c r="C905" s="40">
        <v>0.35799999999999998</v>
      </c>
      <c r="D905" s="40">
        <v>0.33800000000000002</v>
      </c>
      <c r="E905" s="40">
        <v>0.313</v>
      </c>
      <c r="F905" s="40">
        <v>0.28999999999999998</v>
      </c>
      <c r="G905" s="40">
        <v>0.39800000000000002</v>
      </c>
      <c r="H905" s="41" t="s">
        <v>137</v>
      </c>
    </row>
    <row r="906" spans="2:8" x14ac:dyDescent="0.2">
      <c r="B906" s="39" t="s">
        <v>962</v>
      </c>
      <c r="C906" s="40">
        <v>0.52100000000000002</v>
      </c>
      <c r="D906" s="40">
        <v>0.501</v>
      </c>
      <c r="E906" s="40">
        <v>0.47599999999999998</v>
      </c>
      <c r="F906" s="40">
        <v>0.45300000000000001</v>
      </c>
      <c r="G906" s="40">
        <v>0.56100000000000005</v>
      </c>
      <c r="H906" s="42" t="s">
        <v>84</v>
      </c>
    </row>
    <row r="907" spans="2:8" x14ac:dyDescent="0.2">
      <c r="B907" s="39" t="s">
        <v>963</v>
      </c>
      <c r="C907" s="40">
        <v>0.39900000000000002</v>
      </c>
      <c r="D907" s="40">
        <v>0.379</v>
      </c>
      <c r="E907" s="40">
        <v>0.35399999999999998</v>
      </c>
      <c r="F907" s="40">
        <v>0.33100000000000002</v>
      </c>
      <c r="G907" s="40">
        <v>0.439</v>
      </c>
      <c r="H907" s="41" t="s">
        <v>137</v>
      </c>
    </row>
    <row r="908" spans="2:8" x14ac:dyDescent="0.2">
      <c r="B908" s="39" t="s">
        <v>963</v>
      </c>
      <c r="C908" s="40">
        <v>0.45400000000000001</v>
      </c>
      <c r="D908" s="40">
        <v>0.434</v>
      </c>
      <c r="E908" s="40">
        <v>0.40899999999999997</v>
      </c>
      <c r="F908" s="40">
        <v>0.38600000000000001</v>
      </c>
      <c r="G908" s="40">
        <v>0.499</v>
      </c>
      <c r="H908" s="42" t="s">
        <v>84</v>
      </c>
    </row>
    <row r="909" spans="2:8" x14ac:dyDescent="0.2">
      <c r="B909" s="39" t="s">
        <v>964</v>
      </c>
      <c r="C909" s="40">
        <v>0.34599999999999997</v>
      </c>
      <c r="D909" s="40">
        <v>0.32600000000000001</v>
      </c>
      <c r="E909" s="40">
        <v>0.30099999999999999</v>
      </c>
      <c r="F909" s="40">
        <v>0.27800000000000002</v>
      </c>
      <c r="G909" s="40">
        <v>0.38600000000000001</v>
      </c>
      <c r="H909" s="41" t="s">
        <v>137</v>
      </c>
    </row>
    <row r="910" spans="2:8" x14ac:dyDescent="0.2">
      <c r="B910" s="39" t="s">
        <v>964</v>
      </c>
      <c r="C910" s="40">
        <v>0.314</v>
      </c>
      <c r="D910" s="40">
        <v>0.29399999999999998</v>
      </c>
      <c r="E910" s="40">
        <v>0.26900000000000002</v>
      </c>
      <c r="F910" s="40">
        <v>0.246</v>
      </c>
      <c r="G910" s="40">
        <v>0.45500000000000002</v>
      </c>
      <c r="H910" s="41" t="s">
        <v>84</v>
      </c>
    </row>
    <row r="911" spans="2:8" x14ac:dyDescent="0.2">
      <c r="B911" s="39" t="s">
        <v>965</v>
      </c>
      <c r="C911" s="40">
        <v>0.47399999999999998</v>
      </c>
      <c r="D911" s="40">
        <v>0.45400000000000001</v>
      </c>
      <c r="E911" s="40">
        <v>0.42899999999999999</v>
      </c>
      <c r="F911" s="40">
        <v>0.40600000000000003</v>
      </c>
      <c r="G911" s="40">
        <v>0.51400000000000001</v>
      </c>
      <c r="H911" s="41" t="s">
        <v>137</v>
      </c>
    </row>
    <row r="912" spans="2:8" x14ac:dyDescent="0.2">
      <c r="B912" s="39" t="s">
        <v>965</v>
      </c>
      <c r="C912" s="40">
        <v>0.40200000000000002</v>
      </c>
      <c r="D912" s="40">
        <v>0.38200000000000001</v>
      </c>
      <c r="E912" s="40">
        <v>0.35699999999999998</v>
      </c>
      <c r="F912" s="40">
        <v>0.33400000000000002</v>
      </c>
      <c r="G912" s="40">
        <v>0.442</v>
      </c>
      <c r="H912" s="42" t="s">
        <v>84</v>
      </c>
    </row>
    <row r="913" spans="2:8" x14ac:dyDescent="0.2">
      <c r="B913" s="39" t="s">
        <v>966</v>
      </c>
      <c r="C913" s="40">
        <v>0.27</v>
      </c>
      <c r="D913" s="40">
        <v>0.25</v>
      </c>
      <c r="E913" s="40">
        <v>0.22500000000000001</v>
      </c>
      <c r="F913" s="40">
        <v>0.20200000000000001</v>
      </c>
      <c r="G913" s="40">
        <v>0.31</v>
      </c>
      <c r="H913" s="41" t="s">
        <v>137</v>
      </c>
    </row>
    <row r="914" spans="2:8" x14ac:dyDescent="0.2">
      <c r="B914" s="39" t="s">
        <v>966</v>
      </c>
      <c r="C914" s="40">
        <v>0.49199999999999999</v>
      </c>
      <c r="D914" s="40">
        <v>0.47199999999999998</v>
      </c>
      <c r="E914" s="40">
        <v>0.44700000000000001</v>
      </c>
      <c r="F914" s="40">
        <v>0.42399999999999999</v>
      </c>
      <c r="G914" s="40">
        <v>0.53200000000000003</v>
      </c>
      <c r="H914" s="41" t="s">
        <v>84</v>
      </c>
    </row>
    <row r="915" spans="2:8" x14ac:dyDescent="0.2">
      <c r="B915" s="39" t="s">
        <v>967</v>
      </c>
      <c r="C915" s="40">
        <v>0.13700000000000001</v>
      </c>
      <c r="D915" s="40">
        <v>0.11700000000000001</v>
      </c>
      <c r="E915" s="40">
        <v>9.1999999999999998E-2</v>
      </c>
      <c r="F915" s="40">
        <v>6.9000000000000006E-2</v>
      </c>
      <c r="G915" s="40">
        <v>0.36399999999999999</v>
      </c>
      <c r="H915" s="41" t="s">
        <v>137</v>
      </c>
    </row>
    <row r="916" spans="2:8" x14ac:dyDescent="0.2">
      <c r="B916" s="39" t="s">
        <v>967</v>
      </c>
      <c r="C916" s="40">
        <v>0.36799999999999999</v>
      </c>
      <c r="D916" s="40">
        <v>0.34799999999999998</v>
      </c>
      <c r="E916" s="40">
        <v>0.32300000000000001</v>
      </c>
      <c r="F916" s="40">
        <v>0.3</v>
      </c>
      <c r="G916" s="40">
        <v>0.40799999999999997</v>
      </c>
      <c r="H916" s="41" t="s">
        <v>84</v>
      </c>
    </row>
    <row r="917" spans="2:8" x14ac:dyDescent="0.2">
      <c r="B917" s="39" t="s">
        <v>968</v>
      </c>
      <c r="C917" s="40">
        <v>0.13500000000000001</v>
      </c>
      <c r="D917" s="40">
        <v>0.115</v>
      </c>
      <c r="E917" s="40">
        <v>0.09</v>
      </c>
      <c r="F917" s="40">
        <v>6.7000000000000004E-2</v>
      </c>
      <c r="G917" s="40">
        <v>0.36399999999999999</v>
      </c>
      <c r="H917" s="41" t="s">
        <v>137</v>
      </c>
    </row>
    <row r="918" spans="2:8" x14ac:dyDescent="0.2">
      <c r="B918" s="39" t="s">
        <v>968</v>
      </c>
      <c r="C918" s="40">
        <v>0.42699999999999999</v>
      </c>
      <c r="D918" s="40">
        <v>0.40699999999999997</v>
      </c>
      <c r="E918" s="40">
        <v>0.38200000000000001</v>
      </c>
      <c r="F918" s="40">
        <v>0.35899999999999999</v>
      </c>
      <c r="G918" s="40">
        <v>0.46700000000000003</v>
      </c>
      <c r="H918" s="41" t="s">
        <v>84</v>
      </c>
    </row>
    <row r="919" spans="2:8" x14ac:dyDescent="0.2">
      <c r="B919" s="39" t="s">
        <v>969</v>
      </c>
      <c r="C919" s="40">
        <v>0.45700000000000002</v>
      </c>
      <c r="D919" s="40">
        <v>0.437</v>
      </c>
      <c r="E919" s="40">
        <v>0.41199999999999998</v>
      </c>
      <c r="F919" s="40">
        <v>0.38900000000000001</v>
      </c>
      <c r="G919" s="40">
        <v>0.497</v>
      </c>
      <c r="H919" s="41" t="s">
        <v>137</v>
      </c>
    </row>
    <row r="920" spans="2:8" x14ac:dyDescent="0.2">
      <c r="B920" s="39" t="s">
        <v>970</v>
      </c>
      <c r="C920" s="40">
        <v>0.58299999999999996</v>
      </c>
      <c r="D920" s="40">
        <v>0.56299999999999994</v>
      </c>
      <c r="E920" s="40">
        <v>0.53800000000000003</v>
      </c>
      <c r="F920" s="40">
        <v>0.51500000000000001</v>
      </c>
      <c r="G920" s="40">
        <v>0.623</v>
      </c>
      <c r="H920" s="41" t="s">
        <v>137</v>
      </c>
    </row>
    <row r="921" spans="2:8" x14ac:dyDescent="0.2">
      <c r="B921" s="39" t="s">
        <v>971</v>
      </c>
      <c r="C921" s="40">
        <v>0.40799999999999997</v>
      </c>
      <c r="D921" s="40">
        <v>0.38800000000000001</v>
      </c>
      <c r="E921" s="40">
        <v>0.36299999999999999</v>
      </c>
      <c r="F921" s="40">
        <v>0.34</v>
      </c>
      <c r="G921" s="40">
        <v>0.44800000000000001</v>
      </c>
      <c r="H921" s="41" t="s">
        <v>137</v>
      </c>
    </row>
    <row r="922" spans="2:8" x14ac:dyDescent="0.2">
      <c r="B922" s="39" t="s">
        <v>971</v>
      </c>
      <c r="C922" s="40">
        <v>0.38700000000000001</v>
      </c>
      <c r="D922" s="40">
        <v>0.36699999999999999</v>
      </c>
      <c r="E922" s="40">
        <v>0.34200000000000003</v>
      </c>
      <c r="F922" s="40">
        <v>0.31900000000000001</v>
      </c>
      <c r="G922" s="40">
        <v>0.45500000000000002</v>
      </c>
      <c r="H922" s="41" t="s">
        <v>84</v>
      </c>
    </row>
    <row r="923" spans="2:8" x14ac:dyDescent="0.2">
      <c r="B923" s="39" t="s">
        <v>972</v>
      </c>
      <c r="C923" s="40">
        <v>0.14499999999999999</v>
      </c>
      <c r="D923" s="40">
        <v>0.125</v>
      </c>
      <c r="E923" s="40">
        <v>0.1</v>
      </c>
      <c r="F923" s="40">
        <v>7.6999999999999999E-2</v>
      </c>
      <c r="G923" s="40">
        <v>0.45500000000000002</v>
      </c>
      <c r="H923" s="41" t="s">
        <v>137</v>
      </c>
    </row>
    <row r="924" spans="2:8" x14ac:dyDescent="0.2">
      <c r="B924" s="39" t="s">
        <v>972</v>
      </c>
      <c r="C924" s="40">
        <v>0.216</v>
      </c>
      <c r="D924" s="40">
        <v>0.19600000000000001</v>
      </c>
      <c r="E924" s="40">
        <v>0.17100000000000001</v>
      </c>
      <c r="F924" s="40">
        <v>0.14799999999999999</v>
      </c>
      <c r="G924" s="40">
        <v>0.45500000000000002</v>
      </c>
      <c r="H924" s="41" t="s">
        <v>84</v>
      </c>
    </row>
    <row r="925" spans="2:8" x14ac:dyDescent="0.2">
      <c r="B925" s="39" t="s">
        <v>973</v>
      </c>
      <c r="C925" s="40">
        <v>0.14499999999999999</v>
      </c>
      <c r="D925" s="40">
        <v>0.125</v>
      </c>
      <c r="E925" s="40">
        <v>0.1</v>
      </c>
      <c r="F925" s="40">
        <v>7.6999999999999999E-2</v>
      </c>
      <c r="G925" s="40">
        <v>0.45500000000000002</v>
      </c>
      <c r="H925" s="41" t="s">
        <v>137</v>
      </c>
    </row>
    <row r="926" spans="2:8" x14ac:dyDescent="0.2">
      <c r="B926" s="39" t="s">
        <v>974</v>
      </c>
      <c r="C926" s="40">
        <v>0.27200000000000002</v>
      </c>
      <c r="D926" s="40">
        <v>0.252</v>
      </c>
      <c r="E926" s="40">
        <v>0.22700000000000001</v>
      </c>
      <c r="F926" s="40">
        <v>0.20399999999999999</v>
      </c>
      <c r="G926" s="40">
        <v>0.45500000000000002</v>
      </c>
      <c r="H926" s="41" t="s">
        <v>137</v>
      </c>
    </row>
    <row r="927" spans="2:8" x14ac:dyDescent="0.2">
      <c r="B927" s="39" t="s">
        <v>975</v>
      </c>
      <c r="C927" s="40">
        <v>0.34599999999999997</v>
      </c>
      <c r="D927" s="40">
        <v>0.32600000000000001</v>
      </c>
      <c r="E927" s="40">
        <v>0.30099999999999999</v>
      </c>
      <c r="F927" s="40">
        <v>0.27800000000000002</v>
      </c>
      <c r="G927" s="40">
        <v>0.38600000000000001</v>
      </c>
      <c r="H927" s="41" t="s">
        <v>137</v>
      </c>
    </row>
    <row r="928" spans="2:8" x14ac:dyDescent="0.2">
      <c r="B928" s="39" t="s">
        <v>975</v>
      </c>
      <c r="C928" s="40">
        <v>0.35399999999999998</v>
      </c>
      <c r="D928" s="40">
        <v>0.33400000000000002</v>
      </c>
      <c r="E928" s="40">
        <v>0.309</v>
      </c>
      <c r="F928" s="40">
        <v>0.28599999999999998</v>
      </c>
      <c r="G928" s="40">
        <v>0.45500000000000002</v>
      </c>
      <c r="H928" s="41" t="s">
        <v>84</v>
      </c>
    </row>
    <row r="929" spans="2:8" x14ac:dyDescent="0.2">
      <c r="B929" s="39" t="s">
        <v>976</v>
      </c>
      <c r="C929" s="40">
        <v>0.34599999999999997</v>
      </c>
      <c r="D929" s="40">
        <v>0.32600000000000001</v>
      </c>
      <c r="E929" s="40">
        <v>0.30099999999999999</v>
      </c>
      <c r="F929" s="40">
        <v>0.27800000000000002</v>
      </c>
      <c r="G929" s="40">
        <v>0.38600000000000001</v>
      </c>
      <c r="H929" s="41" t="s">
        <v>137</v>
      </c>
    </row>
    <row r="930" spans="2:8" x14ac:dyDescent="0.2">
      <c r="B930" s="39" t="s">
        <v>977</v>
      </c>
      <c r="C930" s="40">
        <v>0.222</v>
      </c>
      <c r="D930" s="40">
        <v>0.20200000000000001</v>
      </c>
      <c r="E930" s="40">
        <v>0.17699999999999999</v>
      </c>
      <c r="F930" s="40">
        <v>0.154</v>
      </c>
      <c r="G930" s="40">
        <v>0.45500000000000002</v>
      </c>
      <c r="H930" s="41" t="s">
        <v>137</v>
      </c>
    </row>
    <row r="931" spans="2:8" x14ac:dyDescent="0.2">
      <c r="B931" s="39" t="s">
        <v>978</v>
      </c>
      <c r="C931" s="40">
        <v>0.222</v>
      </c>
      <c r="D931" s="40">
        <v>0.20200000000000001</v>
      </c>
      <c r="E931" s="40">
        <v>0.17699999999999999</v>
      </c>
      <c r="F931" s="40">
        <v>0.154</v>
      </c>
      <c r="G931" s="40">
        <v>0.45500000000000002</v>
      </c>
      <c r="H931" s="41" t="s">
        <v>137</v>
      </c>
    </row>
    <row r="932" spans="2:8" x14ac:dyDescent="0.2">
      <c r="B932" s="39" t="s">
        <v>979</v>
      </c>
      <c r="C932" s="40">
        <v>1.53</v>
      </c>
      <c r="D932" s="40">
        <v>1.51</v>
      </c>
      <c r="E932" s="40">
        <v>1.4850000000000001</v>
      </c>
      <c r="F932" s="40">
        <v>1.462</v>
      </c>
      <c r="G932" s="40">
        <v>1.57</v>
      </c>
      <c r="H932" s="41" t="s">
        <v>137</v>
      </c>
    </row>
    <row r="933" spans="2:8" x14ac:dyDescent="0.2">
      <c r="B933" s="39" t="s">
        <v>980</v>
      </c>
      <c r="C933" s="40">
        <v>0.34100000000000003</v>
      </c>
      <c r="D933" s="40">
        <v>0.32100000000000001</v>
      </c>
      <c r="E933" s="40">
        <v>0.29599999999999999</v>
      </c>
      <c r="F933" s="40">
        <v>0.27300000000000002</v>
      </c>
      <c r="G933" s="40">
        <v>0.38100000000000001</v>
      </c>
      <c r="H933" s="41" t="s">
        <v>137</v>
      </c>
    </row>
    <row r="934" spans="2:8" x14ac:dyDescent="0.2">
      <c r="B934" s="39" t="s">
        <v>981</v>
      </c>
      <c r="C934" s="40">
        <v>1.4570000000000001</v>
      </c>
      <c r="D934" s="40">
        <v>1.4370000000000001</v>
      </c>
      <c r="E934" s="40">
        <v>1.4119999999999999</v>
      </c>
      <c r="F934" s="40">
        <v>1.389</v>
      </c>
      <c r="G934" s="40">
        <v>1.4970000000000001</v>
      </c>
      <c r="H934" s="41" t="s">
        <v>137</v>
      </c>
    </row>
    <row r="935" spans="2:8" x14ac:dyDescent="0.2">
      <c r="B935" s="39" t="s">
        <v>982</v>
      </c>
      <c r="C935" s="40">
        <v>1.4570000000000001</v>
      </c>
      <c r="D935" s="40">
        <v>1.4370000000000001</v>
      </c>
      <c r="E935" s="40">
        <v>1.4119999999999999</v>
      </c>
      <c r="F935" s="40">
        <v>1.389</v>
      </c>
      <c r="G935" s="40">
        <v>1.4970000000000001</v>
      </c>
      <c r="H935" s="41"/>
    </row>
    <row r="936" spans="2:8" x14ac:dyDescent="0.2">
      <c r="B936" s="39" t="s">
        <v>983</v>
      </c>
      <c r="C936" s="40">
        <v>0.48199999999999998</v>
      </c>
      <c r="D936" s="40">
        <v>0.46200000000000002</v>
      </c>
      <c r="E936" s="40">
        <v>0.437</v>
      </c>
      <c r="F936" s="40">
        <v>0.41399999999999998</v>
      </c>
      <c r="G936" s="40">
        <v>0.52200000000000002</v>
      </c>
      <c r="H936" s="41" t="s">
        <v>137</v>
      </c>
    </row>
    <row r="937" spans="2:8" x14ac:dyDescent="0.2">
      <c r="B937" s="39" t="s">
        <v>984</v>
      </c>
      <c r="C937" s="40">
        <v>0.25800000000000001</v>
      </c>
      <c r="D937" s="40">
        <v>0.23799999999999999</v>
      </c>
      <c r="E937" s="40">
        <v>0.21299999999999999</v>
      </c>
      <c r="F937" s="40">
        <v>0.19</v>
      </c>
      <c r="G937" s="40">
        <v>0.29799999999999999</v>
      </c>
      <c r="H937" s="41" t="s">
        <v>137</v>
      </c>
    </row>
    <row r="938" spans="2:8" x14ac:dyDescent="0.2">
      <c r="B938" s="39" t="s">
        <v>984</v>
      </c>
      <c r="C938" s="40">
        <v>0.25800000000000001</v>
      </c>
      <c r="D938" s="40">
        <v>0.23799999999999999</v>
      </c>
      <c r="E938" s="40">
        <v>0.21299999999999999</v>
      </c>
      <c r="F938" s="40">
        <v>0.19</v>
      </c>
      <c r="G938" s="40">
        <v>0.29799999999999999</v>
      </c>
      <c r="H938" s="42" t="s">
        <v>84</v>
      </c>
    </row>
    <row r="939" spans="2:8" x14ac:dyDescent="0.2">
      <c r="B939" s="39" t="s">
        <v>985</v>
      </c>
      <c r="C939" s="40">
        <v>0.41599999999999998</v>
      </c>
      <c r="D939" s="40">
        <v>0.39600000000000002</v>
      </c>
      <c r="E939" s="40">
        <v>0.371</v>
      </c>
      <c r="F939" s="40">
        <v>0.34799999999999998</v>
      </c>
      <c r="G939" s="40">
        <v>0.45600000000000002</v>
      </c>
      <c r="H939" s="41" t="s">
        <v>137</v>
      </c>
    </row>
    <row r="940" spans="2:8" x14ac:dyDescent="0.2">
      <c r="B940" s="39" t="s">
        <v>985</v>
      </c>
      <c r="C940" s="40">
        <v>0.35499999999999998</v>
      </c>
      <c r="D940" s="40">
        <v>0.33500000000000002</v>
      </c>
      <c r="E940" s="40">
        <v>0.31</v>
      </c>
      <c r="F940" s="40">
        <v>0.28699999999999998</v>
      </c>
      <c r="G940" s="40">
        <v>0.45500000000000002</v>
      </c>
      <c r="H940" s="41" t="s">
        <v>84</v>
      </c>
    </row>
    <row r="941" spans="2:8" x14ac:dyDescent="0.2">
      <c r="B941" s="39" t="s">
        <v>986</v>
      </c>
      <c r="C941" s="40">
        <v>0.23</v>
      </c>
      <c r="D941" s="40">
        <v>0.21</v>
      </c>
      <c r="E941" s="40">
        <v>0.185</v>
      </c>
      <c r="F941" s="40">
        <v>0.16200000000000001</v>
      </c>
      <c r="G941" s="40">
        <v>0.45500000000000002</v>
      </c>
      <c r="H941" s="41" t="s">
        <v>137</v>
      </c>
    </row>
    <row r="942" spans="2:8" x14ac:dyDescent="0.2">
      <c r="B942" s="39" t="s">
        <v>987</v>
      </c>
      <c r="C942" s="40">
        <v>0.23</v>
      </c>
      <c r="D942" s="40">
        <v>0.21</v>
      </c>
      <c r="E942" s="40">
        <v>0.185</v>
      </c>
      <c r="F942" s="40">
        <v>0.16200000000000001</v>
      </c>
      <c r="G942" s="40">
        <v>0.45500000000000002</v>
      </c>
      <c r="H942" s="41" t="s">
        <v>137</v>
      </c>
    </row>
    <row r="943" spans="2:8" x14ac:dyDescent="0.2">
      <c r="B943" s="39" t="s">
        <v>986</v>
      </c>
      <c r="C943" s="40">
        <v>0.33300000000000002</v>
      </c>
      <c r="D943" s="40">
        <v>0.313</v>
      </c>
      <c r="E943" s="40">
        <v>0.28799999999999998</v>
      </c>
      <c r="F943" s="40">
        <v>0.26500000000000001</v>
      </c>
      <c r="G943" s="40">
        <v>0.373</v>
      </c>
      <c r="H943" s="41" t="s">
        <v>84</v>
      </c>
    </row>
    <row r="944" spans="2:8" x14ac:dyDescent="0.2">
      <c r="B944" s="39" t="s">
        <v>988</v>
      </c>
      <c r="C944" s="40">
        <v>0.23</v>
      </c>
      <c r="D944" s="40">
        <v>0.21</v>
      </c>
      <c r="E944" s="40">
        <v>0.185</v>
      </c>
      <c r="F944" s="40">
        <v>0.16200000000000001</v>
      </c>
      <c r="G944" s="40">
        <v>0.45500000000000002</v>
      </c>
      <c r="H944" s="41" t="s">
        <v>137</v>
      </c>
    </row>
    <row r="945" spans="2:8" x14ac:dyDescent="0.2">
      <c r="B945" s="39" t="s">
        <v>989</v>
      </c>
      <c r="C945" s="40">
        <v>0.33100000000000002</v>
      </c>
      <c r="D945" s="40">
        <v>0.311</v>
      </c>
      <c r="E945" s="40">
        <v>0.28599999999999998</v>
      </c>
      <c r="F945" s="40">
        <v>0.26300000000000001</v>
      </c>
      <c r="G945" s="40">
        <v>0.371</v>
      </c>
      <c r="H945" s="41" t="s">
        <v>137</v>
      </c>
    </row>
    <row r="946" spans="2:8" x14ac:dyDescent="0.2">
      <c r="B946" s="39" t="s">
        <v>990</v>
      </c>
      <c r="C946" s="40">
        <v>0.33200000000000002</v>
      </c>
      <c r="D946" s="40">
        <v>0.312</v>
      </c>
      <c r="E946" s="40">
        <v>0.28699999999999998</v>
      </c>
      <c r="F946" s="40">
        <v>0.26400000000000001</v>
      </c>
      <c r="G946" s="40">
        <v>0.372</v>
      </c>
      <c r="H946" s="41" t="s">
        <v>137</v>
      </c>
    </row>
    <row r="947" spans="2:8" x14ac:dyDescent="0.2">
      <c r="B947" s="39" t="s">
        <v>990</v>
      </c>
      <c r="C947" s="40">
        <v>0.32600000000000001</v>
      </c>
      <c r="D947" s="40">
        <v>0.30599999999999999</v>
      </c>
      <c r="E947" s="40">
        <v>0.28100000000000003</v>
      </c>
      <c r="F947" s="40">
        <v>0.28100000000000003</v>
      </c>
      <c r="G947" s="40">
        <v>0.36599999999999999</v>
      </c>
      <c r="H947" s="42" t="s">
        <v>84</v>
      </c>
    </row>
    <row r="948" spans="2:8" x14ac:dyDescent="0.2">
      <c r="B948" s="39" t="s">
        <v>991</v>
      </c>
      <c r="C948" s="40">
        <v>1.5169999999999999</v>
      </c>
      <c r="D948" s="40">
        <v>1.4970000000000001</v>
      </c>
      <c r="E948" s="40">
        <v>1.472</v>
      </c>
      <c r="F948" s="40">
        <v>1.4490000000000001</v>
      </c>
      <c r="G948" s="40">
        <v>1.5569999999999999</v>
      </c>
      <c r="H948" s="41" t="s">
        <v>137</v>
      </c>
    </row>
    <row r="949" spans="2:8" x14ac:dyDescent="0.2">
      <c r="B949" s="39" t="s">
        <v>992</v>
      </c>
      <c r="C949" s="40">
        <v>0.26700000000000002</v>
      </c>
      <c r="D949" s="40">
        <v>0.247</v>
      </c>
      <c r="E949" s="40">
        <v>0.222</v>
      </c>
      <c r="F949" s="40">
        <v>0.19900000000000001</v>
      </c>
      <c r="G949" s="40">
        <v>0.45500000000000002</v>
      </c>
      <c r="H949" s="41" t="s">
        <v>137</v>
      </c>
    </row>
    <row r="950" spans="2:8" x14ac:dyDescent="0.2">
      <c r="B950" s="39" t="s">
        <v>992</v>
      </c>
      <c r="C950" s="40">
        <v>0.27400000000000002</v>
      </c>
      <c r="D950" s="40">
        <v>0.254</v>
      </c>
      <c r="E950" s="40">
        <v>0.22900000000000001</v>
      </c>
      <c r="F950" s="40">
        <v>0.20599999999999999</v>
      </c>
      <c r="G950" s="40">
        <v>0.45500000000000002</v>
      </c>
      <c r="H950" s="41" t="s">
        <v>84</v>
      </c>
    </row>
    <row r="951" spans="2:8" x14ac:dyDescent="0.2">
      <c r="B951" s="39" t="s">
        <v>993</v>
      </c>
      <c r="C951" s="40">
        <v>0.26300000000000001</v>
      </c>
      <c r="D951" s="40">
        <v>0.24299999999999999</v>
      </c>
      <c r="E951" s="40">
        <v>0.218</v>
      </c>
      <c r="F951" s="40">
        <v>0.19500000000000001</v>
      </c>
      <c r="G951" s="40">
        <v>0.30299999999999999</v>
      </c>
      <c r="H951" s="41" t="s">
        <v>137</v>
      </c>
    </row>
    <row r="952" spans="2:8" x14ac:dyDescent="0.2">
      <c r="B952" s="39" t="s">
        <v>993</v>
      </c>
      <c r="C952" s="40">
        <v>0.29899999999999999</v>
      </c>
      <c r="D952" s="40">
        <v>0.27900000000000003</v>
      </c>
      <c r="E952" s="40">
        <v>0.254</v>
      </c>
      <c r="F952" s="40">
        <v>0.23100000000000001</v>
      </c>
      <c r="G952" s="40">
        <v>0.33300000000000002</v>
      </c>
      <c r="H952" s="41" t="s">
        <v>84</v>
      </c>
    </row>
    <row r="953" spans="2:8" x14ac:dyDescent="0.2">
      <c r="B953" s="39" t="s">
        <v>994</v>
      </c>
      <c r="C953" s="40">
        <v>0.26300000000000001</v>
      </c>
      <c r="D953" s="40">
        <v>0.24299999999999999</v>
      </c>
      <c r="E953" s="40">
        <v>0.218</v>
      </c>
      <c r="F953" s="40">
        <v>0.19500000000000001</v>
      </c>
      <c r="G953" s="40">
        <v>0.30299999999999999</v>
      </c>
      <c r="H953" s="41" t="s">
        <v>137</v>
      </c>
    </row>
    <row r="954" spans="2:8" x14ac:dyDescent="0.2">
      <c r="B954" s="39" t="s">
        <v>995</v>
      </c>
      <c r="C954" s="40">
        <v>0.26300000000000001</v>
      </c>
      <c r="D954" s="40">
        <v>0.24299999999999999</v>
      </c>
      <c r="E954" s="40">
        <v>0.218</v>
      </c>
      <c r="F954" s="40">
        <v>0.19500000000000001</v>
      </c>
      <c r="G954" s="40">
        <v>0.30299999999999999</v>
      </c>
      <c r="H954" s="41" t="s">
        <v>137</v>
      </c>
    </row>
    <row r="955" spans="2:8" x14ac:dyDescent="0.2">
      <c r="B955" s="39" t="s">
        <v>996</v>
      </c>
      <c r="C955" s="40">
        <v>0.45900000000000002</v>
      </c>
      <c r="D955" s="40">
        <v>0.13900000000000001</v>
      </c>
      <c r="E955" s="40">
        <v>0.41399999999999998</v>
      </c>
      <c r="F955" s="40">
        <v>0.39100000000000001</v>
      </c>
      <c r="G955" s="40">
        <v>0.499</v>
      </c>
      <c r="H955" s="41" t="s">
        <v>137</v>
      </c>
    </row>
    <row r="956" spans="2:8" x14ac:dyDescent="0.2">
      <c r="B956" s="39" t="s">
        <v>996</v>
      </c>
      <c r="C956" s="40">
        <v>0.41499999999999998</v>
      </c>
      <c r="D956" s="40">
        <v>0.39500000000000002</v>
      </c>
      <c r="E956" s="40">
        <v>0.37</v>
      </c>
      <c r="F956" s="40">
        <v>0.34699999999999998</v>
      </c>
      <c r="G956" s="40">
        <v>0.45500000000000002</v>
      </c>
      <c r="H956" s="41" t="s">
        <v>84</v>
      </c>
    </row>
    <row r="957" spans="2:8" x14ac:dyDescent="0.2">
      <c r="B957" s="39" t="s">
        <v>1135</v>
      </c>
      <c r="C957" s="40">
        <v>0.127</v>
      </c>
      <c r="D957" s="40">
        <v>0.107</v>
      </c>
      <c r="E957" s="40">
        <v>8.2000000000000003E-2</v>
      </c>
      <c r="F957" s="40">
        <v>5.8999999999999997E-2</v>
      </c>
      <c r="G957" s="40">
        <v>0.36399999999999999</v>
      </c>
      <c r="H957" s="41" t="s">
        <v>137</v>
      </c>
    </row>
    <row r="958" spans="2:8" x14ac:dyDescent="0.2">
      <c r="B958" s="39" t="s">
        <v>1135</v>
      </c>
      <c r="C958" s="40">
        <v>0.33100000000000002</v>
      </c>
      <c r="D958" s="40">
        <v>0.311</v>
      </c>
      <c r="E958" s="40">
        <v>0.28599999999999998</v>
      </c>
      <c r="F958" s="40">
        <v>0.26300000000000001</v>
      </c>
      <c r="G958" s="40">
        <v>0.371</v>
      </c>
      <c r="H958" s="41" t="s">
        <v>84</v>
      </c>
    </row>
    <row r="959" spans="2:8" x14ac:dyDescent="0.2">
      <c r="B959" s="39" t="s">
        <v>1136</v>
      </c>
      <c r="C959" s="40">
        <v>0.127</v>
      </c>
      <c r="D959" s="40">
        <v>0.107</v>
      </c>
      <c r="E959" s="40">
        <v>8.2000000000000003E-2</v>
      </c>
      <c r="F959" s="40">
        <v>5.8999999999999997E-2</v>
      </c>
      <c r="G959" s="40">
        <v>0.36399999999999999</v>
      </c>
      <c r="H959" s="41" t="s">
        <v>137</v>
      </c>
    </row>
    <row r="960" spans="2:8" x14ac:dyDescent="0.2">
      <c r="B960" s="39" t="s">
        <v>1137</v>
      </c>
      <c r="C960" s="40">
        <v>0.22800000000000001</v>
      </c>
      <c r="D960" s="40">
        <v>0.20799999999999999</v>
      </c>
      <c r="E960" s="40">
        <v>0.183</v>
      </c>
      <c r="F960" s="40">
        <v>0.16</v>
      </c>
      <c r="G960" s="40">
        <v>0.34300000000000003</v>
      </c>
      <c r="H960" s="41" t="s">
        <v>137</v>
      </c>
    </row>
    <row r="961" spans="2:8" x14ac:dyDescent="0.2">
      <c r="B961" s="39" t="s">
        <v>1137</v>
      </c>
      <c r="C961" s="40">
        <v>0.4</v>
      </c>
      <c r="D961" s="40">
        <v>0.38</v>
      </c>
      <c r="E961" s="40">
        <v>0.35499999999999998</v>
      </c>
      <c r="F961" s="40">
        <v>0.33200000000000002</v>
      </c>
      <c r="G961" s="40">
        <v>0.44</v>
      </c>
      <c r="H961" s="42" t="s">
        <v>84</v>
      </c>
    </row>
    <row r="962" spans="2:8" x14ac:dyDescent="0.2">
      <c r="B962" s="39" t="s">
        <v>1138</v>
      </c>
      <c r="C962" s="40">
        <v>0.122</v>
      </c>
      <c r="D962" s="40">
        <v>0.10199999999999999</v>
      </c>
      <c r="E962" s="40">
        <v>7.6999999999999999E-2</v>
      </c>
      <c r="F962" s="40">
        <v>5.3999999999999999E-2</v>
      </c>
      <c r="G962" s="40">
        <v>0.189</v>
      </c>
      <c r="H962" s="42" t="s">
        <v>137</v>
      </c>
    </row>
    <row r="963" spans="2:8" x14ac:dyDescent="0.2">
      <c r="B963" s="39" t="s">
        <v>1139</v>
      </c>
      <c r="C963" s="40">
        <v>0.21299999999999999</v>
      </c>
      <c r="D963" s="40">
        <v>0.193</v>
      </c>
      <c r="E963" s="40">
        <v>0.16800000000000001</v>
      </c>
      <c r="F963" s="40">
        <v>0.14499999999999999</v>
      </c>
      <c r="G963" s="40">
        <v>0.253</v>
      </c>
      <c r="H963" s="42" t="s">
        <v>137</v>
      </c>
    </row>
    <row r="964" spans="2:8" x14ac:dyDescent="0.2">
      <c r="B964" s="39" t="s">
        <v>1140</v>
      </c>
      <c r="C964" s="40">
        <v>0.127</v>
      </c>
      <c r="D964" s="40">
        <v>0.107</v>
      </c>
      <c r="E964" s="40">
        <v>8.2000000000000003E-2</v>
      </c>
      <c r="F964" s="40">
        <v>5.8999999999999997E-2</v>
      </c>
      <c r="G964" s="40">
        <v>0.16700000000000001</v>
      </c>
      <c r="H964" s="42" t="s">
        <v>137</v>
      </c>
    </row>
    <row r="965" spans="2:8" x14ac:dyDescent="0.2">
      <c r="B965" s="39" t="s">
        <v>1141</v>
      </c>
      <c r="C965" s="40">
        <v>0.122</v>
      </c>
      <c r="D965" s="40">
        <v>0.10199999999999999</v>
      </c>
      <c r="E965" s="40">
        <v>7.6999999999999999E-2</v>
      </c>
      <c r="F965" s="40">
        <v>5.3999999999999999E-2</v>
      </c>
      <c r="G965" s="40">
        <v>0.189</v>
      </c>
      <c r="H965" s="42" t="s">
        <v>137</v>
      </c>
    </row>
    <row r="966" spans="2:8" x14ac:dyDescent="0.2">
      <c r="B966" s="39" t="s">
        <v>1142</v>
      </c>
      <c r="C966" s="40">
        <v>0.122</v>
      </c>
      <c r="D966" s="40">
        <v>0.10199999999999999</v>
      </c>
      <c r="E966" s="40">
        <v>7.6999999999999999E-2</v>
      </c>
      <c r="F966" s="40">
        <v>5.3999999999999999E-2</v>
      </c>
      <c r="G966" s="40">
        <v>0.189</v>
      </c>
      <c r="H966" s="42" t="s">
        <v>137</v>
      </c>
    </row>
    <row r="967" spans="2:8" x14ac:dyDescent="0.2">
      <c r="B967" s="39" t="s">
        <v>1143</v>
      </c>
      <c r="C967" s="40">
        <v>0.14099999999999999</v>
      </c>
      <c r="D967" s="40">
        <v>0.121</v>
      </c>
      <c r="E967" s="40">
        <v>9.6000000000000002E-2</v>
      </c>
      <c r="F967" s="40">
        <v>7.2999999999999995E-2</v>
      </c>
      <c r="G967" s="40">
        <v>0.18099999999999999</v>
      </c>
      <c r="H967" s="42" t="s">
        <v>137</v>
      </c>
    </row>
    <row r="968" spans="2:8" x14ac:dyDescent="0.2">
      <c r="B968" s="39" t="s">
        <v>1144</v>
      </c>
      <c r="C968" s="40">
        <v>0.122</v>
      </c>
      <c r="D968" s="40">
        <v>0.10199999999999999</v>
      </c>
      <c r="E968" s="40">
        <v>7.6999999999999999E-2</v>
      </c>
      <c r="F968" s="40">
        <v>5.3999999999999999E-2</v>
      </c>
      <c r="G968" s="40">
        <v>0.189</v>
      </c>
      <c r="H968" s="42" t="s">
        <v>137</v>
      </c>
    </row>
    <row r="969" spans="2:8" x14ac:dyDescent="0.2">
      <c r="B969" s="39" t="s">
        <v>1145</v>
      </c>
      <c r="C969" s="40">
        <v>0.27100000000000002</v>
      </c>
      <c r="D969" s="40">
        <v>0.251</v>
      </c>
      <c r="E969" s="40">
        <v>0.22600000000000001</v>
      </c>
      <c r="F969" s="40">
        <v>0.20300000000000001</v>
      </c>
      <c r="G969" s="40">
        <v>0.45500000000000002</v>
      </c>
      <c r="H969" s="41" t="s">
        <v>137</v>
      </c>
    </row>
    <row r="970" spans="2:8" x14ac:dyDescent="0.2">
      <c r="B970" s="39" t="s">
        <v>1145</v>
      </c>
      <c r="C970" s="40">
        <v>0.24099999999999999</v>
      </c>
      <c r="D970" s="40">
        <v>0.221</v>
      </c>
      <c r="E970" s="40">
        <v>0.19600000000000001</v>
      </c>
      <c r="F970" s="40">
        <v>0.17299999999999999</v>
      </c>
      <c r="G970" s="40">
        <v>0.45500000000000002</v>
      </c>
      <c r="H970" s="41" t="s">
        <v>84</v>
      </c>
    </row>
    <row r="971" spans="2:8" x14ac:dyDescent="0.2">
      <c r="B971" s="39" t="s">
        <v>1146</v>
      </c>
      <c r="C971" s="40">
        <v>1.419</v>
      </c>
      <c r="D971" s="40">
        <v>1.399</v>
      </c>
      <c r="E971" s="40">
        <v>1.3740000000000001</v>
      </c>
      <c r="F971" s="40">
        <v>1.351</v>
      </c>
      <c r="G971" s="40">
        <v>1.4590000000000001</v>
      </c>
      <c r="H971" s="41" t="s">
        <v>137</v>
      </c>
    </row>
    <row r="972" spans="2:8" x14ac:dyDescent="0.2">
      <c r="B972" s="39" t="s">
        <v>1146</v>
      </c>
      <c r="C972" s="40">
        <v>1.208</v>
      </c>
      <c r="D972" s="40">
        <v>1.1879999999999999</v>
      </c>
      <c r="E972" s="40">
        <v>1.163</v>
      </c>
      <c r="F972" s="40">
        <v>1.1399999999999999</v>
      </c>
      <c r="G972" s="40">
        <v>1.248</v>
      </c>
      <c r="H972" s="41" t="s">
        <v>84</v>
      </c>
    </row>
    <row r="973" spans="2:8" x14ac:dyDescent="0.2">
      <c r="B973" s="39" t="s">
        <v>1147</v>
      </c>
      <c r="C973" s="40">
        <v>1.8620000000000001</v>
      </c>
      <c r="D973" s="40">
        <v>1.8420000000000001</v>
      </c>
      <c r="E973" s="40">
        <v>1.8169999999999999</v>
      </c>
      <c r="F973" s="40">
        <v>1.794</v>
      </c>
      <c r="G973" s="40">
        <v>1.9019999999999999</v>
      </c>
      <c r="H973" s="41" t="s">
        <v>137</v>
      </c>
    </row>
    <row r="974" spans="2:8" x14ac:dyDescent="0.2">
      <c r="B974" s="39" t="s">
        <v>156</v>
      </c>
      <c r="C974" s="40">
        <v>0.155</v>
      </c>
      <c r="D974" s="40">
        <v>0.13500000000000001</v>
      </c>
      <c r="E974" s="40">
        <v>0.11</v>
      </c>
      <c r="F974" s="40">
        <v>8.6999999999999994E-2</v>
      </c>
      <c r="G974" s="40">
        <v>0.19500000000000001</v>
      </c>
      <c r="H974" s="41" t="s">
        <v>137</v>
      </c>
    </row>
    <row r="975" spans="2:8" x14ac:dyDescent="0.2">
      <c r="B975" s="39" t="s">
        <v>1148</v>
      </c>
      <c r="C975" s="40">
        <v>0.155</v>
      </c>
      <c r="D975" s="40">
        <v>0.13500000000000001</v>
      </c>
      <c r="E975" s="40">
        <v>0.11</v>
      </c>
      <c r="F975" s="40">
        <v>8.6999999999999994E-2</v>
      </c>
      <c r="G975" s="40">
        <v>0.19500000000000001</v>
      </c>
      <c r="H975" s="41" t="s">
        <v>137</v>
      </c>
    </row>
    <row r="976" spans="2:8" x14ac:dyDescent="0.2">
      <c r="B976" s="39" t="s">
        <v>156</v>
      </c>
      <c r="C976" s="40">
        <v>0.311</v>
      </c>
      <c r="D976" s="40">
        <v>0.311</v>
      </c>
      <c r="E976" s="40">
        <v>0.28599999999999998</v>
      </c>
      <c r="F976" s="40">
        <v>0.26300000000000001</v>
      </c>
      <c r="G976" s="40">
        <v>0.371</v>
      </c>
      <c r="H976" s="42" t="s">
        <v>84</v>
      </c>
    </row>
    <row r="977" spans="2:8" x14ac:dyDescent="0.2">
      <c r="B977" s="39" t="s">
        <v>1149</v>
      </c>
      <c r="C977" s="40">
        <v>0.155</v>
      </c>
      <c r="D977" s="40">
        <v>0.13500000000000001</v>
      </c>
      <c r="E977" s="40">
        <v>0.11</v>
      </c>
      <c r="F977" s="40">
        <v>8.6999999999999994E-2</v>
      </c>
      <c r="G977" s="40">
        <v>0.19500000000000001</v>
      </c>
      <c r="H977" s="41" t="s">
        <v>137</v>
      </c>
    </row>
    <row r="978" spans="2:8" x14ac:dyDescent="0.2">
      <c r="B978" s="39" t="s">
        <v>1150</v>
      </c>
      <c r="C978" s="40">
        <v>0.53700000000000003</v>
      </c>
      <c r="D978" s="40">
        <v>0.51700000000000002</v>
      </c>
      <c r="E978" s="40">
        <v>0.49199999999999999</v>
      </c>
      <c r="F978" s="40">
        <v>0.46899999999999997</v>
      </c>
      <c r="G978" s="40">
        <v>0.57699999999999996</v>
      </c>
      <c r="H978" s="41" t="s">
        <v>137</v>
      </c>
    </row>
    <row r="979" spans="2:8" x14ac:dyDescent="0.2">
      <c r="B979" s="39" t="s">
        <v>1150</v>
      </c>
      <c r="C979" s="40">
        <v>0.39100000000000001</v>
      </c>
      <c r="D979" s="40">
        <v>0.371</v>
      </c>
      <c r="E979" s="40">
        <v>0.34599999999999997</v>
      </c>
      <c r="F979" s="40">
        <v>0.32300000000000001</v>
      </c>
      <c r="G979" s="40">
        <v>0.45500000000000002</v>
      </c>
      <c r="H979" s="41" t="s">
        <v>84</v>
      </c>
    </row>
    <row r="980" spans="2:8" x14ac:dyDescent="0.2">
      <c r="B980" s="39" t="s">
        <v>1151</v>
      </c>
      <c r="C980" s="40">
        <v>0.53700000000000003</v>
      </c>
      <c r="D980" s="40">
        <v>0.51700000000000002</v>
      </c>
      <c r="E980" s="40">
        <v>0.49199999999999999</v>
      </c>
      <c r="F980" s="40">
        <v>0.46899999999999997</v>
      </c>
      <c r="G980" s="40">
        <v>0.57699999999999996</v>
      </c>
      <c r="H980" s="41" t="s">
        <v>137</v>
      </c>
    </row>
    <row r="981" spans="2:8" x14ac:dyDescent="0.2">
      <c r="B981" s="39" t="s">
        <v>1152</v>
      </c>
      <c r="C981" s="40">
        <v>3.5859999999999999</v>
      </c>
      <c r="D981" s="40">
        <v>3.5666000000000002</v>
      </c>
      <c r="E981" s="40">
        <v>3.5409999999999999</v>
      </c>
      <c r="F981" s="40">
        <v>3.5179999999999998</v>
      </c>
      <c r="G981" s="40">
        <v>3.6259999999999999</v>
      </c>
      <c r="H981" s="41" t="s">
        <v>137</v>
      </c>
    </row>
    <row r="982" spans="2:8" x14ac:dyDescent="0.2">
      <c r="B982" s="39" t="s">
        <v>840</v>
      </c>
      <c r="C982" s="40">
        <v>0.621</v>
      </c>
      <c r="D982" s="40">
        <v>0.60099999999999998</v>
      </c>
      <c r="E982" s="40">
        <v>0.57599999999999996</v>
      </c>
      <c r="F982" s="40">
        <v>0.55300000000000005</v>
      </c>
      <c r="G982" s="40">
        <v>0.66100000000000003</v>
      </c>
      <c r="H982" s="41" t="s">
        <v>137</v>
      </c>
    </row>
    <row r="983" spans="2:8" x14ac:dyDescent="0.2">
      <c r="B983" s="39" t="s">
        <v>841</v>
      </c>
      <c r="C983" s="40">
        <v>0.35899999999999999</v>
      </c>
      <c r="D983" s="40">
        <v>0.33900000000000002</v>
      </c>
      <c r="E983" s="40">
        <v>0.314</v>
      </c>
      <c r="F983" s="40">
        <v>0.29099999999999998</v>
      </c>
      <c r="G983" s="40">
        <v>0.39900000000000002</v>
      </c>
      <c r="H983" s="41" t="s">
        <v>137</v>
      </c>
    </row>
    <row r="984" spans="2:8" x14ac:dyDescent="0.2">
      <c r="B984" s="39" t="s">
        <v>841</v>
      </c>
      <c r="C984" s="40">
        <v>0.309</v>
      </c>
      <c r="D984" s="40">
        <v>0.28899999999999998</v>
      </c>
      <c r="E984" s="40">
        <v>0.26400000000000001</v>
      </c>
      <c r="F984" s="40">
        <v>0.24099999999999999</v>
      </c>
      <c r="G984" s="40">
        <v>0.45500000000000002</v>
      </c>
      <c r="H984" s="41" t="s">
        <v>84</v>
      </c>
    </row>
    <row r="985" spans="2:8" x14ac:dyDescent="0.2">
      <c r="B985" s="39" t="s">
        <v>842</v>
      </c>
      <c r="C985" s="40">
        <v>0.249</v>
      </c>
      <c r="D985" s="40">
        <v>0.22900000000000001</v>
      </c>
      <c r="E985" s="40">
        <v>0.20399999999999999</v>
      </c>
      <c r="F985" s="40">
        <v>0.18099999999999999</v>
      </c>
      <c r="G985" s="40">
        <v>0.28899999999999998</v>
      </c>
      <c r="H985" s="41" t="s">
        <v>137</v>
      </c>
    </row>
    <row r="986" spans="2:8" x14ac:dyDescent="0.2">
      <c r="B986" s="39" t="s">
        <v>842</v>
      </c>
      <c r="C986" s="40">
        <v>0.45</v>
      </c>
      <c r="D986" s="40">
        <v>0.43</v>
      </c>
      <c r="E986" s="40">
        <v>0.40500000000000003</v>
      </c>
      <c r="F986" s="40">
        <v>0.38200000000000001</v>
      </c>
      <c r="G986" s="40">
        <v>0.49</v>
      </c>
      <c r="H986" s="41" t="s">
        <v>84</v>
      </c>
    </row>
    <row r="987" spans="2:8" x14ac:dyDescent="0.2">
      <c r="B987" s="39" t="s">
        <v>843</v>
      </c>
      <c r="C987" s="40">
        <v>0.57799999999999996</v>
      </c>
      <c r="D987" s="40">
        <v>0.55800000000000005</v>
      </c>
      <c r="E987" s="40">
        <v>0.53300000000000003</v>
      </c>
      <c r="F987" s="40">
        <v>0.51</v>
      </c>
      <c r="G987" s="40">
        <v>0.61799999999999999</v>
      </c>
      <c r="H987" s="41" t="s">
        <v>137</v>
      </c>
    </row>
    <row r="988" spans="2:8" x14ac:dyDescent="0.2">
      <c r="B988" s="39" t="s">
        <v>843</v>
      </c>
      <c r="C988" s="40">
        <v>0.48299999999999998</v>
      </c>
      <c r="D988" s="40">
        <v>0.46300000000000002</v>
      </c>
      <c r="E988" s="40">
        <v>0.438</v>
      </c>
      <c r="F988" s="40">
        <v>0.41499999999999998</v>
      </c>
      <c r="G988" s="40">
        <v>0.52300000000000002</v>
      </c>
      <c r="H988" s="41" t="s">
        <v>84</v>
      </c>
    </row>
    <row r="989" spans="2:8" x14ac:dyDescent="0.2">
      <c r="B989" s="39" t="s">
        <v>844</v>
      </c>
      <c r="C989" s="40">
        <v>0.21199999999999999</v>
      </c>
      <c r="D989" s="40">
        <v>0.192</v>
      </c>
      <c r="E989" s="40">
        <v>0.16700000000000001</v>
      </c>
      <c r="F989" s="40">
        <v>0.14399999999999999</v>
      </c>
      <c r="G989" s="40">
        <v>0.45500000000000002</v>
      </c>
      <c r="H989" s="41" t="s">
        <v>137</v>
      </c>
    </row>
    <row r="990" spans="2:8" x14ac:dyDescent="0.2">
      <c r="B990" s="39" t="s">
        <v>844</v>
      </c>
      <c r="C990" s="40">
        <v>0.33200000000000002</v>
      </c>
      <c r="D990" s="40">
        <v>0.312</v>
      </c>
      <c r="E990" s="40">
        <v>0.28699999999999998</v>
      </c>
      <c r="F990" s="40">
        <v>0.26400000000000001</v>
      </c>
      <c r="G990" s="40">
        <v>0.372</v>
      </c>
      <c r="H990" s="41" t="s">
        <v>84</v>
      </c>
    </row>
    <row r="991" spans="2:8" x14ac:dyDescent="0.2">
      <c r="B991" s="39" t="s">
        <v>845</v>
      </c>
      <c r="C991" s="40">
        <v>1.069</v>
      </c>
      <c r="D991" s="40">
        <v>1.0489999999999999</v>
      </c>
      <c r="E991" s="40">
        <v>1.024</v>
      </c>
      <c r="F991" s="40">
        <v>1.0009999999999999</v>
      </c>
      <c r="G991" s="40">
        <v>1.109</v>
      </c>
      <c r="H991" s="41" t="s">
        <v>137</v>
      </c>
    </row>
    <row r="992" spans="2:8" x14ac:dyDescent="0.2">
      <c r="B992" s="39" t="s">
        <v>846</v>
      </c>
      <c r="C992" s="40">
        <v>0.218</v>
      </c>
      <c r="D992" s="40">
        <v>0.19800000000000001</v>
      </c>
      <c r="E992" s="40">
        <v>0.17299999999999999</v>
      </c>
      <c r="F992" s="40">
        <v>0.15</v>
      </c>
      <c r="G992" s="40">
        <v>0.45500000000000002</v>
      </c>
      <c r="H992" s="41" t="s">
        <v>137</v>
      </c>
    </row>
    <row r="993" spans="2:8" x14ac:dyDescent="0.2">
      <c r="B993" s="39" t="s">
        <v>846</v>
      </c>
      <c r="C993" s="40">
        <v>0.30599999999999999</v>
      </c>
      <c r="D993" s="40">
        <v>0.28599999999999998</v>
      </c>
      <c r="E993" s="40">
        <v>0.26100000000000001</v>
      </c>
      <c r="F993" s="40">
        <v>0.23599999999999999</v>
      </c>
      <c r="G993" s="40">
        <v>0.45500000000000002</v>
      </c>
      <c r="H993" s="41" t="s">
        <v>84</v>
      </c>
    </row>
    <row r="994" spans="2:8" ht="12.75" thickBot="1" x14ac:dyDescent="0.25">
      <c r="B994" s="30"/>
      <c r="C994" s="31"/>
      <c r="D994" s="31"/>
      <c r="E994" s="31"/>
      <c r="F994" s="31"/>
      <c r="G994" s="31"/>
      <c r="H994" s="32"/>
    </row>
    <row r="995" spans="2:8" ht="14.25" thickTop="1" thickBot="1" x14ac:dyDescent="0.25">
      <c r="B995" s="313"/>
      <c r="G995" s="54"/>
    </row>
    <row r="996" spans="2:8" ht="14.25" thickTop="1" thickBot="1" x14ac:dyDescent="0.25">
      <c r="B996" s="2399">
        <v>1700</v>
      </c>
      <c r="C996" s="2400"/>
      <c r="D996" s="2401"/>
      <c r="G996" s="54"/>
    </row>
    <row r="997" spans="2:8" ht="36.75" thickBot="1" x14ac:dyDescent="0.25">
      <c r="B997" s="291" t="s">
        <v>2720</v>
      </c>
      <c r="C997" s="292" t="s">
        <v>2721</v>
      </c>
      <c r="D997" s="270" t="s">
        <v>2722</v>
      </c>
      <c r="G997" s="54"/>
    </row>
    <row r="998" spans="2:8" ht="24" x14ac:dyDescent="0.2">
      <c r="B998" s="293" t="s">
        <v>2723</v>
      </c>
      <c r="C998" s="264">
        <v>4.0000000000000001E-3</v>
      </c>
      <c r="D998" s="314">
        <v>0.01</v>
      </c>
      <c r="G998" s="54"/>
    </row>
    <row r="999" spans="2:8" ht="24" x14ac:dyDescent="0.2">
      <c r="B999" s="293" t="s">
        <v>2724</v>
      </c>
      <c r="C999" s="315">
        <v>8.8000000000000005E-3</v>
      </c>
      <c r="D999" s="316">
        <v>2.1999999999999999E-2</v>
      </c>
      <c r="G999" s="54"/>
    </row>
    <row r="1000" spans="2:8" ht="23.25" customHeight="1" x14ac:dyDescent="0.2">
      <c r="B1000" s="2396" t="s">
        <v>2725</v>
      </c>
      <c r="C1000" s="2397"/>
      <c r="D1000" s="2398"/>
      <c r="G1000" s="54"/>
    </row>
    <row r="1001" spans="2:8" ht="13.5" thickBot="1" x14ac:dyDescent="0.25">
      <c r="B1001" s="276" t="s">
        <v>2726</v>
      </c>
      <c r="C1001" s="277"/>
      <c r="D1001" s="279"/>
      <c r="G1001" s="54"/>
    </row>
    <row r="1002" spans="2:8" ht="13.5" thickTop="1" x14ac:dyDescent="0.2">
      <c r="B1002" s="313"/>
      <c r="G1002" s="54"/>
    </row>
    <row r="1003" spans="2:8" ht="12.75" x14ac:dyDescent="0.2">
      <c r="B1003" s="313"/>
      <c r="G1003" s="54"/>
    </row>
    <row r="1004" spans="2:8" ht="12.75" x14ac:dyDescent="0.2">
      <c r="B1004" s="71" t="s">
        <v>1001</v>
      </c>
    </row>
    <row r="1005" spans="2:8" ht="12.75" x14ac:dyDescent="0.2">
      <c r="B1005" s="68"/>
    </row>
    <row r="1006" spans="2:8" ht="12.75" x14ac:dyDescent="0.2">
      <c r="B1006" s="69" t="s">
        <v>189</v>
      </c>
    </row>
    <row r="1007" spans="2:8" ht="12.75" x14ac:dyDescent="0.2">
      <c r="B1007" s="70" t="s">
        <v>357</v>
      </c>
    </row>
    <row r="1008" spans="2:8" ht="12.75" x14ac:dyDescent="0.2">
      <c r="B1008" s="99"/>
    </row>
  </sheetData>
  <mergeCells count="527">
    <mergeCell ref="B270:AH270"/>
    <mergeCell ref="B276:B278"/>
    <mergeCell ref="C276:C278"/>
    <mergeCell ref="D276:D278"/>
    <mergeCell ref="E276:R276"/>
    <mergeCell ref="S276:Z276"/>
    <mergeCell ref="AA276:AD276"/>
    <mergeCell ref="B284:J284"/>
    <mergeCell ref="C289:J289"/>
    <mergeCell ref="C282:AG282"/>
    <mergeCell ref="C274:AB274"/>
    <mergeCell ref="X277:Z277"/>
    <mergeCell ref="AA277:AA278"/>
    <mergeCell ref="AB277:AB278"/>
    <mergeCell ref="AC277:AC278"/>
    <mergeCell ref="AE276:AG277"/>
    <mergeCell ref="S277:S278"/>
    <mergeCell ref="T277:T278"/>
    <mergeCell ref="U277:U278"/>
    <mergeCell ref="B299:E299"/>
    <mergeCell ref="D301:E301"/>
    <mergeCell ref="D320:D321"/>
    <mergeCell ref="F320:G320"/>
    <mergeCell ref="B314:E314"/>
    <mergeCell ref="B307:E307"/>
    <mergeCell ref="B316:E316"/>
    <mergeCell ref="B313:E313"/>
    <mergeCell ref="V277:W277"/>
    <mergeCell ref="H320:H321"/>
    <mergeCell ref="B283:D283"/>
    <mergeCell ref="B295:D295"/>
    <mergeCell ref="B296:D296"/>
    <mergeCell ref="B292:E292"/>
    <mergeCell ref="E277:E278"/>
    <mergeCell ref="F277:F278"/>
    <mergeCell ref="G277:G278"/>
    <mergeCell ref="H277:I277"/>
    <mergeCell ref="J277:K277"/>
    <mergeCell ref="L277:M277"/>
    <mergeCell ref="N277:O277"/>
    <mergeCell ref="C281:AG281"/>
    <mergeCell ref="AD277:AD278"/>
    <mergeCell ref="P277:R277"/>
    <mergeCell ref="C433:F433"/>
    <mergeCell ref="C432:G432"/>
    <mergeCell ref="I373:I374"/>
    <mergeCell ref="B431:H431"/>
    <mergeCell ref="H373:H374"/>
    <mergeCell ref="B373:B374"/>
    <mergeCell ref="B372:I372"/>
    <mergeCell ref="I326:I327"/>
    <mergeCell ref="G327:H327"/>
    <mergeCell ref="B326:B327"/>
    <mergeCell ref="G326:H326"/>
    <mergeCell ref="D412:D413"/>
    <mergeCell ref="B1000:D1000"/>
    <mergeCell ref="B996:D996"/>
    <mergeCell ref="G328:H328"/>
    <mergeCell ref="G329:H329"/>
    <mergeCell ref="G330:H330"/>
    <mergeCell ref="D300:E300"/>
    <mergeCell ref="B414:B428"/>
    <mergeCell ref="H412:H413"/>
    <mergeCell ref="D373:D374"/>
    <mergeCell ref="E412:E413"/>
    <mergeCell ref="B306:E306"/>
    <mergeCell ref="B410:D410"/>
    <mergeCell ref="C412:C413"/>
    <mergeCell ref="G373:G374"/>
    <mergeCell ref="F412:F413"/>
    <mergeCell ref="G412:G413"/>
    <mergeCell ref="B302:E302"/>
    <mergeCell ref="B370:I370"/>
    <mergeCell ref="I320:I321"/>
    <mergeCell ref="B304:E304"/>
    <mergeCell ref="B303:E303"/>
    <mergeCell ref="B318:I318"/>
    <mergeCell ref="B320:B321"/>
    <mergeCell ref="H433:H434"/>
    <mergeCell ref="B241:B243"/>
    <mergeCell ref="C241:C243"/>
    <mergeCell ref="D241:D243"/>
    <mergeCell ref="E241:R241"/>
    <mergeCell ref="S241:Z241"/>
    <mergeCell ref="B253:AH253"/>
    <mergeCell ref="C257:AB257"/>
    <mergeCell ref="B259:B261"/>
    <mergeCell ref="C259:C261"/>
    <mergeCell ref="D259:D261"/>
    <mergeCell ref="E259:R259"/>
    <mergeCell ref="S259:Z259"/>
    <mergeCell ref="AA259:AD259"/>
    <mergeCell ref="AE259:AG260"/>
    <mergeCell ref="E260:E261"/>
    <mergeCell ref="F260:F261"/>
    <mergeCell ref="G260:G261"/>
    <mergeCell ref="H260:I260"/>
    <mergeCell ref="J260:K260"/>
    <mergeCell ref="L260:M260"/>
    <mergeCell ref="N260:O260"/>
    <mergeCell ref="AC260:AC261"/>
    <mergeCell ref="AD260:AD261"/>
    <mergeCell ref="P260:R260"/>
    <mergeCell ref="B235:AH235"/>
    <mergeCell ref="C218:AG218"/>
    <mergeCell ref="C223:E223"/>
    <mergeCell ref="C224:AB224"/>
    <mergeCell ref="B226:B228"/>
    <mergeCell ref="C226:C228"/>
    <mergeCell ref="D226:D228"/>
    <mergeCell ref="E226:R226"/>
    <mergeCell ref="S226:Z226"/>
    <mergeCell ref="AA226:AD226"/>
    <mergeCell ref="AE226:AG227"/>
    <mergeCell ref="E227:E228"/>
    <mergeCell ref="B220:AH220"/>
    <mergeCell ref="C233:AG233"/>
    <mergeCell ref="C231:AG231"/>
    <mergeCell ref="C232:AG232"/>
    <mergeCell ref="F227:F228"/>
    <mergeCell ref="G227:G228"/>
    <mergeCell ref="H227:I227"/>
    <mergeCell ref="J227:K227"/>
    <mergeCell ref="L227:M227"/>
    <mergeCell ref="N227:O227"/>
    <mergeCell ref="P227:R227"/>
    <mergeCell ref="S227:S228"/>
    <mergeCell ref="C266:AG266"/>
    <mergeCell ref="C268:AG268"/>
    <mergeCell ref="C256:D256"/>
    <mergeCell ref="C267:AG267"/>
    <mergeCell ref="X260:Z260"/>
    <mergeCell ref="AA260:AA261"/>
    <mergeCell ref="AB260:AB261"/>
    <mergeCell ref="S260:S261"/>
    <mergeCell ref="T260:T261"/>
    <mergeCell ref="U260:U261"/>
    <mergeCell ref="V260:W260"/>
    <mergeCell ref="C238:E238"/>
    <mergeCell ref="C251:AG251"/>
    <mergeCell ref="U242:U243"/>
    <mergeCell ref="V242:W242"/>
    <mergeCell ref="X242:Z242"/>
    <mergeCell ref="AA242:AA243"/>
    <mergeCell ref="AB242:AB243"/>
    <mergeCell ref="AC242:AC243"/>
    <mergeCell ref="AD242:AD243"/>
    <mergeCell ref="C249:AG249"/>
    <mergeCell ref="C250:AG250"/>
    <mergeCell ref="C239:AB239"/>
    <mergeCell ref="AA241:AD241"/>
    <mergeCell ref="AE241:AG242"/>
    <mergeCell ref="E242:E243"/>
    <mergeCell ref="F242:F243"/>
    <mergeCell ref="G242:G243"/>
    <mergeCell ref="H242:I242"/>
    <mergeCell ref="J242:K242"/>
    <mergeCell ref="L242:M242"/>
    <mergeCell ref="N242:O242"/>
    <mergeCell ref="P242:R242"/>
    <mergeCell ref="S242:S243"/>
    <mergeCell ref="T242:T243"/>
    <mergeCell ref="B171:AG171"/>
    <mergeCell ref="D174:F174"/>
    <mergeCell ref="D175:F175"/>
    <mergeCell ref="D177:AG177"/>
    <mergeCell ref="B179:C181"/>
    <mergeCell ref="D179:D181"/>
    <mergeCell ref="E179:E181"/>
    <mergeCell ref="F179:R179"/>
    <mergeCell ref="S179:Z179"/>
    <mergeCell ref="AA179:AC179"/>
    <mergeCell ref="AD179:AF180"/>
    <mergeCell ref="F180:F181"/>
    <mergeCell ref="G180:G181"/>
    <mergeCell ref="H180:I180"/>
    <mergeCell ref="J180:K180"/>
    <mergeCell ref="L180:M180"/>
    <mergeCell ref="N180:O180"/>
    <mergeCell ref="P180:R180"/>
    <mergeCell ref="S180:S181"/>
    <mergeCell ref="T180:T181"/>
    <mergeCell ref="U180:U181"/>
    <mergeCell ref="V180:W180"/>
    <mergeCell ref="AB180:AB181"/>
    <mergeCell ref="AC180:AC181"/>
    <mergeCell ref="B199:C199"/>
    <mergeCell ref="B201:C201"/>
    <mergeCell ref="D202:G202"/>
    <mergeCell ref="B188:AG188"/>
    <mergeCell ref="D191:F191"/>
    <mergeCell ref="D192:F192"/>
    <mergeCell ref="D194:AG194"/>
    <mergeCell ref="B196:C198"/>
    <mergeCell ref="D196:D198"/>
    <mergeCell ref="E196:E198"/>
    <mergeCell ref="F196:R196"/>
    <mergeCell ref="S196:Z196"/>
    <mergeCell ref="AA196:AC196"/>
    <mergeCell ref="AD196:AF197"/>
    <mergeCell ref="F197:F198"/>
    <mergeCell ref="G197:G198"/>
    <mergeCell ref="H197:I197"/>
    <mergeCell ref="J197:K197"/>
    <mergeCell ref="L197:M197"/>
    <mergeCell ref="N197:O197"/>
    <mergeCell ref="P197:R197"/>
    <mergeCell ref="S197:S198"/>
    <mergeCell ref="T197:T198"/>
    <mergeCell ref="U197:U198"/>
    <mergeCell ref="B182:C182"/>
    <mergeCell ref="B184:C184"/>
    <mergeCell ref="D185:G185"/>
    <mergeCell ref="X180:Z180"/>
    <mergeCell ref="AA180:AA181"/>
    <mergeCell ref="AA197:AA198"/>
    <mergeCell ref="AB197:AB198"/>
    <mergeCell ref="AC197:AC198"/>
    <mergeCell ref="V197:W197"/>
    <mergeCell ref="X197:Z197"/>
    <mergeCell ref="T227:T228"/>
    <mergeCell ref="U227:U228"/>
    <mergeCell ref="V227:W227"/>
    <mergeCell ref="X227:Z227"/>
    <mergeCell ref="AA227:AA228"/>
    <mergeCell ref="T212:T213"/>
    <mergeCell ref="U212:U213"/>
    <mergeCell ref="V212:W212"/>
    <mergeCell ref="X212:Z212"/>
    <mergeCell ref="AA212:AA213"/>
    <mergeCell ref="C217:AG217"/>
    <mergeCell ref="AB227:AB228"/>
    <mergeCell ref="AC227:AC228"/>
    <mergeCell ref="AD227:AD228"/>
    <mergeCell ref="AB212:AB213"/>
    <mergeCell ref="AC212:AC213"/>
    <mergeCell ref="AD212:AD213"/>
    <mergeCell ref="C216:AG216"/>
    <mergeCell ref="D157:F157"/>
    <mergeCell ref="U163:U164"/>
    <mergeCell ref="V163:W163"/>
    <mergeCell ref="X163:Z163"/>
    <mergeCell ref="AA163:AA164"/>
    <mergeCell ref="B205:AH205"/>
    <mergeCell ref="C208:E208"/>
    <mergeCell ref="C209:AB209"/>
    <mergeCell ref="B211:B213"/>
    <mergeCell ref="C211:C213"/>
    <mergeCell ref="D211:D213"/>
    <mergeCell ref="E211:R211"/>
    <mergeCell ref="S211:Z211"/>
    <mergeCell ref="AA211:AD211"/>
    <mergeCell ref="AE211:AG212"/>
    <mergeCell ref="E212:E213"/>
    <mergeCell ref="F212:F213"/>
    <mergeCell ref="G212:G213"/>
    <mergeCell ref="H212:I212"/>
    <mergeCell ref="J212:K212"/>
    <mergeCell ref="L212:M212"/>
    <mergeCell ref="N212:O212"/>
    <mergeCell ref="P212:R212"/>
    <mergeCell ref="S212:S213"/>
    <mergeCell ref="D168:G168"/>
    <mergeCell ref="AA128:AA129"/>
    <mergeCell ref="T146:T147"/>
    <mergeCell ref="U146:U147"/>
    <mergeCell ref="V146:W146"/>
    <mergeCell ref="X146:Z146"/>
    <mergeCell ref="AA146:AA147"/>
    <mergeCell ref="AB146:AB147"/>
    <mergeCell ref="AC146:AC147"/>
    <mergeCell ref="B137:AG137"/>
    <mergeCell ref="D140:F140"/>
    <mergeCell ref="D141:F141"/>
    <mergeCell ref="D143:AG143"/>
    <mergeCell ref="B145:C147"/>
    <mergeCell ref="D145:D147"/>
    <mergeCell ref="E145:E147"/>
    <mergeCell ref="F145:R145"/>
    <mergeCell ref="S145:Z145"/>
    <mergeCell ref="AA145:AC145"/>
    <mergeCell ref="B154:AG154"/>
    <mergeCell ref="D158:F158"/>
    <mergeCell ref="D160:AG160"/>
    <mergeCell ref="B162:C164"/>
    <mergeCell ref="D162:D164"/>
    <mergeCell ref="AD145:AF146"/>
    <mergeCell ref="F146:F147"/>
    <mergeCell ref="G146:G147"/>
    <mergeCell ref="H146:I146"/>
    <mergeCell ref="J146:K146"/>
    <mergeCell ref="AB163:AB164"/>
    <mergeCell ref="AC163:AC164"/>
    <mergeCell ref="B165:C165"/>
    <mergeCell ref="B167:C167"/>
    <mergeCell ref="B148:C148"/>
    <mergeCell ref="E162:E164"/>
    <mergeCell ref="F162:R162"/>
    <mergeCell ref="S162:Z162"/>
    <mergeCell ref="AA162:AC162"/>
    <mergeCell ref="AD162:AF163"/>
    <mergeCell ref="F163:F164"/>
    <mergeCell ref="G163:G164"/>
    <mergeCell ref="H163:I163"/>
    <mergeCell ref="J163:K163"/>
    <mergeCell ref="L163:M163"/>
    <mergeCell ref="N163:O163"/>
    <mergeCell ref="P163:R163"/>
    <mergeCell ref="S163:S164"/>
    <mergeCell ref="T163:T164"/>
    <mergeCell ref="AB128:AB129"/>
    <mergeCell ref="AC128:AC129"/>
    <mergeCell ref="B130:C130"/>
    <mergeCell ref="B133:C133"/>
    <mergeCell ref="B119:AG119"/>
    <mergeCell ref="D122:F122"/>
    <mergeCell ref="D123:F123"/>
    <mergeCell ref="D125:AG125"/>
    <mergeCell ref="B127:C129"/>
    <mergeCell ref="D127:D129"/>
    <mergeCell ref="E127:E129"/>
    <mergeCell ref="F127:R127"/>
    <mergeCell ref="S127:Z127"/>
    <mergeCell ref="AA127:AC127"/>
    <mergeCell ref="AD127:AF128"/>
    <mergeCell ref="F128:F129"/>
    <mergeCell ref="G128:G129"/>
    <mergeCell ref="H128:I128"/>
    <mergeCell ref="J128:K128"/>
    <mergeCell ref="D150:H150"/>
    <mergeCell ref="U128:U129"/>
    <mergeCell ref="V128:W128"/>
    <mergeCell ref="X128:Z128"/>
    <mergeCell ref="D151:H151"/>
    <mergeCell ref="F130:G130"/>
    <mergeCell ref="B131:C131"/>
    <mergeCell ref="D134:G134"/>
    <mergeCell ref="L128:M128"/>
    <mergeCell ref="N128:O128"/>
    <mergeCell ref="P128:R128"/>
    <mergeCell ref="S128:S129"/>
    <mergeCell ref="T128:T129"/>
    <mergeCell ref="B150:C150"/>
    <mergeCell ref="L146:M146"/>
    <mergeCell ref="N146:O146"/>
    <mergeCell ref="P146:R146"/>
    <mergeCell ref="S146:S147"/>
    <mergeCell ref="B110:C110"/>
    <mergeCell ref="B115:C115"/>
    <mergeCell ref="D116:G116"/>
    <mergeCell ref="B111:C111"/>
    <mergeCell ref="B112:C112"/>
    <mergeCell ref="B113:C113"/>
    <mergeCell ref="B99:AG99"/>
    <mergeCell ref="D102:F102"/>
    <mergeCell ref="D103:F103"/>
    <mergeCell ref="D105:AG105"/>
    <mergeCell ref="B107:C109"/>
    <mergeCell ref="D107:D109"/>
    <mergeCell ref="E107:E109"/>
    <mergeCell ref="F107:R107"/>
    <mergeCell ref="S107:Z107"/>
    <mergeCell ref="AA107:AC107"/>
    <mergeCell ref="AD107:AF108"/>
    <mergeCell ref="F108:F109"/>
    <mergeCell ref="G108:G109"/>
    <mergeCell ref="H108:I108"/>
    <mergeCell ref="J108:K108"/>
    <mergeCell ref="L108:M108"/>
    <mergeCell ref="N108:O108"/>
    <mergeCell ref="P108:R108"/>
    <mergeCell ref="AA90:AC90"/>
    <mergeCell ref="AD90:AF91"/>
    <mergeCell ref="F91:F92"/>
    <mergeCell ref="G91:G92"/>
    <mergeCell ref="H91:I91"/>
    <mergeCell ref="J91:K91"/>
    <mergeCell ref="L91:M91"/>
    <mergeCell ref="AB108:AB109"/>
    <mergeCell ref="AC108:AC109"/>
    <mergeCell ref="S108:S109"/>
    <mergeCell ref="T108:T109"/>
    <mergeCell ref="U108:U109"/>
    <mergeCell ref="V108:W108"/>
    <mergeCell ref="X108:Z108"/>
    <mergeCell ref="AA108:AA109"/>
    <mergeCell ref="B65:AG65"/>
    <mergeCell ref="D68:F68"/>
    <mergeCell ref="D69:F69"/>
    <mergeCell ref="D71:AG71"/>
    <mergeCell ref="B73:C75"/>
    <mergeCell ref="D73:D75"/>
    <mergeCell ref="E73:E75"/>
    <mergeCell ref="F73:R73"/>
    <mergeCell ref="S73:Z73"/>
    <mergeCell ref="AA73:AC73"/>
    <mergeCell ref="AD73:AF74"/>
    <mergeCell ref="F74:F75"/>
    <mergeCell ref="G74:G75"/>
    <mergeCell ref="H74:I74"/>
    <mergeCell ref="J74:K74"/>
    <mergeCell ref="L74:M74"/>
    <mergeCell ref="N74:O74"/>
    <mergeCell ref="P74:R74"/>
    <mergeCell ref="X74:Z74"/>
    <mergeCell ref="AA74:AA75"/>
    <mergeCell ref="AB74:AB75"/>
    <mergeCell ref="AC74:AC75"/>
    <mergeCell ref="S74:S75"/>
    <mergeCell ref="T74:T75"/>
    <mergeCell ref="B76:C76"/>
    <mergeCell ref="AC91:AC92"/>
    <mergeCell ref="B93:C93"/>
    <mergeCell ref="B95:C95"/>
    <mergeCell ref="D96:G96"/>
    <mergeCell ref="N91:O91"/>
    <mergeCell ref="P91:R91"/>
    <mergeCell ref="S91:S92"/>
    <mergeCell ref="T91:T92"/>
    <mergeCell ref="U91:U92"/>
    <mergeCell ref="V91:W91"/>
    <mergeCell ref="X91:Z91"/>
    <mergeCell ref="AA91:AA92"/>
    <mergeCell ref="AB91:AB92"/>
    <mergeCell ref="B82:AG82"/>
    <mergeCell ref="D85:F85"/>
    <mergeCell ref="D86:F86"/>
    <mergeCell ref="D88:AG88"/>
    <mergeCell ref="B90:C92"/>
    <mergeCell ref="D90:D92"/>
    <mergeCell ref="B78:C78"/>
    <mergeCell ref="E90:E92"/>
    <mergeCell ref="F90:R90"/>
    <mergeCell ref="S90:Z90"/>
    <mergeCell ref="AD55:AF56"/>
    <mergeCell ref="F56:F57"/>
    <mergeCell ref="G56:G57"/>
    <mergeCell ref="H56:I56"/>
    <mergeCell ref="J56:K56"/>
    <mergeCell ref="L56:M56"/>
    <mergeCell ref="N56:O56"/>
    <mergeCell ref="P56:R56"/>
    <mergeCell ref="S56:S57"/>
    <mergeCell ref="U56:U57"/>
    <mergeCell ref="V56:W56"/>
    <mergeCell ref="U74:U75"/>
    <mergeCell ref="V74:W74"/>
    <mergeCell ref="D62:G62"/>
    <mergeCell ref="B30:AG30"/>
    <mergeCell ref="D33:F33"/>
    <mergeCell ref="D34:F34"/>
    <mergeCell ref="D36:AG36"/>
    <mergeCell ref="B38:C40"/>
    <mergeCell ref="D38:D40"/>
    <mergeCell ref="E38:E40"/>
    <mergeCell ref="F38:R38"/>
    <mergeCell ref="S38:Z38"/>
    <mergeCell ref="AA38:AC38"/>
    <mergeCell ref="AD38:AF39"/>
    <mergeCell ref="F39:F40"/>
    <mergeCell ref="G39:G40"/>
    <mergeCell ref="H39:I39"/>
    <mergeCell ref="J39:K39"/>
    <mergeCell ref="L39:M39"/>
    <mergeCell ref="N39:O39"/>
    <mergeCell ref="P39:R39"/>
    <mergeCell ref="S39:S40"/>
    <mergeCell ref="T39:T40"/>
    <mergeCell ref="T56:T57"/>
    <mergeCell ref="U39:U40"/>
    <mergeCell ref="V39:W39"/>
    <mergeCell ref="X39:Z39"/>
    <mergeCell ref="AA39:AA40"/>
    <mergeCell ref="AB39:AB40"/>
    <mergeCell ref="AC39:AC40"/>
    <mergeCell ref="B41:C41"/>
    <mergeCell ref="B59:C59"/>
    <mergeCell ref="B61:C61"/>
    <mergeCell ref="X56:Z56"/>
    <mergeCell ref="AA56:AA57"/>
    <mergeCell ref="AB56:AB57"/>
    <mergeCell ref="AC56:AC57"/>
    <mergeCell ref="B58:C58"/>
    <mergeCell ref="B47:AG47"/>
    <mergeCell ref="D50:F50"/>
    <mergeCell ref="D51:F51"/>
    <mergeCell ref="D53:AG53"/>
    <mergeCell ref="B55:C57"/>
    <mergeCell ref="D55:D57"/>
    <mergeCell ref="E55:E57"/>
    <mergeCell ref="F55:R55"/>
    <mergeCell ref="S55:Z55"/>
    <mergeCell ref="AA55:AC55"/>
    <mergeCell ref="AC22:AC23"/>
    <mergeCell ref="B24:C24"/>
    <mergeCell ref="B43:C43"/>
    <mergeCell ref="D44:G44"/>
    <mergeCell ref="D78:H78"/>
    <mergeCell ref="D79:H79"/>
    <mergeCell ref="F58:G58"/>
    <mergeCell ref="B13:AG13"/>
    <mergeCell ref="D16:F16"/>
    <mergeCell ref="D17:F17"/>
    <mergeCell ref="D19:AG19"/>
    <mergeCell ref="B21:C23"/>
    <mergeCell ref="D21:D23"/>
    <mergeCell ref="E21:E23"/>
    <mergeCell ref="F21:R21"/>
    <mergeCell ref="S21:Z21"/>
    <mergeCell ref="AA21:AC21"/>
    <mergeCell ref="AD21:AF22"/>
    <mergeCell ref="F22:F23"/>
    <mergeCell ref="G22:G23"/>
    <mergeCell ref="H22:I22"/>
    <mergeCell ref="J22:K22"/>
    <mergeCell ref="L22:M22"/>
    <mergeCell ref="N22:O22"/>
    <mergeCell ref="B26:C26"/>
    <mergeCell ref="D27:G27"/>
    <mergeCell ref="S22:S23"/>
    <mergeCell ref="T22:T23"/>
    <mergeCell ref="U22:U23"/>
    <mergeCell ref="V22:W22"/>
    <mergeCell ref="X22:Z22"/>
    <mergeCell ref="AA22:AA23"/>
    <mergeCell ref="AB22:AB23"/>
    <mergeCell ref="P22:R22"/>
  </mergeCells>
  <phoneticPr fontId="8" type="noConversion"/>
  <dataValidations count="11">
    <dataValidation type="date" operator="greaterThan" showInputMessage="1" showErrorMessage="1" sqref="C273:D273">
      <formula1>#REF!</formula1>
    </dataValidation>
    <dataValidation type="decimal" operator="greaterThan" showInputMessage="1" showErrorMessage="1" sqref="O262:U264 W262:AD264">
      <formula1>N265</formula1>
    </dataValidation>
    <dataValidation type="decimal" operator="greaterThan" allowBlank="1" showInputMessage="1" showErrorMessage="1" sqref="D262:M263">
      <formula1>D265</formula1>
    </dataValidation>
    <dataValidation type="decimal" operator="greaterThan" allowBlank="1" showInputMessage="1" showErrorMessage="1" sqref="D264:M264">
      <formula1>D268</formula1>
    </dataValidation>
    <dataValidation type="decimal" operator="greaterThan" showInputMessage="1" showErrorMessage="1" sqref="AG262:AG264">
      <formula1>V265</formula1>
    </dataValidation>
    <dataValidation type="date" operator="greaterThan" showInputMessage="1" showErrorMessage="1" sqref="C256:D256">
      <formula1>#REF!</formula1>
    </dataValidation>
    <dataValidation type="date" operator="greaterThan" allowBlank="1" showInputMessage="1" showErrorMessage="1" sqref="D191:D192 D122:D123 D174:D175 D140:D141 D102:D103">
      <formula1>#REF!</formula1>
    </dataValidation>
    <dataValidation type="date" operator="greaterThan" allowBlank="1" showInputMessage="1" showErrorMessage="1" sqref="D157:D158 D68:D69">
      <formula1>E44</formula1>
    </dataValidation>
    <dataValidation type="date" operator="greaterThan" allowBlank="1" showInputMessage="1" showErrorMessage="1" sqref="D85:D86 D33:D34">
      <formula1>E10</formula1>
    </dataValidation>
    <dataValidation type="date" operator="greaterThan" allowBlank="1" showInputMessage="1" showErrorMessage="1" sqref="D50:D51">
      <formula1>E29</formula1>
    </dataValidation>
    <dataValidation type="date" operator="greaterThan" allowBlank="1" showInputMessage="1" showErrorMessage="1" sqref="D16:D17">
      <formula1>E1048562</formula1>
    </dataValidation>
  </dataValidations>
  <pageMargins left="0.39370078740157483" right="0.39370078740157483" top="0.98425196850393704" bottom="0.98425196850393704" header="0" footer="0"/>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B1:AH4245"/>
  <sheetViews>
    <sheetView showGridLines="0" zoomScaleNormal="100" workbookViewId="0">
      <selection activeCell="A107" sqref="A107:XFD107"/>
    </sheetView>
  </sheetViews>
  <sheetFormatPr baseColWidth="10" defaultRowHeight="12.75" x14ac:dyDescent="0.2"/>
  <cols>
    <col min="1" max="1" width="1.7109375" style="107" customWidth="1"/>
    <col min="2" max="2" width="44.5703125" style="107" customWidth="1"/>
    <col min="3" max="3" width="17.42578125" style="107" customWidth="1"/>
    <col min="4" max="4" width="13.7109375" style="107" customWidth="1"/>
    <col min="5" max="5" width="13.5703125" style="107" customWidth="1"/>
    <col min="6" max="13" width="11.42578125" style="107"/>
    <col min="14" max="14" width="18.140625" style="107" customWidth="1"/>
    <col min="15" max="15" width="21" style="107" customWidth="1"/>
    <col min="16" max="16384" width="11.42578125" style="107"/>
  </cols>
  <sheetData>
    <row r="1" spans="2:33" x14ac:dyDescent="0.2">
      <c r="B1" s="361"/>
      <c r="C1" s="361"/>
      <c r="D1" s="361"/>
      <c r="E1" s="361"/>
      <c r="F1" s="361"/>
      <c r="G1" s="361"/>
      <c r="H1" s="361"/>
      <c r="I1" s="361"/>
      <c r="J1" s="361"/>
      <c r="K1" s="365"/>
      <c r="L1" s="365"/>
      <c r="M1" s="365"/>
      <c r="N1" s="365"/>
      <c r="O1" s="365"/>
      <c r="P1" s="365"/>
      <c r="Q1" s="365"/>
    </row>
    <row r="2" spans="2:33" ht="18" x14ac:dyDescent="0.25">
      <c r="B2" s="359" t="s">
        <v>2769</v>
      </c>
      <c r="C2" s="361"/>
      <c r="D2" s="361"/>
      <c r="E2" s="361"/>
      <c r="F2" s="361"/>
      <c r="G2" s="361"/>
      <c r="H2" s="361"/>
      <c r="I2" s="361"/>
      <c r="J2" s="361"/>
      <c r="K2" s="361"/>
      <c r="L2" s="361"/>
      <c r="M2" s="361"/>
      <c r="N2" s="361"/>
      <c r="O2" s="361"/>
      <c r="P2" s="361"/>
      <c r="Q2" s="361"/>
    </row>
    <row r="3" spans="2:33" ht="14.25" x14ac:dyDescent="0.2">
      <c r="B3" s="358" t="s">
        <v>2777</v>
      </c>
      <c r="C3" s="361"/>
      <c r="D3" s="361"/>
      <c r="E3" s="361"/>
      <c r="F3" s="361"/>
      <c r="G3" s="361"/>
      <c r="H3" s="361"/>
      <c r="I3" s="361"/>
      <c r="J3" s="361"/>
      <c r="K3" s="361"/>
      <c r="L3" s="361"/>
      <c r="M3" s="361"/>
      <c r="N3" s="361"/>
      <c r="O3" s="361"/>
      <c r="P3" s="361"/>
      <c r="Q3" s="361"/>
    </row>
    <row r="4" spans="2:33" ht="14.25" x14ac:dyDescent="0.2">
      <c r="B4" s="355"/>
      <c r="C4" s="361"/>
      <c r="D4" s="361"/>
      <c r="E4" s="361"/>
      <c r="F4" s="361"/>
      <c r="G4" s="361"/>
      <c r="H4" s="361"/>
      <c r="I4" s="361"/>
      <c r="J4" s="361"/>
      <c r="K4" s="361"/>
      <c r="L4" s="361"/>
      <c r="M4" s="361"/>
      <c r="N4" s="361"/>
      <c r="O4" s="361"/>
      <c r="P4" s="361"/>
      <c r="Q4" s="361"/>
    </row>
    <row r="5" spans="2:33" ht="14.25" x14ac:dyDescent="0.2">
      <c r="B5" s="355"/>
      <c r="C5" s="361"/>
      <c r="D5" s="361"/>
      <c r="E5" s="361"/>
      <c r="F5" s="361"/>
      <c r="G5" s="361"/>
      <c r="H5" s="361"/>
      <c r="I5" s="361"/>
      <c r="J5" s="361"/>
      <c r="K5" s="361"/>
      <c r="L5" s="361"/>
      <c r="M5" s="361"/>
      <c r="N5" s="361"/>
      <c r="O5" s="361"/>
      <c r="P5" s="361"/>
      <c r="Q5" s="361"/>
    </row>
    <row r="6" spans="2:33" ht="14.25" x14ac:dyDescent="0.2">
      <c r="B6" s="355"/>
      <c r="C6" s="361"/>
      <c r="D6" s="361"/>
      <c r="E6" s="361"/>
      <c r="F6" s="361"/>
      <c r="G6" s="361"/>
      <c r="H6" s="361"/>
      <c r="I6" s="361"/>
      <c r="J6" s="361"/>
      <c r="K6" s="361"/>
      <c r="L6" s="361"/>
      <c r="M6" s="361"/>
      <c r="N6" s="361"/>
      <c r="O6" s="361"/>
      <c r="P6" s="361"/>
      <c r="Q6" s="361"/>
    </row>
    <row r="7" spans="2:33" ht="14.25" x14ac:dyDescent="0.2">
      <c r="B7" s="355"/>
      <c r="C7" s="361"/>
      <c r="D7" s="361"/>
      <c r="E7" s="361"/>
      <c r="F7" s="361"/>
      <c r="G7" s="361"/>
      <c r="H7" s="361"/>
      <c r="I7" s="361"/>
      <c r="J7" s="361"/>
      <c r="K7" s="361"/>
      <c r="L7" s="361"/>
      <c r="M7" s="361"/>
      <c r="N7" s="361"/>
      <c r="O7" s="361"/>
      <c r="P7" s="361"/>
      <c r="Q7" s="361"/>
    </row>
    <row r="8" spans="2:33" ht="14.25" x14ac:dyDescent="0.2">
      <c r="B8" s="358" t="str">
        <f>+Inicio!B8</f>
        <v xml:space="preserve">      Fecha de publicación: Abril de 2015</v>
      </c>
      <c r="C8" s="361"/>
      <c r="D8" s="361"/>
      <c r="E8" s="361"/>
      <c r="F8" s="361"/>
      <c r="G8" s="361"/>
      <c r="H8" s="361"/>
      <c r="I8" s="361"/>
      <c r="J8" s="361"/>
      <c r="K8" s="361"/>
      <c r="L8" s="361"/>
      <c r="M8" s="361"/>
      <c r="N8" s="361"/>
      <c r="O8" s="361"/>
      <c r="P8" s="361"/>
      <c r="Q8" s="361"/>
    </row>
    <row r="9" spans="2:33" x14ac:dyDescent="0.2">
      <c r="B9" s="361"/>
      <c r="C9" s="361"/>
      <c r="D9" s="361"/>
      <c r="E9" s="361"/>
      <c r="F9" s="361"/>
      <c r="G9" s="361"/>
      <c r="H9" s="361"/>
      <c r="I9" s="361"/>
      <c r="J9" s="361"/>
      <c r="K9" s="361"/>
      <c r="L9" s="361"/>
      <c r="M9" s="361"/>
      <c r="N9" s="361"/>
      <c r="O9" s="361"/>
      <c r="P9" s="361"/>
      <c r="Q9" s="361"/>
    </row>
    <row r="10" spans="2:33" x14ac:dyDescent="0.2">
      <c r="B10" s="361"/>
      <c r="C10" s="361"/>
      <c r="D10" s="361"/>
      <c r="E10" s="361"/>
      <c r="F10" s="361"/>
      <c r="G10" s="361"/>
      <c r="H10" s="361"/>
      <c r="I10" s="361"/>
      <c r="J10" s="361"/>
      <c r="K10" s="361"/>
      <c r="L10" s="361"/>
      <c r="M10" s="361"/>
      <c r="N10" s="361"/>
      <c r="O10" s="361"/>
      <c r="P10" s="361"/>
      <c r="Q10" s="361"/>
    </row>
    <row r="11" spans="2:33" x14ac:dyDescent="0.2">
      <c r="B11" s="824"/>
      <c r="C11" s="825"/>
      <c r="D11" s="824"/>
      <c r="E11" s="824"/>
      <c r="F11" s="824"/>
      <c r="G11" s="824"/>
      <c r="H11" s="824"/>
      <c r="I11" s="824"/>
      <c r="J11" s="824"/>
      <c r="K11" s="824"/>
      <c r="L11" s="824"/>
      <c r="M11" s="824"/>
      <c r="N11" s="824"/>
      <c r="O11" s="824"/>
      <c r="P11" s="824"/>
      <c r="Q11" s="824"/>
    </row>
    <row r="12" spans="2:33" s="352" customFormat="1" ht="13.5" thickBot="1" x14ac:dyDescent="0.25">
      <c r="B12" s="1868"/>
    </row>
    <row r="13" spans="2:33" s="352" customFormat="1" ht="20.25" x14ac:dyDescent="0.2">
      <c r="B13" s="1931" t="s">
        <v>3089</v>
      </c>
      <c r="C13" s="1932"/>
      <c r="D13" s="1932"/>
      <c r="E13" s="1932"/>
      <c r="F13" s="1932"/>
      <c r="G13" s="1932"/>
      <c r="H13" s="1932"/>
      <c r="I13" s="1932"/>
      <c r="J13" s="1932"/>
      <c r="K13" s="1932"/>
      <c r="L13" s="1932"/>
      <c r="M13" s="1932"/>
      <c r="N13" s="1932"/>
      <c r="O13" s="1932"/>
      <c r="P13" s="1932"/>
      <c r="Q13" s="1932"/>
      <c r="R13" s="1932"/>
      <c r="S13" s="1932"/>
      <c r="T13" s="1932"/>
      <c r="U13" s="1932"/>
      <c r="V13" s="1932"/>
      <c r="W13" s="1932"/>
      <c r="X13" s="1932"/>
      <c r="Y13" s="1932"/>
      <c r="Z13" s="1932"/>
      <c r="AA13" s="1932"/>
      <c r="AB13" s="1932"/>
      <c r="AC13" s="1932"/>
      <c r="AD13" s="1932"/>
      <c r="AE13" s="1932"/>
      <c r="AF13" s="1932"/>
      <c r="AG13" s="1933"/>
    </row>
    <row r="14" spans="2:33" s="352" customFormat="1" ht="20.25" x14ac:dyDescent="0.2">
      <c r="B14" s="1268"/>
      <c r="C14" s="1269"/>
      <c r="D14" s="1269"/>
      <c r="E14" s="1269"/>
      <c r="F14" s="1269"/>
      <c r="G14" s="1269"/>
      <c r="H14" s="1269"/>
      <c r="I14" s="1269"/>
      <c r="J14" s="1269"/>
      <c r="K14" s="1269"/>
      <c r="L14" s="1269"/>
      <c r="M14" s="1269"/>
      <c r="N14" s="1269"/>
      <c r="O14" s="1269"/>
      <c r="P14" s="1269"/>
      <c r="Q14" s="1269"/>
      <c r="R14" s="1269"/>
      <c r="S14" s="1269"/>
      <c r="T14" s="1269"/>
      <c r="U14" s="1270"/>
      <c r="V14" s="1270"/>
      <c r="W14" s="1270"/>
      <c r="X14" s="1270"/>
      <c r="Y14" s="1270"/>
      <c r="Z14" s="1270"/>
      <c r="AA14" s="1270"/>
      <c r="AB14" s="1270"/>
      <c r="AC14" s="1270"/>
      <c r="AD14" s="1270"/>
      <c r="AE14" s="1148"/>
      <c r="AF14" s="1148"/>
      <c r="AG14" s="1271"/>
    </row>
    <row r="15" spans="2:33" s="352" customFormat="1" x14ac:dyDescent="0.2">
      <c r="B15" s="1268" t="s">
        <v>3090</v>
      </c>
      <c r="C15" s="431"/>
      <c r="D15" s="1287" t="s">
        <v>3619</v>
      </c>
      <c r="E15" s="1288"/>
      <c r="F15" s="1288"/>
      <c r="G15" s="1272"/>
      <c r="H15" s="1272"/>
      <c r="I15" s="1149"/>
      <c r="J15" s="1149"/>
      <c r="K15" s="1149"/>
      <c r="L15" s="1149"/>
      <c r="M15" s="1149"/>
      <c r="N15" s="1149"/>
      <c r="O15" s="1148"/>
      <c r="P15" s="1148"/>
      <c r="Q15" s="1148"/>
      <c r="R15" s="1148"/>
      <c r="S15" s="1148"/>
      <c r="T15" s="1148"/>
      <c r="U15" s="1148"/>
      <c r="V15" s="1148"/>
      <c r="W15" s="1148"/>
      <c r="X15" s="1148"/>
      <c r="Y15" s="1148"/>
      <c r="Z15" s="1148"/>
      <c r="AA15" s="1148"/>
      <c r="AB15" s="1148"/>
      <c r="AC15" s="1148"/>
      <c r="AD15" s="1148"/>
      <c r="AE15" s="1148"/>
      <c r="AF15" s="431"/>
      <c r="AG15" s="1271"/>
    </row>
    <row r="16" spans="2:33" s="352" customFormat="1" x14ac:dyDescent="0.2">
      <c r="B16" s="1823" t="s">
        <v>3091</v>
      </c>
      <c r="C16" s="1824"/>
      <c r="D16" s="2262">
        <v>42100</v>
      </c>
      <c r="E16" s="2262"/>
      <c r="F16" s="2262"/>
      <c r="G16" s="431"/>
      <c r="H16" s="431"/>
      <c r="I16" s="431"/>
      <c r="J16" s="431"/>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1039"/>
    </row>
    <row r="17" spans="2:33" s="352" customFormat="1" x14ac:dyDescent="0.2">
      <c r="B17" s="1823" t="s">
        <v>3092</v>
      </c>
      <c r="C17" s="1824"/>
      <c r="D17" s="2263">
        <v>42216</v>
      </c>
      <c r="E17" s="2263"/>
      <c r="F17" s="2263"/>
      <c r="G17" s="431"/>
      <c r="H17" s="431"/>
      <c r="I17" s="431"/>
      <c r="J17" s="431"/>
      <c r="K17" s="431"/>
      <c r="L17" s="431"/>
      <c r="M17" s="431"/>
      <c r="N17" s="431"/>
      <c r="O17" s="431"/>
      <c r="P17" s="431"/>
      <c r="Q17" s="431"/>
      <c r="R17" s="431"/>
      <c r="S17" s="431"/>
      <c r="T17" s="431"/>
      <c r="U17" s="431"/>
      <c r="V17" s="431"/>
      <c r="W17" s="431"/>
      <c r="X17" s="431"/>
      <c r="Y17" s="431"/>
      <c r="Z17" s="431"/>
      <c r="AA17" s="431"/>
      <c r="AB17" s="431"/>
      <c r="AC17" s="431"/>
      <c r="AD17" s="431"/>
      <c r="AE17" s="431"/>
      <c r="AF17" s="431"/>
      <c r="AG17" s="1039"/>
    </row>
    <row r="18" spans="2:33" s="352" customFormat="1" ht="13.5" customHeight="1" thickBot="1" x14ac:dyDescent="0.25">
      <c r="B18" s="1273"/>
      <c r="C18" s="1133"/>
      <c r="D18" s="1133"/>
      <c r="E18" s="431"/>
      <c r="F18" s="431"/>
      <c r="G18" s="431"/>
      <c r="H18" s="431"/>
      <c r="I18" s="431"/>
      <c r="J18" s="431"/>
      <c r="K18" s="431"/>
      <c r="L18" s="431"/>
      <c r="M18" s="431"/>
      <c r="N18" s="431"/>
      <c r="O18" s="431"/>
      <c r="P18" s="431"/>
      <c r="Q18" s="431"/>
      <c r="R18" s="431"/>
      <c r="S18" s="431"/>
      <c r="T18" s="431"/>
      <c r="U18" s="431"/>
      <c r="V18" s="431"/>
      <c r="W18" s="431"/>
      <c r="X18" s="431"/>
      <c r="Y18" s="431"/>
      <c r="Z18" s="431"/>
      <c r="AA18" s="431"/>
      <c r="AB18" s="431"/>
      <c r="AC18" s="431"/>
      <c r="AD18" s="431"/>
      <c r="AE18" s="431"/>
      <c r="AF18" s="431"/>
      <c r="AG18" s="1039"/>
    </row>
    <row r="19" spans="2:33" s="352" customFormat="1" ht="36" customHeight="1" thickBot="1" x14ac:dyDescent="0.25">
      <c r="B19" s="1274" t="s">
        <v>3093</v>
      </c>
      <c r="C19" s="1275"/>
      <c r="D19" s="1936" t="s">
        <v>3620</v>
      </c>
      <c r="E19" s="1937"/>
      <c r="F19" s="1937"/>
      <c r="G19" s="1937"/>
      <c r="H19" s="1937"/>
      <c r="I19" s="1937"/>
      <c r="J19" s="1937"/>
      <c r="K19" s="1937"/>
      <c r="L19" s="1937"/>
      <c r="M19" s="1937"/>
      <c r="N19" s="1937"/>
      <c r="O19" s="1937"/>
      <c r="P19" s="1937"/>
      <c r="Q19" s="1937"/>
      <c r="R19" s="1937"/>
      <c r="S19" s="1937"/>
      <c r="T19" s="1937"/>
      <c r="U19" s="1937"/>
      <c r="V19" s="1937"/>
      <c r="W19" s="1937"/>
      <c r="X19" s="1937"/>
      <c r="Y19" s="1937"/>
      <c r="Z19" s="1937"/>
      <c r="AA19" s="1937"/>
      <c r="AB19" s="1937"/>
      <c r="AC19" s="1937"/>
      <c r="AD19" s="1937"/>
      <c r="AE19" s="1937"/>
      <c r="AF19" s="1937"/>
      <c r="AG19" s="1938"/>
    </row>
    <row r="20" spans="2:33" s="352" customFormat="1" ht="13.5" thickBot="1" x14ac:dyDescent="0.25">
      <c r="B20" s="1268"/>
      <c r="C20" s="1148"/>
      <c r="D20" s="1148"/>
      <c r="E20" s="1149"/>
      <c r="F20" s="1149"/>
      <c r="G20" s="1149"/>
      <c r="H20" s="1149"/>
      <c r="I20" s="1149"/>
      <c r="J20" s="1149"/>
      <c r="K20" s="1149"/>
      <c r="L20" s="1149"/>
      <c r="M20" s="1149"/>
      <c r="N20" s="1149"/>
      <c r="O20" s="1149"/>
      <c r="P20" s="1149"/>
      <c r="Q20" s="1149"/>
      <c r="R20" s="1149"/>
      <c r="S20" s="1148"/>
      <c r="T20" s="1276"/>
      <c r="U20" s="1148"/>
      <c r="V20" s="1148"/>
      <c r="W20" s="1148"/>
      <c r="X20" s="1148"/>
      <c r="Y20" s="1148"/>
      <c r="Z20" s="1148"/>
      <c r="AA20" s="1148"/>
      <c r="AB20" s="1148"/>
      <c r="AC20" s="1148"/>
      <c r="AD20" s="1148"/>
      <c r="AE20" s="1148"/>
      <c r="AF20" s="1148"/>
      <c r="AG20" s="1039"/>
    </row>
    <row r="21" spans="2:33" s="352" customFormat="1" ht="13.5" thickBot="1" x14ac:dyDescent="0.25">
      <c r="B21" s="1939" t="s">
        <v>3094</v>
      </c>
      <c r="C21" s="1940"/>
      <c r="D21" s="1943" t="s">
        <v>3095</v>
      </c>
      <c r="E21" s="1946" t="s">
        <v>3096</v>
      </c>
      <c r="F21" s="1948"/>
      <c r="G21" s="1948"/>
      <c r="H21" s="1948"/>
      <c r="I21" s="1948"/>
      <c r="J21" s="1948"/>
      <c r="K21" s="1948"/>
      <c r="L21" s="1948"/>
      <c r="M21" s="1948"/>
      <c r="N21" s="1948"/>
      <c r="O21" s="1948"/>
      <c r="P21" s="1948"/>
      <c r="Q21" s="1948"/>
      <c r="R21" s="1949"/>
      <c r="S21" s="1950" t="s">
        <v>3097</v>
      </c>
      <c r="T21" s="1951"/>
      <c r="U21" s="1952"/>
      <c r="V21" s="1952"/>
      <c r="W21" s="1952"/>
      <c r="X21" s="1952"/>
      <c r="Y21" s="1952"/>
      <c r="Z21" s="1953"/>
      <c r="AA21" s="1948" t="s">
        <v>2793</v>
      </c>
      <c r="AB21" s="1948"/>
      <c r="AC21" s="1949"/>
      <c r="AD21" s="1939" t="s">
        <v>2794</v>
      </c>
      <c r="AE21" s="1954"/>
      <c r="AF21" s="1940"/>
      <c r="AG21" s="1039"/>
    </row>
    <row r="22" spans="2:33" s="352" customFormat="1" ht="13.5" thickBot="1" x14ac:dyDescent="0.25">
      <c r="B22" s="1941"/>
      <c r="C22" s="1942"/>
      <c r="D22" s="1944"/>
      <c r="E22" s="1947"/>
      <c r="F22" s="1958" t="s">
        <v>2796</v>
      </c>
      <c r="G22" s="1958" t="s">
        <v>2797</v>
      </c>
      <c r="H22" s="1950" t="s">
        <v>2798</v>
      </c>
      <c r="I22" s="1953"/>
      <c r="J22" s="1950" t="s">
        <v>2799</v>
      </c>
      <c r="K22" s="1953"/>
      <c r="L22" s="1950" t="s">
        <v>2800</v>
      </c>
      <c r="M22" s="1953"/>
      <c r="N22" s="1960" t="s">
        <v>2801</v>
      </c>
      <c r="O22" s="1961"/>
      <c r="P22" s="1952" t="s">
        <v>2802</v>
      </c>
      <c r="Q22" s="1952"/>
      <c r="R22" s="1953"/>
      <c r="S22" s="1958" t="s">
        <v>2798</v>
      </c>
      <c r="T22" s="1958" t="s">
        <v>2799</v>
      </c>
      <c r="U22" s="1958" t="s">
        <v>2800</v>
      </c>
      <c r="V22" s="1952" t="s">
        <v>2801</v>
      </c>
      <c r="W22" s="1952"/>
      <c r="X22" s="1950" t="s">
        <v>2802</v>
      </c>
      <c r="Y22" s="1952"/>
      <c r="Z22" s="1953"/>
      <c r="AA22" s="1946" t="s">
        <v>3098</v>
      </c>
      <c r="AB22" s="1946" t="s">
        <v>3099</v>
      </c>
      <c r="AC22" s="1946" t="s">
        <v>3100</v>
      </c>
      <c r="AD22" s="1955"/>
      <c r="AE22" s="1956"/>
      <c r="AF22" s="1957"/>
      <c r="AG22" s="1039"/>
    </row>
    <row r="23" spans="2:33" s="352" customFormat="1" ht="26.25" thickBot="1" x14ac:dyDescent="0.25">
      <c r="B23" s="1941"/>
      <c r="C23" s="1942"/>
      <c r="D23" s="1944"/>
      <c r="E23" s="1947"/>
      <c r="F23" s="1959"/>
      <c r="G23" s="1959"/>
      <c r="H23" s="1820" t="s">
        <v>2806</v>
      </c>
      <c r="I23" s="1820" t="s">
        <v>2807</v>
      </c>
      <c r="J23" s="1820" t="s">
        <v>2806</v>
      </c>
      <c r="K23" s="1820" t="s">
        <v>2807</v>
      </c>
      <c r="L23" s="1820" t="s">
        <v>2806</v>
      </c>
      <c r="M23" s="1820" t="s">
        <v>2807</v>
      </c>
      <c r="N23" s="1819" t="s">
        <v>295</v>
      </c>
      <c r="O23" s="1277" t="s">
        <v>2808</v>
      </c>
      <c r="P23" s="1278" t="s">
        <v>2809</v>
      </c>
      <c r="Q23" s="1277" t="s">
        <v>2810</v>
      </c>
      <c r="R23" s="1277" t="s">
        <v>2811</v>
      </c>
      <c r="S23" s="1959"/>
      <c r="T23" s="1959"/>
      <c r="U23" s="1959"/>
      <c r="V23" s="1821" t="s">
        <v>295</v>
      </c>
      <c r="W23" s="1279" t="s">
        <v>2808</v>
      </c>
      <c r="X23" s="1277" t="s">
        <v>2809</v>
      </c>
      <c r="Y23" s="1280" t="s">
        <v>2810</v>
      </c>
      <c r="Z23" s="1277" t="s">
        <v>2811</v>
      </c>
      <c r="AA23" s="1947"/>
      <c r="AB23" s="1947"/>
      <c r="AC23" s="1947"/>
      <c r="AD23" s="1818" t="s">
        <v>296</v>
      </c>
      <c r="AE23" s="1818" t="s">
        <v>2812</v>
      </c>
      <c r="AF23" s="1818" t="s">
        <v>2813</v>
      </c>
      <c r="AG23" s="1039"/>
    </row>
    <row r="24" spans="2:33" s="352" customFormat="1" ht="13.5" thickBot="1" x14ac:dyDescent="0.25">
      <c r="B24" s="2456" t="s">
        <v>3609</v>
      </c>
      <c r="C24" s="2457"/>
      <c r="D24" s="1832">
        <v>2075</v>
      </c>
      <c r="E24" s="1386">
        <v>60</v>
      </c>
      <c r="F24" s="1075"/>
      <c r="G24" s="1260"/>
      <c r="H24" s="1262"/>
      <c r="I24" s="1262"/>
      <c r="J24" s="1266"/>
      <c r="K24" s="1262"/>
      <c r="L24" s="1262"/>
      <c r="M24" s="1262"/>
      <c r="N24" s="1822"/>
      <c r="O24" s="1262"/>
      <c r="P24" s="1266"/>
      <c r="Q24" s="1262"/>
      <c r="R24" s="1264"/>
      <c r="S24" s="1263"/>
      <c r="T24" s="1262"/>
      <c r="U24" s="1264"/>
      <c r="V24" s="1265"/>
      <c r="W24" s="1264"/>
      <c r="X24" s="1262"/>
      <c r="Y24" s="1266"/>
      <c r="Z24" s="1262"/>
      <c r="AA24" s="1075"/>
      <c r="AB24" s="1266"/>
      <c r="AC24" s="1262"/>
      <c r="AD24" s="1267"/>
      <c r="AE24" s="1072"/>
      <c r="AF24" s="1264"/>
      <c r="AG24" s="1039"/>
    </row>
    <row r="25" spans="2:33" s="352" customFormat="1" x14ac:dyDescent="0.2">
      <c r="B25" s="1838"/>
      <c r="C25" s="1567"/>
      <c r="D25" s="1281"/>
      <c r="E25" s="1282"/>
      <c r="F25" s="1283"/>
      <c r="G25" s="1283"/>
      <c r="H25" s="1284"/>
      <c r="I25" s="1284"/>
      <c r="J25" s="1284"/>
      <c r="K25" s="1284"/>
      <c r="L25" s="1284"/>
      <c r="M25" s="1284"/>
      <c r="N25" s="1285"/>
      <c r="O25" s="1282"/>
      <c r="P25" s="1284"/>
      <c r="Q25" s="1284"/>
      <c r="R25" s="1284"/>
      <c r="S25" s="1284"/>
      <c r="T25" s="1284"/>
      <c r="U25" s="1284"/>
      <c r="V25" s="1285"/>
      <c r="W25" s="1284"/>
      <c r="X25" s="1284"/>
      <c r="Y25" s="1284"/>
      <c r="Z25" s="1284"/>
      <c r="AA25" s="1283"/>
      <c r="AB25" s="1284"/>
      <c r="AC25" s="1284"/>
      <c r="AD25" s="1285"/>
      <c r="AE25" s="1281"/>
      <c r="AF25" s="1284"/>
      <c r="AG25" s="1039"/>
    </row>
    <row r="26" spans="2:33" s="352" customFormat="1" x14ac:dyDescent="0.2">
      <c r="B26" s="1963" t="s">
        <v>2816</v>
      </c>
      <c r="C26" s="1964"/>
      <c r="D26" s="1967" t="s">
        <v>3534</v>
      </c>
      <c r="E26" s="1967"/>
      <c r="F26" s="1967"/>
      <c r="G26" s="1967"/>
      <c r="H26" s="1148"/>
      <c r="I26" s="1148"/>
      <c r="J26" s="1148"/>
      <c r="K26" s="1148"/>
      <c r="L26" s="1148"/>
      <c r="M26" s="1148"/>
      <c r="N26" s="1148"/>
      <c r="O26" s="1148"/>
      <c r="P26" s="1148"/>
      <c r="Q26" s="1148"/>
      <c r="R26" s="1148"/>
      <c r="S26" s="1148"/>
      <c r="T26" s="1148"/>
      <c r="U26" s="1148"/>
      <c r="V26" s="1148"/>
      <c r="W26" s="1148"/>
      <c r="X26" s="1148"/>
      <c r="Y26" s="1148"/>
      <c r="Z26" s="1148"/>
      <c r="AA26" s="1148"/>
      <c r="AB26" s="1148"/>
      <c r="AC26" s="1148"/>
      <c r="AD26" s="1148"/>
      <c r="AE26" s="1148"/>
      <c r="AF26" s="1148"/>
      <c r="AG26" s="1039"/>
    </row>
    <row r="27" spans="2:33" s="352" customFormat="1" x14ac:dyDescent="0.2">
      <c r="B27" s="1823" t="s">
        <v>2818</v>
      </c>
      <c r="C27" s="1824"/>
      <c r="D27" s="1967" t="s">
        <v>2898</v>
      </c>
      <c r="E27" s="1967"/>
      <c r="F27" s="1967"/>
      <c r="G27" s="1967"/>
      <c r="H27" s="1148"/>
      <c r="I27" s="1148"/>
      <c r="J27" s="1148"/>
      <c r="K27" s="1148"/>
      <c r="L27" s="1148"/>
      <c r="M27" s="1148"/>
      <c r="N27" s="1148"/>
      <c r="O27" s="1148"/>
      <c r="P27" s="1148"/>
      <c r="Q27" s="1148"/>
      <c r="R27" s="1148"/>
      <c r="S27" s="1148"/>
      <c r="T27" s="1148"/>
      <c r="U27" s="1148"/>
      <c r="V27" s="1148"/>
      <c r="W27" s="1148"/>
      <c r="X27" s="1148"/>
      <c r="Y27" s="1148"/>
      <c r="Z27" s="1148"/>
      <c r="AA27" s="1148"/>
      <c r="AB27" s="1148"/>
      <c r="AC27" s="1148"/>
      <c r="AD27" s="1148"/>
      <c r="AE27" s="1148"/>
      <c r="AF27" s="1148"/>
      <c r="AG27" s="1039"/>
    </row>
    <row r="28" spans="2:33" s="352" customFormat="1" ht="13.5" thickBot="1" x14ac:dyDescent="0.25">
      <c r="B28" s="2458"/>
      <c r="C28" s="2459"/>
      <c r="D28" s="2460"/>
      <c r="E28" s="2460"/>
      <c r="F28" s="2460"/>
      <c r="G28" s="2460"/>
      <c r="H28" s="1286"/>
      <c r="I28" s="1286"/>
      <c r="J28" s="1286"/>
      <c r="K28" s="1286"/>
      <c r="L28" s="1286"/>
      <c r="M28" s="1286"/>
      <c r="N28" s="1286"/>
      <c r="O28" s="1286"/>
      <c r="P28" s="1286"/>
      <c r="Q28" s="1286"/>
      <c r="R28" s="1286"/>
      <c r="S28" s="1276"/>
      <c r="T28" s="1276"/>
      <c r="U28" s="1276"/>
      <c r="V28" s="1276"/>
      <c r="W28" s="1276"/>
      <c r="X28" s="1276"/>
      <c r="Y28" s="1276"/>
      <c r="Z28" s="1276"/>
      <c r="AA28" s="1276"/>
      <c r="AB28" s="1276"/>
      <c r="AC28" s="1276"/>
      <c r="AD28" s="1276"/>
      <c r="AE28" s="1276"/>
      <c r="AF28" s="1276"/>
      <c r="AG28" s="1044"/>
    </row>
    <row r="29" spans="2:33" s="352" customFormat="1" ht="13.5" thickBot="1" x14ac:dyDescent="0.25">
      <c r="B29" s="1868"/>
    </row>
    <row r="30" spans="2:33" s="352" customFormat="1" ht="20.25" x14ac:dyDescent="0.2">
      <c r="B30" s="1931" t="s">
        <v>3089</v>
      </c>
      <c r="C30" s="1932"/>
      <c r="D30" s="1932"/>
      <c r="E30" s="1932"/>
      <c r="F30" s="1932"/>
      <c r="G30" s="1932"/>
      <c r="H30" s="1932"/>
      <c r="I30" s="1932"/>
      <c r="J30" s="1932"/>
      <c r="K30" s="1932"/>
      <c r="L30" s="1932"/>
      <c r="M30" s="1932"/>
      <c r="N30" s="1932"/>
      <c r="O30" s="1932"/>
      <c r="P30" s="1932"/>
      <c r="Q30" s="1932"/>
      <c r="R30" s="1932"/>
      <c r="S30" s="1932"/>
      <c r="T30" s="1932"/>
      <c r="U30" s="1932"/>
      <c r="V30" s="1932"/>
      <c r="W30" s="1932"/>
      <c r="X30" s="1932"/>
      <c r="Y30" s="1932"/>
      <c r="Z30" s="1932"/>
      <c r="AA30" s="1932"/>
      <c r="AB30" s="1932"/>
      <c r="AC30" s="1932"/>
      <c r="AD30" s="1932"/>
      <c r="AE30" s="1932"/>
      <c r="AF30" s="1932"/>
      <c r="AG30" s="1933"/>
    </row>
    <row r="31" spans="2:33" s="352" customFormat="1" ht="20.25" x14ac:dyDescent="0.2">
      <c r="B31" s="1268"/>
      <c r="C31" s="1269"/>
      <c r="D31" s="1269"/>
      <c r="E31" s="1269"/>
      <c r="F31" s="1269"/>
      <c r="G31" s="1269"/>
      <c r="H31" s="1269"/>
      <c r="I31" s="1269"/>
      <c r="J31" s="1269"/>
      <c r="K31" s="1269"/>
      <c r="L31" s="1269"/>
      <c r="M31" s="1269"/>
      <c r="N31" s="1269"/>
      <c r="O31" s="1269"/>
      <c r="P31" s="1269"/>
      <c r="Q31" s="1269"/>
      <c r="R31" s="1269"/>
      <c r="S31" s="1269"/>
      <c r="T31" s="1269"/>
      <c r="U31" s="1270"/>
      <c r="V31" s="1270"/>
      <c r="W31" s="1270"/>
      <c r="X31" s="1270"/>
      <c r="Y31" s="1270"/>
      <c r="Z31" s="1270"/>
      <c r="AA31" s="1270"/>
      <c r="AB31" s="1270"/>
      <c r="AC31" s="1270"/>
      <c r="AD31" s="1270"/>
      <c r="AE31" s="1148"/>
      <c r="AF31" s="1148"/>
      <c r="AG31" s="1271"/>
    </row>
    <row r="32" spans="2:33" s="352" customFormat="1" x14ac:dyDescent="0.2">
      <c r="B32" s="1268" t="s">
        <v>3090</v>
      </c>
      <c r="C32" s="431"/>
      <c r="D32" s="1287" t="s">
        <v>3607</v>
      </c>
      <c r="E32" s="1288"/>
      <c r="F32" s="1288"/>
      <c r="G32" s="1272"/>
      <c r="H32" s="1272"/>
      <c r="I32" s="1149"/>
      <c r="J32" s="1149"/>
      <c r="K32" s="1149"/>
      <c r="L32" s="1149"/>
      <c r="M32" s="1149"/>
      <c r="N32" s="1149"/>
      <c r="O32" s="1148"/>
      <c r="P32" s="1148"/>
      <c r="Q32" s="1148"/>
      <c r="R32" s="1148"/>
      <c r="S32" s="1148"/>
      <c r="T32" s="1148"/>
      <c r="U32" s="1148"/>
      <c r="V32" s="1148"/>
      <c r="W32" s="1148"/>
      <c r="X32" s="1148"/>
      <c r="Y32" s="1148"/>
      <c r="Z32" s="1148"/>
      <c r="AA32" s="1148"/>
      <c r="AB32" s="1148"/>
      <c r="AC32" s="1148"/>
      <c r="AD32" s="1148"/>
      <c r="AE32" s="1148"/>
      <c r="AF32" s="431"/>
      <c r="AG32" s="1271"/>
    </row>
    <row r="33" spans="2:33" s="352" customFormat="1" x14ac:dyDescent="0.2">
      <c r="B33" s="1823" t="s">
        <v>3091</v>
      </c>
      <c r="C33" s="1824"/>
      <c r="D33" s="2262">
        <v>42100</v>
      </c>
      <c r="E33" s="2262"/>
      <c r="F33" s="2262"/>
      <c r="G33" s="431"/>
      <c r="H33" s="431"/>
      <c r="I33" s="431"/>
      <c r="J33" s="431"/>
      <c r="K33" s="431"/>
      <c r="L33" s="431"/>
      <c r="M33" s="431"/>
      <c r="N33" s="431"/>
      <c r="O33" s="431"/>
      <c r="P33" s="431"/>
      <c r="Q33" s="431"/>
      <c r="R33" s="431"/>
      <c r="S33" s="431"/>
      <c r="T33" s="431"/>
      <c r="U33" s="431"/>
      <c r="V33" s="431"/>
      <c r="W33" s="431"/>
      <c r="X33" s="431"/>
      <c r="Y33" s="431"/>
      <c r="Z33" s="431"/>
      <c r="AA33" s="431"/>
      <c r="AB33" s="431"/>
      <c r="AC33" s="431"/>
      <c r="AD33" s="431"/>
      <c r="AE33" s="431"/>
      <c r="AF33" s="431"/>
      <c r="AG33" s="1039"/>
    </row>
    <row r="34" spans="2:33" s="352" customFormat="1" x14ac:dyDescent="0.2">
      <c r="B34" s="1823" t="s">
        <v>3092</v>
      </c>
      <c r="C34" s="1824"/>
      <c r="D34" s="2263">
        <v>42369</v>
      </c>
      <c r="E34" s="2263"/>
      <c r="F34" s="2263"/>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c r="AD34" s="431"/>
      <c r="AE34" s="431"/>
      <c r="AF34" s="431"/>
      <c r="AG34" s="1039"/>
    </row>
    <row r="35" spans="2:33" s="352" customFormat="1" ht="13.5" thickBot="1" x14ac:dyDescent="0.25">
      <c r="B35" s="1273"/>
      <c r="C35" s="1133"/>
      <c r="D35" s="1133"/>
      <c r="E35" s="431"/>
      <c r="F35" s="431"/>
      <c r="G35" s="431"/>
      <c r="H35" s="431"/>
      <c r="I35" s="431"/>
      <c r="J35" s="431"/>
      <c r="K35" s="431"/>
      <c r="L35" s="431"/>
      <c r="M35" s="431"/>
      <c r="N35" s="431"/>
      <c r="O35" s="431"/>
      <c r="P35" s="431"/>
      <c r="Q35" s="431"/>
      <c r="R35" s="431"/>
      <c r="S35" s="431"/>
      <c r="T35" s="431"/>
      <c r="U35" s="431"/>
      <c r="V35" s="431"/>
      <c r="W35" s="431"/>
      <c r="X35" s="431"/>
      <c r="Y35" s="431"/>
      <c r="Z35" s="431"/>
      <c r="AA35" s="431"/>
      <c r="AB35" s="431"/>
      <c r="AC35" s="431"/>
      <c r="AD35" s="431"/>
      <c r="AE35" s="431"/>
      <c r="AF35" s="431"/>
      <c r="AG35" s="1039"/>
    </row>
    <row r="36" spans="2:33" s="352" customFormat="1" ht="24" customHeight="1" thickBot="1" x14ac:dyDescent="0.25">
      <c r="B36" s="1274" t="s">
        <v>3093</v>
      </c>
      <c r="C36" s="1275"/>
      <c r="D36" s="1936" t="s">
        <v>3608</v>
      </c>
      <c r="E36" s="1937"/>
      <c r="F36" s="1937"/>
      <c r="G36" s="1937"/>
      <c r="H36" s="1937"/>
      <c r="I36" s="1937"/>
      <c r="J36" s="1937"/>
      <c r="K36" s="1937"/>
      <c r="L36" s="1937"/>
      <c r="M36" s="1937"/>
      <c r="N36" s="1937"/>
      <c r="O36" s="1937"/>
      <c r="P36" s="1937"/>
      <c r="Q36" s="1937"/>
      <c r="R36" s="1937"/>
      <c r="S36" s="1937"/>
      <c r="T36" s="1937"/>
      <c r="U36" s="1937"/>
      <c r="V36" s="1937"/>
      <c r="W36" s="1937"/>
      <c r="X36" s="1937"/>
      <c r="Y36" s="1937"/>
      <c r="Z36" s="1937"/>
      <c r="AA36" s="1937"/>
      <c r="AB36" s="1937"/>
      <c r="AC36" s="1937"/>
      <c r="AD36" s="1937"/>
      <c r="AE36" s="1937"/>
      <c r="AF36" s="1937"/>
      <c r="AG36" s="1938"/>
    </row>
    <row r="37" spans="2:33" s="352" customFormat="1" ht="13.5" thickBot="1" x14ac:dyDescent="0.25">
      <c r="B37" s="1268"/>
      <c r="C37" s="1148"/>
      <c r="D37" s="1148"/>
      <c r="E37" s="1149"/>
      <c r="F37" s="1149"/>
      <c r="G37" s="1149"/>
      <c r="H37" s="1149"/>
      <c r="I37" s="1149"/>
      <c r="J37" s="1149"/>
      <c r="K37" s="1149"/>
      <c r="L37" s="1149"/>
      <c r="M37" s="1149"/>
      <c r="N37" s="1149"/>
      <c r="O37" s="1149"/>
      <c r="P37" s="1149"/>
      <c r="Q37" s="1149"/>
      <c r="R37" s="1149"/>
      <c r="S37" s="1148"/>
      <c r="T37" s="1276"/>
      <c r="U37" s="1148"/>
      <c r="V37" s="1148"/>
      <c r="W37" s="1148"/>
      <c r="X37" s="1148"/>
      <c r="Y37" s="1148"/>
      <c r="Z37" s="1148"/>
      <c r="AA37" s="1148"/>
      <c r="AB37" s="1148"/>
      <c r="AC37" s="1148"/>
      <c r="AD37" s="1148"/>
      <c r="AE37" s="1148"/>
      <c r="AF37" s="1148"/>
      <c r="AG37" s="1039"/>
    </row>
    <row r="38" spans="2:33" s="352" customFormat="1" ht="13.5" thickBot="1" x14ac:dyDescent="0.25">
      <c r="B38" s="1939" t="s">
        <v>3094</v>
      </c>
      <c r="C38" s="1940"/>
      <c r="D38" s="1943" t="s">
        <v>3095</v>
      </c>
      <c r="E38" s="1946" t="s">
        <v>3096</v>
      </c>
      <c r="F38" s="1948"/>
      <c r="G38" s="1948"/>
      <c r="H38" s="1948"/>
      <c r="I38" s="1948"/>
      <c r="J38" s="1948"/>
      <c r="K38" s="1948"/>
      <c r="L38" s="1948"/>
      <c r="M38" s="1948"/>
      <c r="N38" s="1948"/>
      <c r="O38" s="1948"/>
      <c r="P38" s="1948"/>
      <c r="Q38" s="1948"/>
      <c r="R38" s="1949"/>
      <c r="S38" s="1950" t="s">
        <v>3097</v>
      </c>
      <c r="T38" s="1951"/>
      <c r="U38" s="1952"/>
      <c r="V38" s="1952"/>
      <c r="W38" s="1952"/>
      <c r="X38" s="1952"/>
      <c r="Y38" s="1952"/>
      <c r="Z38" s="1953"/>
      <c r="AA38" s="1948" t="s">
        <v>2793</v>
      </c>
      <c r="AB38" s="1948"/>
      <c r="AC38" s="1949"/>
      <c r="AD38" s="1939" t="s">
        <v>2794</v>
      </c>
      <c r="AE38" s="1954"/>
      <c r="AF38" s="1940"/>
      <c r="AG38" s="1039"/>
    </row>
    <row r="39" spans="2:33" s="352" customFormat="1" ht="13.5" thickBot="1" x14ac:dyDescent="0.25">
      <c r="B39" s="1941"/>
      <c r="C39" s="1942"/>
      <c r="D39" s="1944"/>
      <c r="E39" s="1947"/>
      <c r="F39" s="1958" t="s">
        <v>2796</v>
      </c>
      <c r="G39" s="1958" t="s">
        <v>2797</v>
      </c>
      <c r="H39" s="1950" t="s">
        <v>2798</v>
      </c>
      <c r="I39" s="1953"/>
      <c r="J39" s="1950" t="s">
        <v>2799</v>
      </c>
      <c r="K39" s="1953"/>
      <c r="L39" s="1950" t="s">
        <v>2800</v>
      </c>
      <c r="M39" s="1953"/>
      <c r="N39" s="1960" t="s">
        <v>2801</v>
      </c>
      <c r="O39" s="1961"/>
      <c r="P39" s="1952" t="s">
        <v>2802</v>
      </c>
      <c r="Q39" s="1952"/>
      <c r="R39" s="1953"/>
      <c r="S39" s="1958" t="s">
        <v>2798</v>
      </c>
      <c r="T39" s="1958" t="s">
        <v>2799</v>
      </c>
      <c r="U39" s="1958" t="s">
        <v>2800</v>
      </c>
      <c r="V39" s="1952" t="s">
        <v>2801</v>
      </c>
      <c r="W39" s="1952"/>
      <c r="X39" s="1950" t="s">
        <v>2802</v>
      </c>
      <c r="Y39" s="1952"/>
      <c r="Z39" s="1953"/>
      <c r="AA39" s="1946" t="s">
        <v>3098</v>
      </c>
      <c r="AB39" s="1946" t="s">
        <v>3099</v>
      </c>
      <c r="AC39" s="1946" t="s">
        <v>3100</v>
      </c>
      <c r="AD39" s="1955"/>
      <c r="AE39" s="1956"/>
      <c r="AF39" s="1957"/>
      <c r="AG39" s="1039"/>
    </row>
    <row r="40" spans="2:33" s="352" customFormat="1" ht="26.25" thickBot="1" x14ac:dyDescent="0.25">
      <c r="B40" s="1941"/>
      <c r="C40" s="1942"/>
      <c r="D40" s="1944"/>
      <c r="E40" s="1947"/>
      <c r="F40" s="1959"/>
      <c r="G40" s="1959"/>
      <c r="H40" s="1820" t="s">
        <v>2806</v>
      </c>
      <c r="I40" s="1820" t="s">
        <v>2807</v>
      </c>
      <c r="J40" s="1820" t="s">
        <v>2806</v>
      </c>
      <c r="K40" s="1820" t="s">
        <v>2807</v>
      </c>
      <c r="L40" s="1820" t="s">
        <v>2806</v>
      </c>
      <c r="M40" s="1820" t="s">
        <v>2807</v>
      </c>
      <c r="N40" s="1819" t="s">
        <v>295</v>
      </c>
      <c r="O40" s="1277" t="s">
        <v>2808</v>
      </c>
      <c r="P40" s="1278" t="s">
        <v>2809</v>
      </c>
      <c r="Q40" s="1277" t="s">
        <v>2810</v>
      </c>
      <c r="R40" s="1277" t="s">
        <v>2811</v>
      </c>
      <c r="S40" s="1959"/>
      <c r="T40" s="1959"/>
      <c r="U40" s="1959"/>
      <c r="V40" s="1821" t="s">
        <v>295</v>
      </c>
      <c r="W40" s="1279" t="s">
        <v>2808</v>
      </c>
      <c r="X40" s="1277" t="s">
        <v>2809</v>
      </c>
      <c r="Y40" s="1280" t="s">
        <v>2810</v>
      </c>
      <c r="Z40" s="1277" t="s">
        <v>2811</v>
      </c>
      <c r="AA40" s="1947"/>
      <c r="AB40" s="1947"/>
      <c r="AC40" s="1947"/>
      <c r="AD40" s="1818" t="s">
        <v>296</v>
      </c>
      <c r="AE40" s="1818" t="s">
        <v>2812</v>
      </c>
      <c r="AF40" s="1818" t="s">
        <v>2813</v>
      </c>
      <c r="AG40" s="1039"/>
    </row>
    <row r="41" spans="2:33" s="352" customFormat="1" ht="13.5" thickBot="1" x14ac:dyDescent="0.25">
      <c r="B41" s="2456" t="s">
        <v>3609</v>
      </c>
      <c r="C41" s="2457"/>
      <c r="D41" s="1832">
        <v>2075</v>
      </c>
      <c r="E41" s="1386"/>
      <c r="F41" s="1075"/>
      <c r="G41" s="1260"/>
      <c r="H41" s="1262"/>
      <c r="I41" s="1262"/>
      <c r="J41" s="1266"/>
      <c r="K41" s="1262"/>
      <c r="L41" s="1262"/>
      <c r="M41" s="1262"/>
      <c r="N41" s="1822"/>
      <c r="O41" s="1262"/>
      <c r="P41" s="1266">
        <v>0.1</v>
      </c>
      <c r="Q41" s="1266">
        <v>0.1</v>
      </c>
      <c r="R41" s="1266">
        <v>0.1</v>
      </c>
      <c r="S41" s="1263"/>
      <c r="T41" s="1262"/>
      <c r="U41" s="1264"/>
      <c r="V41" s="1265"/>
      <c r="W41" s="1264"/>
      <c r="X41" s="1262"/>
      <c r="Y41" s="1266"/>
      <c r="Z41" s="1262"/>
      <c r="AA41" s="1075"/>
      <c r="AB41" s="1266"/>
      <c r="AC41" s="1262"/>
      <c r="AD41" s="1267"/>
      <c r="AE41" s="1072"/>
      <c r="AF41" s="1264"/>
      <c r="AG41" s="1039"/>
    </row>
    <row r="42" spans="2:33" s="352" customFormat="1" x14ac:dyDescent="0.2">
      <c r="B42" s="1838"/>
      <c r="C42" s="1567"/>
      <c r="D42" s="1281"/>
      <c r="E42" s="1282"/>
      <c r="F42" s="1283"/>
      <c r="G42" s="1283"/>
      <c r="H42" s="1284"/>
      <c r="I42" s="1284"/>
      <c r="J42" s="1284"/>
      <c r="K42" s="1284"/>
      <c r="L42" s="1284"/>
      <c r="M42" s="1284"/>
      <c r="N42" s="1285"/>
      <c r="O42" s="1282"/>
      <c r="P42" s="1284"/>
      <c r="Q42" s="1284"/>
      <c r="R42" s="1284"/>
      <c r="S42" s="1284"/>
      <c r="T42" s="1284"/>
      <c r="U42" s="1284"/>
      <c r="V42" s="1285"/>
      <c r="W42" s="1284"/>
      <c r="X42" s="1284"/>
      <c r="Y42" s="1284"/>
      <c r="Z42" s="1284"/>
      <c r="AA42" s="1283"/>
      <c r="AB42" s="1284"/>
      <c r="AC42" s="1284"/>
      <c r="AD42" s="1285"/>
      <c r="AE42" s="1281"/>
      <c r="AF42" s="1284"/>
      <c r="AG42" s="1039"/>
    </row>
    <row r="43" spans="2:33" s="352" customFormat="1" x14ac:dyDescent="0.2">
      <c r="B43" s="1963" t="s">
        <v>2816</v>
      </c>
      <c r="C43" s="1964"/>
      <c r="D43" s="1967" t="s">
        <v>3534</v>
      </c>
      <c r="E43" s="1967"/>
      <c r="F43" s="1967"/>
      <c r="G43" s="1967"/>
      <c r="H43" s="1148"/>
      <c r="I43" s="1148"/>
      <c r="J43" s="1148"/>
      <c r="K43" s="1148"/>
      <c r="L43" s="1148"/>
      <c r="M43" s="1148"/>
      <c r="N43" s="1148"/>
      <c r="O43" s="1148"/>
      <c r="P43" s="1148"/>
      <c r="Q43" s="1148"/>
      <c r="R43" s="1148"/>
      <c r="S43" s="1148"/>
      <c r="T43" s="1148"/>
      <c r="U43" s="1148"/>
      <c r="V43" s="1148"/>
      <c r="W43" s="1148"/>
      <c r="X43" s="1148"/>
      <c r="Y43" s="1148"/>
      <c r="Z43" s="1148"/>
      <c r="AA43" s="1148"/>
      <c r="AB43" s="1148"/>
      <c r="AC43" s="1148"/>
      <c r="AD43" s="1148"/>
      <c r="AE43" s="1148"/>
      <c r="AF43" s="1148"/>
      <c r="AG43" s="1039"/>
    </row>
    <row r="44" spans="2:33" s="352" customFormat="1" x14ac:dyDescent="0.2">
      <c r="B44" s="1823" t="s">
        <v>2818</v>
      </c>
      <c r="C44" s="1824"/>
      <c r="D44" s="1967" t="s">
        <v>2898</v>
      </c>
      <c r="E44" s="1967"/>
      <c r="F44" s="1967"/>
      <c r="G44" s="1967"/>
      <c r="H44" s="1148"/>
      <c r="I44" s="1148"/>
      <c r="J44" s="1148"/>
      <c r="K44" s="1148"/>
      <c r="L44" s="1148"/>
      <c r="M44" s="1148"/>
      <c r="N44" s="1148"/>
      <c r="O44" s="1148"/>
      <c r="P44" s="1148"/>
      <c r="Q44" s="1148"/>
      <c r="R44" s="1148"/>
      <c r="S44" s="1148"/>
      <c r="T44" s="1148"/>
      <c r="U44" s="1148"/>
      <c r="V44" s="1148"/>
      <c r="W44" s="1148"/>
      <c r="X44" s="1148"/>
      <c r="Y44" s="1148"/>
      <c r="Z44" s="1148"/>
      <c r="AA44" s="1148"/>
      <c r="AB44" s="1148"/>
      <c r="AC44" s="1148"/>
      <c r="AD44" s="1148"/>
      <c r="AE44" s="1148"/>
      <c r="AF44" s="1148"/>
      <c r="AG44" s="1039"/>
    </row>
    <row r="45" spans="2:33" s="352" customFormat="1" ht="13.5" thickBot="1" x14ac:dyDescent="0.25">
      <c r="B45" s="2458"/>
      <c r="C45" s="2459"/>
      <c r="D45" s="2460"/>
      <c r="E45" s="2460"/>
      <c r="F45" s="2460"/>
      <c r="G45" s="2460"/>
      <c r="H45" s="1286"/>
      <c r="I45" s="1286"/>
      <c r="J45" s="1286"/>
      <c r="K45" s="1286"/>
      <c r="L45" s="1286"/>
      <c r="M45" s="1286"/>
      <c r="N45" s="1286"/>
      <c r="O45" s="1286"/>
      <c r="P45" s="1286"/>
      <c r="Q45" s="1286"/>
      <c r="R45" s="1286"/>
      <c r="S45" s="1276"/>
      <c r="T45" s="1276"/>
      <c r="U45" s="1276"/>
      <c r="V45" s="1276"/>
      <c r="W45" s="1276"/>
      <c r="X45" s="1276"/>
      <c r="Y45" s="1276"/>
      <c r="Z45" s="1276"/>
      <c r="AA45" s="1276"/>
      <c r="AB45" s="1276"/>
      <c r="AC45" s="1276"/>
      <c r="AD45" s="1276"/>
      <c r="AE45" s="1276"/>
      <c r="AF45" s="1276"/>
      <c r="AG45" s="1044"/>
    </row>
    <row r="46" spans="2:33" s="352" customFormat="1" ht="13.5" thickBot="1" x14ac:dyDescent="0.25">
      <c r="B46" s="1868"/>
    </row>
    <row r="47" spans="2:33" s="352" customFormat="1" ht="20.25" x14ac:dyDescent="0.2">
      <c r="B47" s="1931" t="s">
        <v>3089</v>
      </c>
      <c r="C47" s="1932"/>
      <c r="D47" s="1932"/>
      <c r="E47" s="1932"/>
      <c r="F47" s="1932"/>
      <c r="G47" s="1932"/>
      <c r="H47" s="1932"/>
      <c r="I47" s="1932"/>
      <c r="J47" s="1932"/>
      <c r="K47" s="1932"/>
      <c r="L47" s="1932"/>
      <c r="M47" s="1932"/>
      <c r="N47" s="1932"/>
      <c r="O47" s="1932"/>
      <c r="P47" s="1932"/>
      <c r="Q47" s="1932"/>
      <c r="R47" s="1932"/>
      <c r="S47" s="1932"/>
      <c r="T47" s="1932"/>
      <c r="U47" s="1932"/>
      <c r="V47" s="1932"/>
      <c r="W47" s="1932"/>
      <c r="X47" s="1932"/>
      <c r="Y47" s="1932"/>
      <c r="Z47" s="1932"/>
      <c r="AA47" s="1932"/>
      <c r="AB47" s="1932"/>
      <c r="AC47" s="1932"/>
      <c r="AD47" s="1932"/>
      <c r="AE47" s="1932"/>
      <c r="AF47" s="1932"/>
      <c r="AG47" s="1933"/>
    </row>
    <row r="48" spans="2:33" s="352" customFormat="1" ht="20.25" x14ac:dyDescent="0.2">
      <c r="B48" s="1268"/>
      <c r="C48" s="1269"/>
      <c r="D48" s="1269"/>
      <c r="E48" s="1269"/>
      <c r="F48" s="1269"/>
      <c r="G48" s="1269"/>
      <c r="H48" s="1269"/>
      <c r="I48" s="1269"/>
      <c r="J48" s="1269"/>
      <c r="K48" s="1269"/>
      <c r="L48" s="1269"/>
      <c r="M48" s="1269"/>
      <c r="N48" s="1269"/>
      <c r="O48" s="1269"/>
      <c r="P48" s="1269"/>
      <c r="Q48" s="1269"/>
      <c r="R48" s="1269"/>
      <c r="S48" s="1269"/>
      <c r="T48" s="1269"/>
      <c r="U48" s="1270"/>
      <c r="V48" s="1270"/>
      <c r="W48" s="1270"/>
      <c r="X48" s="1270"/>
      <c r="Y48" s="1270"/>
      <c r="Z48" s="1270"/>
      <c r="AA48" s="1270"/>
      <c r="AB48" s="1270"/>
      <c r="AC48" s="1270"/>
      <c r="AD48" s="1270"/>
      <c r="AE48" s="1148"/>
      <c r="AF48" s="1148"/>
      <c r="AG48" s="1271"/>
    </row>
    <row r="49" spans="2:33" s="352" customFormat="1" x14ac:dyDescent="0.2">
      <c r="B49" s="1268" t="s">
        <v>3090</v>
      </c>
      <c r="C49" s="431"/>
      <c r="D49" s="1287" t="s">
        <v>3598</v>
      </c>
      <c r="E49" s="1288"/>
      <c r="F49" s="1288"/>
      <c r="G49" s="1272"/>
      <c r="H49" s="1272"/>
      <c r="I49" s="1149"/>
      <c r="J49" s="1149"/>
      <c r="K49" s="1149"/>
      <c r="L49" s="1149"/>
      <c r="M49" s="1149"/>
      <c r="N49" s="1149"/>
      <c r="O49" s="1148"/>
      <c r="P49" s="1148"/>
      <c r="Q49" s="1148"/>
      <c r="R49" s="1148"/>
      <c r="S49" s="1148"/>
      <c r="T49" s="1148"/>
      <c r="U49" s="1148"/>
      <c r="V49" s="1148"/>
      <c r="W49" s="1148"/>
      <c r="X49" s="1148"/>
      <c r="Y49" s="1148"/>
      <c r="Z49" s="1148"/>
      <c r="AA49" s="1148"/>
      <c r="AB49" s="1148"/>
      <c r="AC49" s="1148"/>
      <c r="AD49" s="1148"/>
      <c r="AE49" s="1148"/>
      <c r="AF49" s="431"/>
      <c r="AG49" s="1271"/>
    </row>
    <row r="50" spans="2:33" s="352" customFormat="1" x14ac:dyDescent="0.2">
      <c r="B50" s="1823" t="s">
        <v>3091</v>
      </c>
      <c r="C50" s="1824"/>
      <c r="D50" s="2262">
        <v>42110</v>
      </c>
      <c r="E50" s="2262"/>
      <c r="F50" s="2262"/>
      <c r="G50" s="431"/>
      <c r="H50" s="431"/>
      <c r="I50" s="431"/>
      <c r="J50" s="431"/>
      <c r="K50" s="431"/>
      <c r="L50" s="431"/>
      <c r="M50" s="431"/>
      <c r="N50" s="431"/>
      <c r="O50" s="431"/>
      <c r="P50" s="431"/>
      <c r="Q50" s="431"/>
      <c r="R50" s="431"/>
      <c r="S50" s="431"/>
      <c r="T50" s="431"/>
      <c r="U50" s="431"/>
      <c r="V50" s="431"/>
      <c r="W50" s="431"/>
      <c r="X50" s="431"/>
      <c r="Y50" s="431"/>
      <c r="Z50" s="431"/>
      <c r="AA50" s="431"/>
      <c r="AB50" s="431"/>
      <c r="AC50" s="431"/>
      <c r="AD50" s="431"/>
      <c r="AE50" s="431"/>
      <c r="AF50" s="431"/>
      <c r="AG50" s="1039"/>
    </row>
    <row r="51" spans="2:33" s="352" customFormat="1" x14ac:dyDescent="0.2">
      <c r="B51" s="1823" t="s">
        <v>3092</v>
      </c>
      <c r="C51" s="1824"/>
      <c r="D51" s="2263">
        <v>42247</v>
      </c>
      <c r="E51" s="2263"/>
      <c r="F51" s="2263"/>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c r="AD51" s="431"/>
      <c r="AE51" s="431"/>
      <c r="AF51" s="431"/>
      <c r="AG51" s="1039"/>
    </row>
    <row r="52" spans="2:33" s="352" customFormat="1" ht="13.5" thickBot="1" x14ac:dyDescent="0.25">
      <c r="B52" s="1273"/>
      <c r="C52" s="1133"/>
      <c r="D52" s="1133"/>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431"/>
      <c r="AF52" s="431"/>
      <c r="AG52" s="1039"/>
    </row>
    <row r="53" spans="2:33" s="352" customFormat="1" ht="37.5" customHeight="1" thickBot="1" x14ac:dyDescent="0.25">
      <c r="B53" s="1274" t="s">
        <v>3093</v>
      </c>
      <c r="C53" s="1275"/>
      <c r="D53" s="1936" t="s">
        <v>3599</v>
      </c>
      <c r="E53" s="1937"/>
      <c r="F53" s="1937"/>
      <c r="G53" s="1937"/>
      <c r="H53" s="1937"/>
      <c r="I53" s="1937"/>
      <c r="J53" s="1937"/>
      <c r="K53" s="1937"/>
      <c r="L53" s="1937"/>
      <c r="M53" s="1937"/>
      <c r="N53" s="1937"/>
      <c r="O53" s="1937"/>
      <c r="P53" s="1937"/>
      <c r="Q53" s="1937"/>
      <c r="R53" s="1937"/>
      <c r="S53" s="1937"/>
      <c r="T53" s="1937"/>
      <c r="U53" s="1937"/>
      <c r="V53" s="1937"/>
      <c r="W53" s="1937"/>
      <c r="X53" s="1937"/>
      <c r="Y53" s="1937"/>
      <c r="Z53" s="1937"/>
      <c r="AA53" s="1937"/>
      <c r="AB53" s="1937"/>
      <c r="AC53" s="1937"/>
      <c r="AD53" s="1937"/>
      <c r="AE53" s="1937"/>
      <c r="AF53" s="1937"/>
      <c r="AG53" s="1938"/>
    </row>
    <row r="54" spans="2:33" s="352" customFormat="1" ht="13.5" thickBot="1" x14ac:dyDescent="0.25">
      <c r="B54" s="1268"/>
      <c r="C54" s="1148"/>
      <c r="D54" s="1148"/>
      <c r="E54" s="1149"/>
      <c r="F54" s="1149"/>
      <c r="G54" s="1149"/>
      <c r="H54" s="1149"/>
      <c r="I54" s="1149"/>
      <c r="J54" s="1149"/>
      <c r="K54" s="1149"/>
      <c r="L54" s="1149"/>
      <c r="M54" s="1149"/>
      <c r="N54" s="1149"/>
      <c r="O54" s="1149"/>
      <c r="P54" s="1149"/>
      <c r="Q54" s="1149"/>
      <c r="R54" s="1149"/>
      <c r="S54" s="1148"/>
      <c r="T54" s="1276"/>
      <c r="U54" s="1148"/>
      <c r="V54" s="1148"/>
      <c r="W54" s="1148"/>
      <c r="X54" s="1148"/>
      <c r="Y54" s="1148"/>
      <c r="Z54" s="1148"/>
      <c r="AA54" s="1148"/>
      <c r="AB54" s="1148"/>
      <c r="AC54" s="1148"/>
      <c r="AD54" s="1148"/>
      <c r="AE54" s="1148"/>
      <c r="AF54" s="1148"/>
      <c r="AG54" s="1039"/>
    </row>
    <row r="55" spans="2:33" s="352" customFormat="1" ht="13.5" thickBot="1" x14ac:dyDescent="0.25">
      <c r="B55" s="1939" t="s">
        <v>3094</v>
      </c>
      <c r="C55" s="1940"/>
      <c r="D55" s="1943" t="s">
        <v>3095</v>
      </c>
      <c r="E55" s="1946" t="s">
        <v>3096</v>
      </c>
      <c r="F55" s="1948"/>
      <c r="G55" s="1948"/>
      <c r="H55" s="1948"/>
      <c r="I55" s="1948"/>
      <c r="J55" s="1948"/>
      <c r="K55" s="1948"/>
      <c r="L55" s="1948"/>
      <c r="M55" s="1948"/>
      <c r="N55" s="1948"/>
      <c r="O55" s="1948"/>
      <c r="P55" s="1948"/>
      <c r="Q55" s="1948"/>
      <c r="R55" s="1949"/>
      <c r="S55" s="1950" t="s">
        <v>3097</v>
      </c>
      <c r="T55" s="1951"/>
      <c r="U55" s="1952"/>
      <c r="V55" s="1952"/>
      <c r="W55" s="1952"/>
      <c r="X55" s="1952"/>
      <c r="Y55" s="1952"/>
      <c r="Z55" s="1953"/>
      <c r="AA55" s="1948" t="s">
        <v>2793</v>
      </c>
      <c r="AB55" s="1948"/>
      <c r="AC55" s="1949"/>
      <c r="AD55" s="1939" t="s">
        <v>2794</v>
      </c>
      <c r="AE55" s="1954"/>
      <c r="AF55" s="1940"/>
      <c r="AG55" s="1039"/>
    </row>
    <row r="56" spans="2:33" s="352" customFormat="1" ht="13.5" thickBot="1" x14ac:dyDescent="0.25">
      <c r="B56" s="1941"/>
      <c r="C56" s="1942"/>
      <c r="D56" s="1944"/>
      <c r="E56" s="1947"/>
      <c r="F56" s="1958" t="s">
        <v>2796</v>
      </c>
      <c r="G56" s="1958" t="s">
        <v>2797</v>
      </c>
      <c r="H56" s="1950" t="s">
        <v>2798</v>
      </c>
      <c r="I56" s="1953"/>
      <c r="J56" s="1950" t="s">
        <v>2799</v>
      </c>
      <c r="K56" s="1953"/>
      <c r="L56" s="1950" t="s">
        <v>2800</v>
      </c>
      <c r="M56" s="1953"/>
      <c r="N56" s="1960" t="s">
        <v>2801</v>
      </c>
      <c r="O56" s="1961"/>
      <c r="P56" s="1952" t="s">
        <v>2802</v>
      </c>
      <c r="Q56" s="1952"/>
      <c r="R56" s="1953"/>
      <c r="S56" s="1958" t="s">
        <v>2798</v>
      </c>
      <c r="T56" s="1958" t="s">
        <v>2799</v>
      </c>
      <c r="U56" s="1958" t="s">
        <v>2800</v>
      </c>
      <c r="V56" s="1952" t="s">
        <v>2801</v>
      </c>
      <c r="W56" s="1952"/>
      <c r="X56" s="1950" t="s">
        <v>2802</v>
      </c>
      <c r="Y56" s="1952"/>
      <c r="Z56" s="1953"/>
      <c r="AA56" s="1946" t="s">
        <v>3098</v>
      </c>
      <c r="AB56" s="1946" t="s">
        <v>3099</v>
      </c>
      <c r="AC56" s="1946" t="s">
        <v>3100</v>
      </c>
      <c r="AD56" s="1955"/>
      <c r="AE56" s="1956"/>
      <c r="AF56" s="1957"/>
      <c r="AG56" s="1039"/>
    </row>
    <row r="57" spans="2:33" s="352" customFormat="1" ht="26.25" thickBot="1" x14ac:dyDescent="0.25">
      <c r="B57" s="1941"/>
      <c r="C57" s="1942"/>
      <c r="D57" s="1944"/>
      <c r="E57" s="1947"/>
      <c r="F57" s="1959"/>
      <c r="G57" s="1959"/>
      <c r="H57" s="1820" t="s">
        <v>2806</v>
      </c>
      <c r="I57" s="1820" t="s">
        <v>2807</v>
      </c>
      <c r="J57" s="1820" t="s">
        <v>2806</v>
      </c>
      <c r="K57" s="1820" t="s">
        <v>2807</v>
      </c>
      <c r="L57" s="1820" t="s">
        <v>2806</v>
      </c>
      <c r="M57" s="1820" t="s">
        <v>2807</v>
      </c>
      <c r="N57" s="1819" t="s">
        <v>295</v>
      </c>
      <c r="O57" s="1277" t="s">
        <v>2808</v>
      </c>
      <c r="P57" s="1278" t="s">
        <v>2809</v>
      </c>
      <c r="Q57" s="1277" t="s">
        <v>2810</v>
      </c>
      <c r="R57" s="1277" t="s">
        <v>2811</v>
      </c>
      <c r="S57" s="1959"/>
      <c r="T57" s="1959"/>
      <c r="U57" s="1959"/>
      <c r="V57" s="1821" t="s">
        <v>295</v>
      </c>
      <c r="W57" s="1279" t="s">
        <v>2808</v>
      </c>
      <c r="X57" s="1277" t="s">
        <v>2809</v>
      </c>
      <c r="Y57" s="1280" t="s">
        <v>2810</v>
      </c>
      <c r="Z57" s="1277" t="s">
        <v>2811</v>
      </c>
      <c r="AA57" s="1947"/>
      <c r="AB57" s="1947"/>
      <c r="AC57" s="1947"/>
      <c r="AD57" s="1818" t="s">
        <v>296</v>
      </c>
      <c r="AE57" s="1818" t="s">
        <v>2812</v>
      </c>
      <c r="AF57" s="1818" t="s">
        <v>2813</v>
      </c>
      <c r="AG57" s="1039"/>
    </row>
    <row r="58" spans="2:33" s="352" customFormat="1" x14ac:dyDescent="0.2">
      <c r="B58" s="2461" t="s">
        <v>3600</v>
      </c>
      <c r="C58" s="2462"/>
      <c r="D58" s="1830">
        <v>430</v>
      </c>
      <c r="E58" s="1057">
        <v>60</v>
      </c>
      <c r="F58" s="994"/>
      <c r="G58" s="995"/>
      <c r="H58" s="997"/>
      <c r="I58" s="997"/>
      <c r="J58" s="998"/>
      <c r="K58" s="997"/>
      <c r="L58" s="997"/>
      <c r="M58" s="997"/>
      <c r="N58" s="1831"/>
      <c r="O58" s="997"/>
      <c r="P58" s="998"/>
      <c r="Q58" s="997"/>
      <c r="R58" s="999"/>
      <c r="S58" s="1000"/>
      <c r="T58" s="997"/>
      <c r="U58" s="999"/>
      <c r="V58" s="1001"/>
      <c r="W58" s="999"/>
      <c r="X58" s="997"/>
      <c r="Y58" s="998"/>
      <c r="Z58" s="997"/>
      <c r="AA58" s="994"/>
      <c r="AB58" s="998"/>
      <c r="AC58" s="997"/>
      <c r="AD58" s="1525"/>
      <c r="AE58" s="1110"/>
      <c r="AF58" s="999"/>
      <c r="AG58" s="1039"/>
    </row>
    <row r="59" spans="2:33" s="352" customFormat="1" x14ac:dyDescent="0.2">
      <c r="B59" s="2463" t="s">
        <v>3601</v>
      </c>
      <c r="C59" s="2464"/>
      <c r="D59" s="992">
        <v>478</v>
      </c>
      <c r="E59" s="1506">
        <v>60</v>
      </c>
      <c r="F59" s="1007"/>
      <c r="G59" s="1008"/>
      <c r="H59" s="1009"/>
      <c r="I59" s="1009"/>
      <c r="J59" s="1010"/>
      <c r="K59" s="1009"/>
      <c r="L59" s="1009"/>
      <c r="M59" s="1009"/>
      <c r="N59" s="1011"/>
      <c r="O59" s="1009"/>
      <c r="P59" s="1010"/>
      <c r="Q59" s="1009"/>
      <c r="R59" s="1012"/>
      <c r="S59" s="1013"/>
      <c r="T59" s="1009"/>
      <c r="U59" s="1012"/>
      <c r="V59" s="1014"/>
      <c r="W59" s="1012"/>
      <c r="X59" s="1009"/>
      <c r="Y59" s="1010"/>
      <c r="Z59" s="1009"/>
      <c r="AA59" s="1007"/>
      <c r="AB59" s="1010"/>
      <c r="AC59" s="1009"/>
      <c r="AD59" s="1836"/>
      <c r="AE59" s="1003"/>
      <c r="AF59" s="1004"/>
      <c r="AG59" s="1039"/>
    </row>
    <row r="60" spans="2:33" s="352" customFormat="1" x14ac:dyDescent="0.2">
      <c r="B60" s="2463" t="s">
        <v>3602</v>
      </c>
      <c r="C60" s="2464"/>
      <c r="D60" s="992">
        <v>530</v>
      </c>
      <c r="E60" s="1506">
        <v>60</v>
      </c>
      <c r="F60" s="1007"/>
      <c r="G60" s="1008"/>
      <c r="H60" s="1009"/>
      <c r="I60" s="1009"/>
      <c r="J60" s="1010"/>
      <c r="K60" s="1009"/>
      <c r="L60" s="1009"/>
      <c r="M60" s="1009"/>
      <c r="N60" s="1011"/>
      <c r="O60" s="1009"/>
      <c r="P60" s="1010"/>
      <c r="Q60" s="1009"/>
      <c r="R60" s="1012"/>
      <c r="S60" s="1013"/>
      <c r="T60" s="1009"/>
      <c r="U60" s="1012"/>
      <c r="V60" s="1014"/>
      <c r="W60" s="1012"/>
      <c r="X60" s="1009"/>
      <c r="Y60" s="1010"/>
      <c r="Z60" s="1009"/>
      <c r="AA60" s="1007"/>
      <c r="AB60" s="1010"/>
      <c r="AC60" s="1009"/>
      <c r="AD60" s="1836"/>
      <c r="AE60" s="1003"/>
      <c r="AF60" s="1004"/>
      <c r="AG60" s="1039"/>
    </row>
    <row r="61" spans="2:33" s="352" customFormat="1" x14ac:dyDescent="0.2">
      <c r="B61" s="2463" t="s">
        <v>3603</v>
      </c>
      <c r="C61" s="2464"/>
      <c r="D61" s="992">
        <v>1111</v>
      </c>
      <c r="E61" s="1506">
        <v>60</v>
      </c>
      <c r="F61" s="1007"/>
      <c r="G61" s="1008"/>
      <c r="H61" s="1009"/>
      <c r="I61" s="1009"/>
      <c r="J61" s="1010"/>
      <c r="K61" s="1009"/>
      <c r="L61" s="1009"/>
      <c r="M61" s="1009"/>
      <c r="N61" s="1011"/>
      <c r="O61" s="1009"/>
      <c r="P61" s="1010"/>
      <c r="Q61" s="1009"/>
      <c r="R61" s="1012"/>
      <c r="S61" s="1013"/>
      <c r="T61" s="1009"/>
      <c r="U61" s="1012"/>
      <c r="V61" s="1014"/>
      <c r="W61" s="1012"/>
      <c r="X61" s="1009"/>
      <c r="Y61" s="1010"/>
      <c r="Z61" s="1009"/>
      <c r="AA61" s="1007"/>
      <c r="AB61" s="1010"/>
      <c r="AC61" s="1009"/>
      <c r="AD61" s="1836"/>
      <c r="AE61" s="1003"/>
      <c r="AF61" s="1004"/>
      <c r="AG61" s="1039"/>
    </row>
    <row r="62" spans="2:33" s="352" customFormat="1" x14ac:dyDescent="0.2">
      <c r="B62" s="2463" t="s">
        <v>3604</v>
      </c>
      <c r="C62" s="2464"/>
      <c r="D62" s="992">
        <v>550</v>
      </c>
      <c r="E62" s="1506">
        <v>60</v>
      </c>
      <c r="F62" s="1007"/>
      <c r="G62" s="1008"/>
      <c r="H62" s="1009"/>
      <c r="I62" s="1009"/>
      <c r="J62" s="1010"/>
      <c r="K62" s="1009"/>
      <c r="L62" s="1009"/>
      <c r="M62" s="1009"/>
      <c r="N62" s="1011"/>
      <c r="O62" s="1009"/>
      <c r="P62" s="1010"/>
      <c r="Q62" s="1009"/>
      <c r="R62" s="1012"/>
      <c r="S62" s="1013"/>
      <c r="T62" s="1009"/>
      <c r="U62" s="1012"/>
      <c r="V62" s="1014"/>
      <c r="W62" s="1012"/>
      <c r="X62" s="1009"/>
      <c r="Y62" s="1010"/>
      <c r="Z62" s="1009"/>
      <c r="AA62" s="1007"/>
      <c r="AB62" s="1010"/>
      <c r="AC62" s="1009"/>
      <c r="AD62" s="1836"/>
      <c r="AE62" s="1003"/>
      <c r="AF62" s="1004"/>
      <c r="AG62" s="1039"/>
    </row>
    <row r="63" spans="2:33" s="352" customFormat="1" x14ac:dyDescent="0.2">
      <c r="B63" s="2463" t="s">
        <v>3605</v>
      </c>
      <c r="C63" s="2464"/>
      <c r="D63" s="992">
        <v>551</v>
      </c>
      <c r="E63" s="1506">
        <v>60</v>
      </c>
      <c r="F63" s="1007"/>
      <c r="G63" s="1008"/>
      <c r="H63" s="1009"/>
      <c r="I63" s="1009"/>
      <c r="J63" s="1010"/>
      <c r="K63" s="1009"/>
      <c r="L63" s="1009"/>
      <c r="M63" s="1009"/>
      <c r="N63" s="1011"/>
      <c r="O63" s="1009"/>
      <c r="P63" s="1010"/>
      <c r="Q63" s="1009"/>
      <c r="R63" s="1012"/>
      <c r="S63" s="1013"/>
      <c r="T63" s="1009"/>
      <c r="U63" s="1012"/>
      <c r="V63" s="1014"/>
      <c r="W63" s="1012"/>
      <c r="X63" s="1009"/>
      <c r="Y63" s="1010"/>
      <c r="Z63" s="1009"/>
      <c r="AA63" s="1007"/>
      <c r="AB63" s="1010"/>
      <c r="AC63" s="1009"/>
      <c r="AD63" s="1836"/>
      <c r="AE63" s="1003"/>
      <c r="AF63" s="1004"/>
      <c r="AG63" s="1039"/>
    </row>
    <row r="64" spans="2:33" s="352" customFormat="1" ht="13.5" thickBot="1" x14ac:dyDescent="0.25">
      <c r="B64" s="2465" t="s">
        <v>3606</v>
      </c>
      <c r="C64" s="2466"/>
      <c r="D64" s="1017">
        <v>1749</v>
      </c>
      <c r="E64" s="1556">
        <v>60</v>
      </c>
      <c r="F64" s="1020"/>
      <c r="G64" s="1021"/>
      <c r="H64" s="1022"/>
      <c r="I64" s="1022"/>
      <c r="J64" s="1023"/>
      <c r="K64" s="1022"/>
      <c r="L64" s="1022"/>
      <c r="M64" s="1022"/>
      <c r="N64" s="1024"/>
      <c r="O64" s="1022"/>
      <c r="P64" s="1023"/>
      <c r="Q64" s="1022"/>
      <c r="R64" s="1025"/>
      <c r="S64" s="1026"/>
      <c r="T64" s="1022"/>
      <c r="U64" s="1025"/>
      <c r="V64" s="1027"/>
      <c r="W64" s="1025"/>
      <c r="X64" s="1022"/>
      <c r="Y64" s="1023"/>
      <c r="Z64" s="1022"/>
      <c r="AA64" s="1020"/>
      <c r="AB64" s="1023"/>
      <c r="AC64" s="1022"/>
      <c r="AD64" s="1813"/>
      <c r="AE64" s="1029"/>
      <c r="AF64" s="1030"/>
      <c r="AG64" s="1039"/>
    </row>
    <row r="65" spans="2:33" s="352" customFormat="1" x14ac:dyDescent="0.2">
      <c r="B65" s="1838"/>
      <c r="C65" s="1567"/>
      <c r="D65" s="1281"/>
      <c r="E65" s="1282"/>
      <c r="F65" s="1283"/>
      <c r="G65" s="1283"/>
      <c r="H65" s="1284"/>
      <c r="I65" s="1284"/>
      <c r="J65" s="1284"/>
      <c r="K65" s="1284"/>
      <c r="L65" s="1284"/>
      <c r="M65" s="1284"/>
      <c r="N65" s="1285"/>
      <c r="O65" s="1282"/>
      <c r="P65" s="1284"/>
      <c r="Q65" s="1284"/>
      <c r="R65" s="1284"/>
      <c r="S65" s="1284"/>
      <c r="T65" s="1284"/>
      <c r="U65" s="1284"/>
      <c r="V65" s="1285"/>
      <c r="W65" s="1284"/>
      <c r="X65" s="1284"/>
      <c r="Y65" s="1284"/>
      <c r="Z65" s="1284"/>
      <c r="AA65" s="1283"/>
      <c r="AB65" s="1284"/>
      <c r="AC65" s="1284"/>
      <c r="AD65" s="1285"/>
      <c r="AE65" s="1281"/>
      <c r="AF65" s="1284"/>
      <c r="AG65" s="1039"/>
    </row>
    <row r="66" spans="2:33" s="352" customFormat="1" x14ac:dyDescent="0.2">
      <c r="B66" s="1963" t="s">
        <v>2816</v>
      </c>
      <c r="C66" s="1964"/>
      <c r="D66" s="1967" t="s">
        <v>3534</v>
      </c>
      <c r="E66" s="1967"/>
      <c r="F66" s="1967"/>
      <c r="G66" s="1967"/>
      <c r="H66" s="1148"/>
      <c r="I66" s="1148"/>
      <c r="J66" s="1148"/>
      <c r="K66" s="1148"/>
      <c r="L66" s="1148"/>
      <c r="M66" s="1148"/>
      <c r="N66" s="1148"/>
      <c r="O66" s="1148"/>
      <c r="P66" s="1148"/>
      <c r="Q66" s="1148"/>
      <c r="R66" s="1148"/>
      <c r="S66" s="1148"/>
      <c r="T66" s="1148"/>
      <c r="U66" s="1148"/>
      <c r="V66" s="1148"/>
      <c r="W66" s="1148"/>
      <c r="X66" s="1148"/>
      <c r="Y66" s="1148"/>
      <c r="Z66" s="1148"/>
      <c r="AA66" s="1148"/>
      <c r="AB66" s="1148"/>
      <c r="AC66" s="1148"/>
      <c r="AD66" s="1148"/>
      <c r="AE66" s="1148"/>
      <c r="AF66" s="1148"/>
      <c r="AG66" s="1039"/>
    </row>
    <row r="67" spans="2:33" s="352" customFormat="1" x14ac:dyDescent="0.2">
      <c r="B67" s="1823" t="s">
        <v>2818</v>
      </c>
      <c r="C67" s="1824"/>
      <c r="D67" s="1967" t="s">
        <v>2898</v>
      </c>
      <c r="E67" s="1967"/>
      <c r="F67" s="1967"/>
      <c r="G67" s="1967"/>
      <c r="H67" s="1148"/>
      <c r="I67" s="1148"/>
      <c r="J67" s="1148"/>
      <c r="K67" s="1148"/>
      <c r="L67" s="1148"/>
      <c r="M67" s="1148"/>
      <c r="N67" s="1148"/>
      <c r="O67" s="1148"/>
      <c r="P67" s="1148"/>
      <c r="Q67" s="1148"/>
      <c r="R67" s="1148"/>
      <c r="S67" s="1148"/>
      <c r="T67" s="1148"/>
      <c r="U67" s="1148"/>
      <c r="V67" s="1148"/>
      <c r="W67" s="1148"/>
      <c r="X67" s="1148"/>
      <c r="Y67" s="1148"/>
      <c r="Z67" s="1148"/>
      <c r="AA67" s="1148"/>
      <c r="AB67" s="1148"/>
      <c r="AC67" s="1148"/>
      <c r="AD67" s="1148"/>
      <c r="AE67" s="1148"/>
      <c r="AF67" s="1148"/>
      <c r="AG67" s="1039"/>
    </row>
    <row r="68" spans="2:33" s="352" customFormat="1" ht="13.5" thickBot="1" x14ac:dyDescent="0.25">
      <c r="B68" s="2458"/>
      <c r="C68" s="2459"/>
      <c r="D68" s="2460"/>
      <c r="E68" s="2460"/>
      <c r="F68" s="2460"/>
      <c r="G68" s="2460"/>
      <c r="H68" s="1286"/>
      <c r="I68" s="1286"/>
      <c r="J68" s="1286"/>
      <c r="K68" s="1286"/>
      <c r="L68" s="1286"/>
      <c r="M68" s="1286"/>
      <c r="N68" s="1286"/>
      <c r="O68" s="1286"/>
      <c r="P68" s="1286"/>
      <c r="Q68" s="1286"/>
      <c r="R68" s="1286"/>
      <c r="S68" s="1276"/>
      <c r="T68" s="1276"/>
      <c r="U68" s="1276"/>
      <c r="V68" s="1276"/>
      <c r="W68" s="1276"/>
      <c r="X68" s="1276"/>
      <c r="Y68" s="1276"/>
      <c r="Z68" s="1276"/>
      <c r="AA68" s="1276"/>
      <c r="AB68" s="1276"/>
      <c r="AC68" s="1276"/>
      <c r="AD68" s="1276"/>
      <c r="AE68" s="1276"/>
      <c r="AF68" s="1276"/>
      <c r="AG68" s="1044"/>
    </row>
    <row r="69" spans="2:33" s="352" customFormat="1" ht="13.5" thickBot="1" x14ac:dyDescent="0.25">
      <c r="B69" s="1868"/>
    </row>
    <row r="70" spans="2:33" ht="20.25" x14ac:dyDescent="0.2">
      <c r="B70" s="1931" t="s">
        <v>3089</v>
      </c>
      <c r="C70" s="1932"/>
      <c r="D70" s="1932"/>
      <c r="E70" s="1932"/>
      <c r="F70" s="1932"/>
      <c r="G70" s="1932"/>
      <c r="H70" s="1932"/>
      <c r="I70" s="1932"/>
      <c r="J70" s="1932"/>
      <c r="K70" s="1932"/>
      <c r="L70" s="1932"/>
      <c r="M70" s="1932"/>
      <c r="N70" s="1932"/>
      <c r="O70" s="1932"/>
      <c r="P70" s="1932"/>
      <c r="Q70" s="1932"/>
      <c r="R70" s="1932"/>
      <c r="S70" s="1932"/>
      <c r="T70" s="1932"/>
      <c r="U70" s="1932"/>
      <c r="V70" s="1932"/>
      <c r="W70" s="1932"/>
      <c r="X70" s="1932"/>
      <c r="Y70" s="1932"/>
      <c r="Z70" s="1932"/>
      <c r="AA70" s="1932"/>
      <c r="AB70" s="1932"/>
      <c r="AC70" s="1932"/>
      <c r="AD70" s="1932"/>
      <c r="AE70" s="1932"/>
      <c r="AF70" s="1932"/>
      <c r="AG70" s="1933"/>
    </row>
    <row r="71" spans="2:33" ht="20.25" x14ac:dyDescent="0.2">
      <c r="B71" s="1268"/>
      <c r="C71" s="1269"/>
      <c r="D71" s="1269"/>
      <c r="E71" s="1269"/>
      <c r="F71" s="1269"/>
      <c r="G71" s="1269"/>
      <c r="H71" s="1269"/>
      <c r="I71" s="1269"/>
      <c r="J71" s="1269"/>
      <c r="K71" s="1269"/>
      <c r="L71" s="1269"/>
      <c r="M71" s="1269"/>
      <c r="N71" s="1269"/>
      <c r="O71" s="1269"/>
      <c r="P71" s="1269"/>
      <c r="Q71" s="1269"/>
      <c r="R71" s="1269"/>
      <c r="S71" s="1269"/>
      <c r="T71" s="1269"/>
      <c r="U71" s="1270"/>
      <c r="V71" s="1270"/>
      <c r="W71" s="1270"/>
      <c r="X71" s="1270"/>
      <c r="Y71" s="1270"/>
      <c r="Z71" s="1270"/>
      <c r="AA71" s="1270"/>
      <c r="AB71" s="1270"/>
      <c r="AC71" s="1270"/>
      <c r="AD71" s="1270"/>
      <c r="AE71" s="1148"/>
      <c r="AF71" s="1148"/>
      <c r="AG71" s="1271"/>
    </row>
    <row r="72" spans="2:33" x14ac:dyDescent="0.2">
      <c r="B72" s="1268" t="s">
        <v>3090</v>
      </c>
      <c r="C72" s="431"/>
      <c r="D72" s="1287" t="s">
        <v>3576</v>
      </c>
      <c r="E72" s="1288"/>
      <c r="F72" s="1288"/>
      <c r="G72" s="1272"/>
      <c r="H72" s="1272"/>
      <c r="I72" s="1149"/>
      <c r="J72" s="1149"/>
      <c r="K72" s="1149"/>
      <c r="L72" s="1149"/>
      <c r="M72" s="1149"/>
      <c r="N72" s="1149"/>
      <c r="O72" s="1148"/>
      <c r="P72" s="1148"/>
      <c r="Q72" s="1148"/>
      <c r="R72" s="1148"/>
      <c r="S72" s="1148"/>
      <c r="T72" s="1148"/>
      <c r="U72" s="1148"/>
      <c r="V72" s="1148"/>
      <c r="W72" s="1148"/>
      <c r="X72" s="1148"/>
      <c r="Y72" s="1148"/>
      <c r="Z72" s="1148"/>
      <c r="AA72" s="1148"/>
      <c r="AB72" s="1148"/>
      <c r="AC72" s="1148"/>
      <c r="AD72" s="1148"/>
      <c r="AE72" s="1148"/>
      <c r="AF72" s="431"/>
      <c r="AG72" s="1271"/>
    </row>
    <row r="73" spans="2:33" x14ac:dyDescent="0.2">
      <c r="B73" s="1673" t="s">
        <v>3091</v>
      </c>
      <c r="C73" s="1674"/>
      <c r="D73" s="2262">
        <v>42064</v>
      </c>
      <c r="E73" s="2262"/>
      <c r="F73" s="2262"/>
      <c r="G73" s="431"/>
      <c r="H73" s="431"/>
      <c r="I73" s="431"/>
      <c r="J73" s="431"/>
      <c r="K73" s="431"/>
      <c r="L73" s="431"/>
      <c r="M73" s="431"/>
      <c r="N73" s="431"/>
      <c r="O73" s="431"/>
      <c r="P73" s="431"/>
      <c r="Q73" s="431"/>
      <c r="R73" s="431"/>
      <c r="S73" s="431"/>
      <c r="T73" s="431"/>
      <c r="U73" s="431"/>
      <c r="V73" s="431"/>
      <c r="W73" s="431"/>
      <c r="X73" s="431"/>
      <c r="Y73" s="431"/>
      <c r="Z73" s="431"/>
      <c r="AA73" s="431"/>
      <c r="AB73" s="431"/>
      <c r="AC73" s="431"/>
      <c r="AD73" s="431"/>
      <c r="AE73" s="431"/>
      <c r="AF73" s="431"/>
      <c r="AG73" s="1039"/>
    </row>
    <row r="74" spans="2:33" x14ac:dyDescent="0.2">
      <c r="B74" s="1673" t="s">
        <v>3092</v>
      </c>
      <c r="C74" s="1674"/>
      <c r="D74" s="2263">
        <v>42247</v>
      </c>
      <c r="E74" s="2263"/>
      <c r="F74" s="2263"/>
      <c r="G74" s="431"/>
      <c r="H74" s="431"/>
      <c r="I74" s="431"/>
      <c r="J74" s="431"/>
      <c r="K74" s="431"/>
      <c r="L74" s="431"/>
      <c r="M74" s="431"/>
      <c r="N74" s="431"/>
      <c r="O74" s="431"/>
      <c r="P74" s="431"/>
      <c r="Q74" s="431"/>
      <c r="R74" s="431"/>
      <c r="S74" s="431"/>
      <c r="T74" s="431"/>
      <c r="U74" s="431"/>
      <c r="V74" s="431"/>
      <c r="W74" s="431"/>
      <c r="X74" s="431"/>
      <c r="Y74" s="431"/>
      <c r="Z74" s="431"/>
      <c r="AA74" s="431"/>
      <c r="AB74" s="431"/>
      <c r="AC74" s="431"/>
      <c r="AD74" s="431"/>
      <c r="AE74" s="431"/>
      <c r="AF74" s="431"/>
      <c r="AG74" s="1039"/>
    </row>
    <row r="75" spans="2:33" ht="13.5" thickBot="1" x14ac:dyDescent="0.25">
      <c r="B75" s="1273"/>
      <c r="C75" s="1133"/>
      <c r="D75" s="1133"/>
      <c r="E75" s="431"/>
      <c r="F75" s="431"/>
      <c r="G75" s="431"/>
      <c r="H75" s="431"/>
      <c r="I75" s="431"/>
      <c r="J75" s="431"/>
      <c r="K75" s="431"/>
      <c r="L75" s="431"/>
      <c r="M75" s="431"/>
      <c r="N75" s="431"/>
      <c r="O75" s="431"/>
      <c r="P75" s="431"/>
      <c r="Q75" s="431"/>
      <c r="R75" s="431"/>
      <c r="S75" s="431"/>
      <c r="T75" s="431"/>
      <c r="U75" s="431"/>
      <c r="V75" s="431"/>
      <c r="W75" s="431"/>
      <c r="X75" s="431"/>
      <c r="Y75" s="431"/>
      <c r="Z75" s="431"/>
      <c r="AA75" s="431"/>
      <c r="AB75" s="431"/>
      <c r="AC75" s="431"/>
      <c r="AD75" s="431"/>
      <c r="AE75" s="431"/>
      <c r="AF75" s="431"/>
      <c r="AG75" s="1039"/>
    </row>
    <row r="76" spans="2:33" ht="30" customHeight="1" thickBot="1" x14ac:dyDescent="0.25">
      <c r="B76" s="1274" t="s">
        <v>3093</v>
      </c>
      <c r="C76" s="1275"/>
      <c r="D76" s="1936" t="s">
        <v>3577</v>
      </c>
      <c r="E76" s="1937"/>
      <c r="F76" s="1937"/>
      <c r="G76" s="1937"/>
      <c r="H76" s="1937"/>
      <c r="I76" s="1937"/>
      <c r="J76" s="1937"/>
      <c r="K76" s="1937"/>
      <c r="L76" s="1937"/>
      <c r="M76" s="1937"/>
      <c r="N76" s="1937"/>
      <c r="O76" s="1937"/>
      <c r="P76" s="1937"/>
      <c r="Q76" s="1937"/>
      <c r="R76" s="1937"/>
      <c r="S76" s="1937"/>
      <c r="T76" s="1937"/>
      <c r="U76" s="1937"/>
      <c r="V76" s="1937"/>
      <c r="W76" s="1937"/>
      <c r="X76" s="1937"/>
      <c r="Y76" s="1937"/>
      <c r="Z76" s="1937"/>
      <c r="AA76" s="1937"/>
      <c r="AB76" s="1937"/>
      <c r="AC76" s="1937"/>
      <c r="AD76" s="1937"/>
      <c r="AE76" s="1937"/>
      <c r="AF76" s="1937"/>
      <c r="AG76" s="1938"/>
    </row>
    <row r="77" spans="2:33" ht="13.5" thickBot="1" x14ac:dyDescent="0.25">
      <c r="B77" s="1268"/>
      <c r="C77" s="1148"/>
      <c r="D77" s="1148"/>
      <c r="E77" s="1149"/>
      <c r="F77" s="1149"/>
      <c r="G77" s="1149"/>
      <c r="H77" s="1149"/>
      <c r="I77" s="1149"/>
      <c r="J77" s="1149"/>
      <c r="K77" s="1149"/>
      <c r="L77" s="1149"/>
      <c r="M77" s="1149"/>
      <c r="N77" s="1149"/>
      <c r="O77" s="1149"/>
      <c r="P77" s="1149"/>
      <c r="Q77" s="1149"/>
      <c r="R77" s="1149"/>
      <c r="S77" s="1148"/>
      <c r="T77" s="1276"/>
      <c r="U77" s="1148"/>
      <c r="V77" s="1148"/>
      <c r="W77" s="1148"/>
      <c r="X77" s="1148"/>
      <c r="Y77" s="1148"/>
      <c r="Z77" s="1148"/>
      <c r="AA77" s="1148"/>
      <c r="AB77" s="1148"/>
      <c r="AC77" s="1148"/>
      <c r="AD77" s="1148"/>
      <c r="AE77" s="1148"/>
      <c r="AF77" s="1148"/>
      <c r="AG77" s="1039"/>
    </row>
    <row r="78" spans="2:33" ht="13.5" thickBot="1" x14ac:dyDescent="0.25">
      <c r="B78" s="1939" t="s">
        <v>3094</v>
      </c>
      <c r="C78" s="1940"/>
      <c r="D78" s="1943" t="s">
        <v>3095</v>
      </c>
      <c r="E78" s="1946" t="s">
        <v>3096</v>
      </c>
      <c r="F78" s="1948"/>
      <c r="G78" s="1948"/>
      <c r="H78" s="1948"/>
      <c r="I78" s="1948"/>
      <c r="J78" s="1948"/>
      <c r="K78" s="1948"/>
      <c r="L78" s="1948"/>
      <c r="M78" s="1948"/>
      <c r="N78" s="1948"/>
      <c r="O78" s="1948"/>
      <c r="P78" s="1948"/>
      <c r="Q78" s="1948"/>
      <c r="R78" s="1949"/>
      <c r="S78" s="1950" t="s">
        <v>3097</v>
      </c>
      <c r="T78" s="1951"/>
      <c r="U78" s="1952"/>
      <c r="V78" s="1952"/>
      <c r="W78" s="1952"/>
      <c r="X78" s="1952"/>
      <c r="Y78" s="1952"/>
      <c r="Z78" s="1953"/>
      <c r="AA78" s="1948" t="s">
        <v>2793</v>
      </c>
      <c r="AB78" s="1948"/>
      <c r="AC78" s="1949"/>
      <c r="AD78" s="1939" t="s">
        <v>2794</v>
      </c>
      <c r="AE78" s="1954"/>
      <c r="AF78" s="1940"/>
      <c r="AG78" s="1039"/>
    </row>
    <row r="79" spans="2:33" ht="13.5" thickBot="1" x14ac:dyDescent="0.25">
      <c r="B79" s="1941"/>
      <c r="C79" s="1942"/>
      <c r="D79" s="1944"/>
      <c r="E79" s="1947"/>
      <c r="F79" s="1958" t="s">
        <v>2796</v>
      </c>
      <c r="G79" s="1958" t="s">
        <v>2797</v>
      </c>
      <c r="H79" s="1950" t="s">
        <v>2798</v>
      </c>
      <c r="I79" s="1953"/>
      <c r="J79" s="1950" t="s">
        <v>2799</v>
      </c>
      <c r="K79" s="1953"/>
      <c r="L79" s="1950" t="s">
        <v>2800</v>
      </c>
      <c r="M79" s="1953"/>
      <c r="N79" s="1960" t="s">
        <v>2801</v>
      </c>
      <c r="O79" s="1961"/>
      <c r="P79" s="1952" t="s">
        <v>2802</v>
      </c>
      <c r="Q79" s="1952"/>
      <c r="R79" s="1953"/>
      <c r="S79" s="1958" t="s">
        <v>2798</v>
      </c>
      <c r="T79" s="1958" t="s">
        <v>2799</v>
      </c>
      <c r="U79" s="1958" t="s">
        <v>2800</v>
      </c>
      <c r="V79" s="1952" t="s">
        <v>2801</v>
      </c>
      <c r="W79" s="1952"/>
      <c r="X79" s="1950" t="s">
        <v>2802</v>
      </c>
      <c r="Y79" s="1952"/>
      <c r="Z79" s="1953"/>
      <c r="AA79" s="1946" t="s">
        <v>3098</v>
      </c>
      <c r="AB79" s="1946" t="s">
        <v>3099</v>
      </c>
      <c r="AC79" s="1946" t="s">
        <v>3100</v>
      </c>
      <c r="AD79" s="1955"/>
      <c r="AE79" s="1956"/>
      <c r="AF79" s="1957"/>
      <c r="AG79" s="1039"/>
    </row>
    <row r="80" spans="2:33" ht="26.25" thickBot="1" x14ac:dyDescent="0.25">
      <c r="B80" s="1941"/>
      <c r="C80" s="1942"/>
      <c r="D80" s="1944"/>
      <c r="E80" s="1947"/>
      <c r="F80" s="1959"/>
      <c r="G80" s="1959"/>
      <c r="H80" s="1677" t="s">
        <v>2806</v>
      </c>
      <c r="I80" s="1677" t="s">
        <v>2807</v>
      </c>
      <c r="J80" s="1677" t="s">
        <v>2806</v>
      </c>
      <c r="K80" s="1677" t="s">
        <v>2807</v>
      </c>
      <c r="L80" s="1677" t="s">
        <v>2806</v>
      </c>
      <c r="M80" s="1677" t="s">
        <v>2807</v>
      </c>
      <c r="N80" s="1676" t="s">
        <v>295</v>
      </c>
      <c r="O80" s="1277" t="s">
        <v>2808</v>
      </c>
      <c r="P80" s="1278" t="s">
        <v>2809</v>
      </c>
      <c r="Q80" s="1277" t="s">
        <v>2810</v>
      </c>
      <c r="R80" s="1277" t="s">
        <v>2811</v>
      </c>
      <c r="S80" s="1959"/>
      <c r="T80" s="1959"/>
      <c r="U80" s="1959"/>
      <c r="V80" s="1678" t="s">
        <v>295</v>
      </c>
      <c r="W80" s="1279" t="s">
        <v>2808</v>
      </c>
      <c r="X80" s="1277" t="s">
        <v>2809</v>
      </c>
      <c r="Y80" s="1280" t="s">
        <v>2810</v>
      </c>
      <c r="Z80" s="1277" t="s">
        <v>2811</v>
      </c>
      <c r="AA80" s="1947"/>
      <c r="AB80" s="1947"/>
      <c r="AC80" s="1947"/>
      <c r="AD80" s="1675" t="s">
        <v>296</v>
      </c>
      <c r="AE80" s="1675" t="s">
        <v>2812</v>
      </c>
      <c r="AF80" s="1675" t="s">
        <v>2813</v>
      </c>
      <c r="AG80" s="1039"/>
    </row>
    <row r="81" spans="2:33" x14ac:dyDescent="0.2">
      <c r="B81" s="2461" t="s">
        <v>3578</v>
      </c>
      <c r="C81" s="2462"/>
      <c r="D81" s="1785">
        <v>550</v>
      </c>
      <c r="E81" s="1057"/>
      <c r="F81" s="994"/>
      <c r="G81" s="995"/>
      <c r="H81" s="997"/>
      <c r="I81" s="997"/>
      <c r="J81" s="998"/>
      <c r="K81" s="997"/>
      <c r="L81" s="997"/>
      <c r="M81" s="997"/>
      <c r="N81" s="1784"/>
      <c r="O81" s="997"/>
      <c r="P81" s="998"/>
      <c r="Q81" s="997"/>
      <c r="R81" s="999"/>
      <c r="S81" s="1000"/>
      <c r="T81" s="997"/>
      <c r="U81" s="999"/>
      <c r="V81" s="1001"/>
      <c r="W81" s="999"/>
      <c r="X81" s="997"/>
      <c r="Y81" s="998"/>
      <c r="Z81" s="997"/>
      <c r="AA81" s="994"/>
      <c r="AB81" s="998"/>
      <c r="AC81" s="997"/>
      <c r="AD81" s="1525"/>
      <c r="AE81" s="1110"/>
      <c r="AF81" s="999"/>
      <c r="AG81" s="1039"/>
    </row>
    <row r="82" spans="2:33" x14ac:dyDescent="0.2">
      <c r="B82" s="2463" t="s">
        <v>3579</v>
      </c>
      <c r="C82" s="2464"/>
      <c r="D82" s="992">
        <v>551</v>
      </c>
      <c r="E82" s="1506"/>
      <c r="F82" s="1007"/>
      <c r="G82" s="1008"/>
      <c r="H82" s="1009"/>
      <c r="I82" s="1009"/>
      <c r="J82" s="1010"/>
      <c r="K82" s="1009"/>
      <c r="L82" s="1009"/>
      <c r="M82" s="1009"/>
      <c r="N82" s="1011"/>
      <c r="O82" s="1009"/>
      <c r="P82" s="1010"/>
      <c r="Q82" s="1009"/>
      <c r="R82" s="1012"/>
      <c r="S82" s="1013"/>
      <c r="T82" s="1009"/>
      <c r="U82" s="1012"/>
      <c r="V82" s="1014"/>
      <c r="W82" s="1012"/>
      <c r="X82" s="1009"/>
      <c r="Y82" s="1010"/>
      <c r="Z82" s="1009"/>
      <c r="AA82" s="1007"/>
      <c r="AB82" s="1010"/>
      <c r="AC82" s="1009"/>
      <c r="AD82" s="1786"/>
      <c r="AE82" s="1003"/>
      <c r="AF82" s="1004"/>
      <c r="AG82" s="1039"/>
    </row>
    <row r="83" spans="2:33" ht="13.5" thickBot="1" x14ac:dyDescent="0.25">
      <c r="B83" s="2465" t="s">
        <v>3580</v>
      </c>
      <c r="C83" s="2466"/>
      <c r="D83" s="1017">
        <v>478</v>
      </c>
      <c r="E83" s="1556"/>
      <c r="F83" s="1020"/>
      <c r="G83" s="1021"/>
      <c r="H83" s="1022"/>
      <c r="I83" s="1022"/>
      <c r="J83" s="1023"/>
      <c r="K83" s="1022"/>
      <c r="L83" s="1022"/>
      <c r="M83" s="1022"/>
      <c r="N83" s="1024"/>
      <c r="O83" s="1022"/>
      <c r="P83" s="1023"/>
      <c r="Q83" s="1022"/>
      <c r="R83" s="1025"/>
      <c r="S83" s="1026"/>
      <c r="T83" s="1022"/>
      <c r="U83" s="1025"/>
      <c r="V83" s="1027"/>
      <c r="W83" s="1025"/>
      <c r="X83" s="1022"/>
      <c r="Y83" s="1023"/>
      <c r="Z83" s="1022"/>
      <c r="AA83" s="1020"/>
      <c r="AB83" s="1023"/>
      <c r="AC83" s="1022"/>
      <c r="AD83" s="1768"/>
      <c r="AE83" s="1029"/>
      <c r="AF83" s="1030"/>
      <c r="AG83" s="1039"/>
    </row>
    <row r="84" spans="2:33" x14ac:dyDescent="0.2">
      <c r="B84" s="1788"/>
      <c r="C84" s="1567"/>
      <c r="D84" s="1281"/>
      <c r="E84" s="1282"/>
      <c r="F84" s="1283"/>
      <c r="G84" s="1283"/>
      <c r="H84" s="1284"/>
      <c r="I84" s="1284"/>
      <c r="J84" s="1284"/>
      <c r="K84" s="1284"/>
      <c r="L84" s="1284"/>
      <c r="M84" s="1284"/>
      <c r="N84" s="1285"/>
      <c r="O84" s="1282"/>
      <c r="P84" s="1284"/>
      <c r="Q84" s="1284"/>
      <c r="R84" s="1284"/>
      <c r="S84" s="1284"/>
      <c r="T84" s="1284"/>
      <c r="U84" s="1284"/>
      <c r="V84" s="1285"/>
      <c r="W84" s="1284"/>
      <c r="X84" s="1284"/>
      <c r="Y84" s="1284"/>
      <c r="Z84" s="1284"/>
      <c r="AA84" s="1283"/>
      <c r="AB84" s="1284"/>
      <c r="AC84" s="1284"/>
      <c r="AD84" s="1285"/>
      <c r="AE84" s="1281"/>
      <c r="AF84" s="1284"/>
      <c r="AG84" s="1039"/>
    </row>
    <row r="85" spans="2:33" x14ac:dyDescent="0.2">
      <c r="B85" s="1963" t="s">
        <v>2816</v>
      </c>
      <c r="C85" s="1964"/>
      <c r="D85" s="1967"/>
      <c r="E85" s="1967"/>
      <c r="F85" s="1967"/>
      <c r="G85" s="1967"/>
      <c r="H85" s="1148"/>
      <c r="I85" s="1148"/>
      <c r="J85" s="1148"/>
      <c r="K85" s="1148"/>
      <c r="L85" s="1148"/>
      <c r="M85" s="1148"/>
      <c r="N85" s="1148"/>
      <c r="O85" s="1148"/>
      <c r="P85" s="1148"/>
      <c r="Q85" s="1148"/>
      <c r="R85" s="1148"/>
      <c r="S85" s="1148"/>
      <c r="T85" s="1148"/>
      <c r="U85" s="1148"/>
      <c r="V85" s="1148"/>
      <c r="W85" s="1148"/>
      <c r="X85" s="1148"/>
      <c r="Y85" s="1148"/>
      <c r="Z85" s="1148"/>
      <c r="AA85" s="1148"/>
      <c r="AB85" s="1148"/>
      <c r="AC85" s="1148"/>
      <c r="AD85" s="1148"/>
      <c r="AE85" s="1148"/>
      <c r="AF85" s="1148"/>
      <c r="AG85" s="1039"/>
    </row>
    <row r="86" spans="2:33" x14ac:dyDescent="0.2">
      <c r="B86" s="1673" t="s">
        <v>2818</v>
      </c>
      <c r="C86" s="1674"/>
      <c r="D86" s="1967"/>
      <c r="E86" s="1967"/>
      <c r="F86" s="1967"/>
      <c r="G86" s="1967"/>
      <c r="H86" s="1148"/>
      <c r="I86" s="1148"/>
      <c r="J86" s="1148"/>
      <c r="K86" s="1148"/>
      <c r="L86" s="1148"/>
      <c r="M86" s="1148"/>
      <c r="N86" s="1148"/>
      <c r="O86" s="1148"/>
      <c r="P86" s="1148"/>
      <c r="Q86" s="1148"/>
      <c r="R86" s="1148"/>
      <c r="S86" s="1148"/>
      <c r="T86" s="1148"/>
      <c r="U86" s="1148"/>
      <c r="V86" s="1148"/>
      <c r="W86" s="1148"/>
      <c r="X86" s="1148"/>
      <c r="Y86" s="1148"/>
      <c r="Z86" s="1148"/>
      <c r="AA86" s="1148"/>
      <c r="AB86" s="1148"/>
      <c r="AC86" s="1148"/>
      <c r="AD86" s="1148"/>
      <c r="AE86" s="1148"/>
      <c r="AF86" s="1148"/>
      <c r="AG86" s="1039"/>
    </row>
    <row r="87" spans="2:33" ht="13.5" thickBot="1" x14ac:dyDescent="0.25">
      <c r="B87" s="2458"/>
      <c r="C87" s="2459"/>
      <c r="D87" s="2460"/>
      <c r="E87" s="2460"/>
      <c r="F87" s="2460"/>
      <c r="G87" s="2460"/>
      <c r="H87" s="1286"/>
      <c r="I87" s="1286"/>
      <c r="J87" s="1286"/>
      <c r="K87" s="1286"/>
      <c r="L87" s="1286"/>
      <c r="M87" s="1286"/>
      <c r="N87" s="1286"/>
      <c r="O87" s="1286"/>
      <c r="P87" s="1286"/>
      <c r="Q87" s="1286"/>
      <c r="R87" s="1286"/>
      <c r="S87" s="1276"/>
      <c r="T87" s="1276"/>
      <c r="U87" s="1276"/>
      <c r="V87" s="1276"/>
      <c r="W87" s="1276"/>
      <c r="X87" s="1276"/>
      <c r="Y87" s="1276"/>
      <c r="Z87" s="1276"/>
      <c r="AA87" s="1276"/>
      <c r="AB87" s="1276"/>
      <c r="AC87" s="1276"/>
      <c r="AD87" s="1276"/>
      <c r="AE87" s="1276"/>
      <c r="AF87" s="1276"/>
      <c r="AG87" s="1044"/>
    </row>
    <row r="88" spans="2:33" ht="13.5" thickBot="1" x14ac:dyDescent="0.25"/>
    <row r="89" spans="2:33" ht="20.25" x14ac:dyDescent="0.2">
      <c r="B89" s="1931" t="s">
        <v>3089</v>
      </c>
      <c r="C89" s="1932"/>
      <c r="D89" s="1932"/>
      <c r="E89" s="1932"/>
      <c r="F89" s="1932"/>
      <c r="G89" s="1932"/>
      <c r="H89" s="1932"/>
      <c r="I89" s="1932"/>
      <c r="J89" s="1932"/>
      <c r="K89" s="1932"/>
      <c r="L89" s="1932"/>
      <c r="M89" s="1932"/>
      <c r="N89" s="1932"/>
      <c r="O89" s="1932"/>
      <c r="P89" s="1932"/>
      <c r="Q89" s="1932"/>
      <c r="R89" s="1932"/>
      <c r="S89" s="1932"/>
      <c r="T89" s="1932"/>
      <c r="U89" s="1932"/>
      <c r="V89" s="1932"/>
      <c r="W89" s="1932"/>
      <c r="X89" s="1932"/>
      <c r="Y89" s="1932"/>
      <c r="Z89" s="1932"/>
      <c r="AA89" s="1932"/>
      <c r="AB89" s="1932"/>
      <c r="AC89" s="1932"/>
      <c r="AD89" s="1932"/>
      <c r="AE89" s="1932"/>
      <c r="AF89" s="1932"/>
      <c r="AG89" s="1933"/>
    </row>
    <row r="90" spans="2:33" ht="20.25" x14ac:dyDescent="0.2">
      <c r="B90" s="1268"/>
      <c r="C90" s="1269"/>
      <c r="D90" s="1269"/>
      <c r="E90" s="1269"/>
      <c r="F90" s="1269"/>
      <c r="G90" s="1269"/>
      <c r="H90" s="1269"/>
      <c r="I90" s="1269"/>
      <c r="J90" s="1269"/>
      <c r="K90" s="1269"/>
      <c r="L90" s="1269"/>
      <c r="M90" s="1269"/>
      <c r="N90" s="1269"/>
      <c r="O90" s="1269"/>
      <c r="P90" s="1269"/>
      <c r="Q90" s="1269"/>
      <c r="R90" s="1269"/>
      <c r="S90" s="1269"/>
      <c r="T90" s="1269"/>
      <c r="U90" s="1270"/>
      <c r="V90" s="1270"/>
      <c r="W90" s="1270"/>
      <c r="X90" s="1270"/>
      <c r="Y90" s="1270"/>
      <c r="Z90" s="1270"/>
      <c r="AA90" s="1270"/>
      <c r="AB90" s="1270"/>
      <c r="AC90" s="1270"/>
      <c r="AD90" s="1270"/>
      <c r="AE90" s="1148"/>
      <c r="AF90" s="1148"/>
      <c r="AG90" s="1271"/>
    </row>
    <row r="91" spans="2:33" x14ac:dyDescent="0.2">
      <c r="B91" s="1268" t="s">
        <v>3090</v>
      </c>
      <c r="C91" s="431"/>
      <c r="D91" s="1287" t="s">
        <v>3574</v>
      </c>
      <c r="E91" s="1288"/>
      <c r="F91" s="1288"/>
      <c r="G91" s="1272"/>
      <c r="H91" s="1272"/>
      <c r="I91" s="1149"/>
      <c r="J91" s="1149"/>
      <c r="K91" s="1149"/>
      <c r="L91" s="1149"/>
      <c r="M91" s="1149"/>
      <c r="N91" s="1149"/>
      <c r="O91" s="1148"/>
      <c r="P91" s="1148"/>
      <c r="Q91" s="1148"/>
      <c r="R91" s="1148"/>
      <c r="S91" s="1148"/>
      <c r="T91" s="1148"/>
      <c r="U91" s="1148"/>
      <c r="V91" s="1148"/>
      <c r="W91" s="1148"/>
      <c r="X91" s="1148"/>
      <c r="Y91" s="1148"/>
      <c r="Z91" s="1148"/>
      <c r="AA91" s="1148"/>
      <c r="AB91" s="1148"/>
      <c r="AC91" s="1148"/>
      <c r="AD91" s="1148"/>
      <c r="AE91" s="1148"/>
      <c r="AF91" s="431"/>
      <c r="AG91" s="1271"/>
    </row>
    <row r="92" spans="2:33" x14ac:dyDescent="0.2">
      <c r="B92" s="1673" t="s">
        <v>3091</v>
      </c>
      <c r="C92" s="1674"/>
      <c r="D92" s="2262">
        <v>42064</v>
      </c>
      <c r="E92" s="2262"/>
      <c r="F92" s="2262"/>
      <c r="G92" s="431"/>
      <c r="H92" s="431"/>
      <c r="I92" s="431"/>
      <c r="J92" s="431"/>
      <c r="K92" s="431"/>
      <c r="L92" s="431"/>
      <c r="M92" s="431"/>
      <c r="N92" s="431"/>
      <c r="O92" s="431"/>
      <c r="P92" s="431"/>
      <c r="Q92" s="431"/>
      <c r="R92" s="431"/>
      <c r="S92" s="431"/>
      <c r="T92" s="431"/>
      <c r="U92" s="431"/>
      <c r="V92" s="431"/>
      <c r="W92" s="431"/>
      <c r="X92" s="431"/>
      <c r="Y92" s="431"/>
      <c r="Z92" s="431"/>
      <c r="AA92" s="431"/>
      <c r="AB92" s="431"/>
      <c r="AC92" s="431"/>
      <c r="AD92" s="431"/>
      <c r="AE92" s="431"/>
      <c r="AF92" s="431"/>
      <c r="AG92" s="1039"/>
    </row>
    <row r="93" spans="2:33" x14ac:dyDescent="0.2">
      <c r="B93" s="1673" t="s">
        <v>3092</v>
      </c>
      <c r="C93" s="1674"/>
      <c r="D93" s="2263">
        <v>42247</v>
      </c>
      <c r="E93" s="2263"/>
      <c r="F93" s="2263"/>
      <c r="G93" s="431"/>
      <c r="H93" s="431"/>
      <c r="I93" s="431"/>
      <c r="J93" s="431"/>
      <c r="K93" s="431"/>
      <c r="L93" s="431"/>
      <c r="M93" s="431"/>
      <c r="N93" s="431"/>
      <c r="O93" s="431"/>
      <c r="P93" s="431"/>
      <c r="Q93" s="431"/>
      <c r="R93" s="431"/>
      <c r="S93" s="431"/>
      <c r="T93" s="431"/>
      <c r="U93" s="431"/>
      <c r="V93" s="431"/>
      <c r="W93" s="431"/>
      <c r="X93" s="431"/>
      <c r="Y93" s="431"/>
      <c r="Z93" s="431"/>
      <c r="AA93" s="431"/>
      <c r="AB93" s="431"/>
      <c r="AC93" s="431"/>
      <c r="AD93" s="431"/>
      <c r="AE93" s="431"/>
      <c r="AF93" s="431"/>
      <c r="AG93" s="1039"/>
    </row>
    <row r="94" spans="2:33" ht="13.5" thickBot="1" x14ac:dyDescent="0.25">
      <c r="B94" s="1273"/>
      <c r="C94" s="1133"/>
      <c r="D94" s="1133"/>
      <c r="E94" s="431"/>
      <c r="F94" s="431"/>
      <c r="G94" s="431"/>
      <c r="H94" s="431"/>
      <c r="I94" s="431"/>
      <c r="J94" s="431"/>
      <c r="K94" s="431"/>
      <c r="L94" s="431"/>
      <c r="M94" s="431"/>
      <c r="N94" s="431"/>
      <c r="O94" s="431"/>
      <c r="P94" s="431"/>
      <c r="Q94" s="431"/>
      <c r="R94" s="431"/>
      <c r="S94" s="431"/>
      <c r="T94" s="431"/>
      <c r="U94" s="431"/>
      <c r="V94" s="431"/>
      <c r="W94" s="431"/>
      <c r="X94" s="431"/>
      <c r="Y94" s="431"/>
      <c r="Z94" s="431"/>
      <c r="AA94" s="431"/>
      <c r="AB94" s="431"/>
      <c r="AC94" s="431"/>
      <c r="AD94" s="431"/>
      <c r="AE94" s="431"/>
      <c r="AF94" s="431"/>
      <c r="AG94" s="1039"/>
    </row>
    <row r="95" spans="2:33" ht="13.5" thickBot="1" x14ac:dyDescent="0.25">
      <c r="B95" s="1274" t="s">
        <v>3093</v>
      </c>
      <c r="C95" s="1275"/>
      <c r="D95" s="1936" t="s">
        <v>3575</v>
      </c>
      <c r="E95" s="1937"/>
      <c r="F95" s="1937"/>
      <c r="G95" s="1937"/>
      <c r="H95" s="1937"/>
      <c r="I95" s="1937"/>
      <c r="J95" s="1937"/>
      <c r="K95" s="1937"/>
      <c r="L95" s="1937"/>
      <c r="M95" s="1937"/>
      <c r="N95" s="1937"/>
      <c r="O95" s="1937"/>
      <c r="P95" s="1937"/>
      <c r="Q95" s="1937"/>
      <c r="R95" s="1937"/>
      <c r="S95" s="1937"/>
      <c r="T95" s="1937"/>
      <c r="U95" s="1937"/>
      <c r="V95" s="1937"/>
      <c r="W95" s="1937"/>
      <c r="X95" s="1937"/>
      <c r="Y95" s="1937"/>
      <c r="Z95" s="1937"/>
      <c r="AA95" s="1937"/>
      <c r="AB95" s="1937"/>
      <c r="AC95" s="1937"/>
      <c r="AD95" s="1937"/>
      <c r="AE95" s="1937"/>
      <c r="AF95" s="1937"/>
      <c r="AG95" s="1938"/>
    </row>
    <row r="96" spans="2:33" ht="13.5" thickBot="1" x14ac:dyDescent="0.25">
      <c r="B96" s="1268"/>
      <c r="C96" s="1148"/>
      <c r="D96" s="1148"/>
      <c r="E96" s="1149"/>
      <c r="F96" s="1149"/>
      <c r="G96" s="1149"/>
      <c r="H96" s="1149"/>
      <c r="I96" s="1149"/>
      <c r="J96" s="1149"/>
      <c r="K96" s="1149"/>
      <c r="L96" s="1149"/>
      <c r="M96" s="1149"/>
      <c r="N96" s="1149"/>
      <c r="O96" s="1149"/>
      <c r="P96" s="1149"/>
      <c r="Q96" s="1149"/>
      <c r="R96" s="1149"/>
      <c r="S96" s="1148"/>
      <c r="T96" s="1276"/>
      <c r="U96" s="1148"/>
      <c r="V96" s="1148"/>
      <c r="W96" s="1148"/>
      <c r="X96" s="1148"/>
      <c r="Y96" s="1148"/>
      <c r="Z96" s="1148"/>
      <c r="AA96" s="1148"/>
      <c r="AB96" s="1148"/>
      <c r="AC96" s="1148"/>
      <c r="AD96" s="1148"/>
      <c r="AE96" s="1148"/>
      <c r="AF96" s="1148"/>
      <c r="AG96" s="1039"/>
    </row>
    <row r="97" spans="2:34" ht="13.5" thickBot="1" x14ac:dyDescent="0.25">
      <c r="B97" s="1939" t="s">
        <v>3094</v>
      </c>
      <c r="C97" s="1940"/>
      <c r="D97" s="1943" t="s">
        <v>3095</v>
      </c>
      <c r="E97" s="1946" t="s">
        <v>3096</v>
      </c>
      <c r="F97" s="1948"/>
      <c r="G97" s="1948"/>
      <c r="H97" s="1948"/>
      <c r="I97" s="1948"/>
      <c r="J97" s="1948"/>
      <c r="K97" s="1948"/>
      <c r="L97" s="1948"/>
      <c r="M97" s="1948"/>
      <c r="N97" s="1948"/>
      <c r="O97" s="1948"/>
      <c r="P97" s="1948"/>
      <c r="Q97" s="1948"/>
      <c r="R97" s="1949"/>
      <c r="S97" s="1950" t="s">
        <v>3097</v>
      </c>
      <c r="T97" s="1951"/>
      <c r="U97" s="1952"/>
      <c r="V97" s="1952"/>
      <c r="W97" s="1952"/>
      <c r="X97" s="1952"/>
      <c r="Y97" s="1952"/>
      <c r="Z97" s="1953"/>
      <c r="AA97" s="1948" t="s">
        <v>2793</v>
      </c>
      <c r="AB97" s="1948"/>
      <c r="AC97" s="1949"/>
      <c r="AD97" s="1939" t="s">
        <v>2794</v>
      </c>
      <c r="AE97" s="1954"/>
      <c r="AF97" s="1940"/>
      <c r="AG97" s="1039"/>
    </row>
    <row r="98" spans="2:34" ht="13.5" thickBot="1" x14ac:dyDescent="0.25">
      <c r="B98" s="1941"/>
      <c r="C98" s="1942"/>
      <c r="D98" s="1944"/>
      <c r="E98" s="1947"/>
      <c r="F98" s="1958" t="s">
        <v>2796</v>
      </c>
      <c r="G98" s="1958" t="s">
        <v>2797</v>
      </c>
      <c r="H98" s="1950" t="s">
        <v>2798</v>
      </c>
      <c r="I98" s="1953"/>
      <c r="J98" s="1950" t="s">
        <v>2799</v>
      </c>
      <c r="K98" s="1953"/>
      <c r="L98" s="1950" t="s">
        <v>2800</v>
      </c>
      <c r="M98" s="1953"/>
      <c r="N98" s="1960" t="s">
        <v>2801</v>
      </c>
      <c r="O98" s="1961"/>
      <c r="P98" s="1952" t="s">
        <v>2802</v>
      </c>
      <c r="Q98" s="1952"/>
      <c r="R98" s="1953"/>
      <c r="S98" s="1958" t="s">
        <v>2798</v>
      </c>
      <c r="T98" s="1958" t="s">
        <v>2799</v>
      </c>
      <c r="U98" s="1958" t="s">
        <v>2800</v>
      </c>
      <c r="V98" s="1952" t="s">
        <v>2801</v>
      </c>
      <c r="W98" s="1952"/>
      <c r="X98" s="1950" t="s">
        <v>2802</v>
      </c>
      <c r="Y98" s="1952"/>
      <c r="Z98" s="1953"/>
      <c r="AA98" s="1946" t="s">
        <v>3098</v>
      </c>
      <c r="AB98" s="1946" t="s">
        <v>3099</v>
      </c>
      <c r="AC98" s="1946" t="s">
        <v>3100</v>
      </c>
      <c r="AD98" s="1955"/>
      <c r="AE98" s="1956"/>
      <c r="AF98" s="1957"/>
      <c r="AG98" s="1039"/>
    </row>
    <row r="99" spans="2:34" ht="26.25" thickBot="1" x14ac:dyDescent="0.25">
      <c r="B99" s="1941"/>
      <c r="C99" s="1942"/>
      <c r="D99" s="1944"/>
      <c r="E99" s="1947"/>
      <c r="F99" s="1959"/>
      <c r="G99" s="1959"/>
      <c r="H99" s="1677" t="s">
        <v>2806</v>
      </c>
      <c r="I99" s="1677" t="s">
        <v>2807</v>
      </c>
      <c r="J99" s="1677" t="s">
        <v>2806</v>
      </c>
      <c r="K99" s="1677" t="s">
        <v>2807</v>
      </c>
      <c r="L99" s="1677" t="s">
        <v>2806</v>
      </c>
      <c r="M99" s="1677" t="s">
        <v>2807</v>
      </c>
      <c r="N99" s="1676" t="s">
        <v>295</v>
      </c>
      <c r="O99" s="1277" t="s">
        <v>2808</v>
      </c>
      <c r="P99" s="1278" t="s">
        <v>2809</v>
      </c>
      <c r="Q99" s="1277" t="s">
        <v>2810</v>
      </c>
      <c r="R99" s="1277" t="s">
        <v>2811</v>
      </c>
      <c r="S99" s="1959"/>
      <c r="T99" s="1959"/>
      <c r="U99" s="1959"/>
      <c r="V99" s="1678" t="s">
        <v>295</v>
      </c>
      <c r="W99" s="1279" t="s">
        <v>2808</v>
      </c>
      <c r="X99" s="1277" t="s">
        <v>2809</v>
      </c>
      <c r="Y99" s="1280" t="s">
        <v>2810</v>
      </c>
      <c r="Z99" s="1277" t="s">
        <v>2811</v>
      </c>
      <c r="AA99" s="1947"/>
      <c r="AB99" s="1947"/>
      <c r="AC99" s="1947"/>
      <c r="AD99" s="1675" t="s">
        <v>296</v>
      </c>
      <c r="AE99" s="1675" t="s">
        <v>2812</v>
      </c>
      <c r="AF99" s="1675" t="s">
        <v>2813</v>
      </c>
      <c r="AG99" s="1039"/>
    </row>
    <row r="100" spans="2:34" x14ac:dyDescent="0.2">
      <c r="B100" s="2461" t="s">
        <v>3004</v>
      </c>
      <c r="C100" s="2462"/>
      <c r="D100" s="1785">
        <v>1111</v>
      </c>
      <c r="E100" s="1057"/>
      <c r="F100" s="994"/>
      <c r="G100" s="995"/>
      <c r="H100" s="997"/>
      <c r="I100" s="997"/>
      <c r="J100" s="998"/>
      <c r="K100" s="997"/>
      <c r="L100" s="997"/>
      <c r="M100" s="997"/>
      <c r="N100" s="1784"/>
      <c r="O100" s="997"/>
      <c r="P100" s="998"/>
      <c r="Q100" s="997"/>
      <c r="R100" s="999"/>
      <c r="S100" s="1000"/>
      <c r="T100" s="997"/>
      <c r="U100" s="999"/>
      <c r="V100" s="1001"/>
      <c r="W100" s="999"/>
      <c r="X100" s="997"/>
      <c r="Y100" s="998"/>
      <c r="Z100" s="997"/>
      <c r="AA100" s="994"/>
      <c r="AB100" s="998"/>
      <c r="AC100" s="997"/>
      <c r="AD100" s="1525"/>
      <c r="AE100" s="1110"/>
      <c r="AF100" s="999"/>
      <c r="AG100" s="1039"/>
    </row>
    <row r="101" spans="2:34" ht="13.5" thickBot="1" x14ac:dyDescent="0.25">
      <c r="B101" s="2465" t="s">
        <v>3324</v>
      </c>
      <c r="C101" s="2466"/>
      <c r="D101" s="1017">
        <v>1749</v>
      </c>
      <c r="E101" s="1556"/>
      <c r="F101" s="1020"/>
      <c r="G101" s="1021"/>
      <c r="H101" s="1022"/>
      <c r="I101" s="1022"/>
      <c r="J101" s="1023"/>
      <c r="K101" s="1022"/>
      <c r="L101" s="1022"/>
      <c r="M101" s="1022"/>
      <c r="N101" s="1024"/>
      <c r="O101" s="1022"/>
      <c r="P101" s="1023"/>
      <c r="Q101" s="1022"/>
      <c r="R101" s="1025"/>
      <c r="S101" s="1026"/>
      <c r="T101" s="1022"/>
      <c r="U101" s="1025"/>
      <c r="V101" s="1027"/>
      <c r="W101" s="1025"/>
      <c r="X101" s="1022"/>
      <c r="Y101" s="1023"/>
      <c r="Z101" s="1022"/>
      <c r="AA101" s="1020"/>
      <c r="AB101" s="1023"/>
      <c r="AC101" s="1022"/>
      <c r="AD101" s="1768"/>
      <c r="AE101" s="1029"/>
      <c r="AF101" s="1030"/>
      <c r="AG101" s="1039"/>
    </row>
    <row r="102" spans="2:34" x14ac:dyDescent="0.2">
      <c r="B102" s="1689"/>
      <c r="C102" s="1567"/>
      <c r="D102" s="1281"/>
      <c r="E102" s="1282"/>
      <c r="F102" s="1283"/>
      <c r="G102" s="1283"/>
      <c r="H102" s="1284"/>
      <c r="I102" s="1284"/>
      <c r="J102" s="1284"/>
      <c r="K102" s="1284"/>
      <c r="L102" s="1284"/>
      <c r="M102" s="1284"/>
      <c r="N102" s="1285"/>
      <c r="O102" s="1282"/>
      <c r="P102" s="1284"/>
      <c r="Q102" s="1284"/>
      <c r="R102" s="1284"/>
      <c r="S102" s="1284"/>
      <c r="T102" s="1284"/>
      <c r="U102" s="1284"/>
      <c r="V102" s="1285"/>
      <c r="W102" s="1284"/>
      <c r="X102" s="1284"/>
      <c r="Y102" s="1284"/>
      <c r="Z102" s="1284"/>
      <c r="AA102" s="1283"/>
      <c r="AB102" s="1284"/>
      <c r="AC102" s="1284"/>
      <c r="AD102" s="1285"/>
      <c r="AE102" s="1281"/>
      <c r="AF102" s="1284"/>
      <c r="AG102" s="1039"/>
    </row>
    <row r="103" spans="2:34" x14ac:dyDescent="0.2">
      <c r="B103" s="1963" t="s">
        <v>2816</v>
      </c>
      <c r="C103" s="1964"/>
      <c r="D103" s="1967"/>
      <c r="E103" s="1967"/>
      <c r="F103" s="1967"/>
      <c r="G103" s="1967"/>
      <c r="H103" s="1148"/>
      <c r="I103" s="1148"/>
      <c r="J103" s="1148"/>
      <c r="K103" s="1148"/>
      <c r="L103" s="1148"/>
      <c r="M103" s="1148"/>
      <c r="N103" s="1148"/>
      <c r="O103" s="1148"/>
      <c r="P103" s="1148"/>
      <c r="Q103" s="1148"/>
      <c r="R103" s="1148"/>
      <c r="S103" s="1148"/>
      <c r="T103" s="1148"/>
      <c r="U103" s="1148"/>
      <c r="V103" s="1148"/>
      <c r="W103" s="1148"/>
      <c r="X103" s="1148"/>
      <c r="Y103" s="1148"/>
      <c r="Z103" s="1148"/>
      <c r="AA103" s="1148"/>
      <c r="AB103" s="1148"/>
      <c r="AC103" s="1148"/>
      <c r="AD103" s="1148"/>
      <c r="AE103" s="1148"/>
      <c r="AF103" s="1148"/>
      <c r="AG103" s="1039"/>
    </row>
    <row r="104" spans="2:34" x14ac:dyDescent="0.2">
      <c r="B104" s="1673" t="s">
        <v>2818</v>
      </c>
      <c r="C104" s="1674"/>
      <c r="D104" s="1967"/>
      <c r="E104" s="1967"/>
      <c r="F104" s="1967"/>
      <c r="G104" s="1967"/>
      <c r="H104" s="1148"/>
      <c r="I104" s="1148"/>
      <c r="J104" s="1148"/>
      <c r="K104" s="1148"/>
      <c r="L104" s="1148"/>
      <c r="M104" s="1148"/>
      <c r="N104" s="1148"/>
      <c r="O104" s="1148"/>
      <c r="P104" s="1148"/>
      <c r="Q104" s="1148"/>
      <c r="R104" s="1148"/>
      <c r="S104" s="1148"/>
      <c r="T104" s="1148"/>
      <c r="U104" s="1148"/>
      <c r="V104" s="1148"/>
      <c r="W104" s="1148"/>
      <c r="X104" s="1148"/>
      <c r="Y104" s="1148"/>
      <c r="Z104" s="1148"/>
      <c r="AA104" s="1148"/>
      <c r="AB104" s="1148"/>
      <c r="AC104" s="1148"/>
      <c r="AD104" s="1148"/>
      <c r="AE104" s="1148"/>
      <c r="AF104" s="1148"/>
      <c r="AG104" s="1039"/>
    </row>
    <row r="105" spans="2:34" ht="13.5" thickBot="1" x14ac:dyDescent="0.25">
      <c r="B105" s="2458"/>
      <c r="C105" s="2459"/>
      <c r="D105" s="2460"/>
      <c r="E105" s="2460"/>
      <c r="F105" s="2460"/>
      <c r="G105" s="2460"/>
      <c r="H105" s="1286"/>
      <c r="I105" s="1286"/>
      <c r="J105" s="1286"/>
      <c r="K105" s="1286"/>
      <c r="L105" s="1286"/>
      <c r="M105" s="1286"/>
      <c r="N105" s="1286"/>
      <c r="O105" s="1286"/>
      <c r="P105" s="1286"/>
      <c r="Q105" s="1286"/>
      <c r="R105" s="1286"/>
      <c r="S105" s="1276"/>
      <c r="T105" s="1276"/>
      <c r="U105" s="1276"/>
      <c r="V105" s="1276"/>
      <c r="W105" s="1276"/>
      <c r="X105" s="1276"/>
      <c r="Y105" s="1276"/>
      <c r="Z105" s="1276"/>
      <c r="AA105" s="1276"/>
      <c r="AB105" s="1276"/>
      <c r="AC105" s="1276"/>
      <c r="AD105" s="1276"/>
      <c r="AE105" s="1276"/>
      <c r="AF105" s="1276"/>
      <c r="AG105" s="1044"/>
    </row>
    <row r="106" spans="2:34" ht="13.5" thickBot="1" x14ac:dyDescent="0.25">
      <c r="B106" s="1767"/>
      <c r="C106" s="1767"/>
      <c r="D106" s="1149"/>
      <c r="E106" s="1149"/>
      <c r="F106" s="1149"/>
      <c r="G106" s="1149"/>
      <c r="H106" s="1619"/>
      <c r="I106" s="1619"/>
      <c r="J106" s="1619"/>
      <c r="K106" s="1619"/>
      <c r="L106" s="1619"/>
      <c r="M106" s="1619"/>
      <c r="N106" s="1619"/>
      <c r="O106" s="1619"/>
      <c r="P106" s="1619"/>
      <c r="Q106" s="1619"/>
      <c r="R106" s="1619"/>
      <c r="S106" s="1148"/>
      <c r="T106" s="1148"/>
      <c r="U106" s="1148"/>
      <c r="V106" s="1148"/>
      <c r="W106" s="1148"/>
      <c r="X106" s="1148"/>
      <c r="Y106" s="1148"/>
      <c r="Z106" s="1148"/>
      <c r="AA106" s="1148"/>
      <c r="AB106" s="1148"/>
      <c r="AC106" s="1148"/>
      <c r="AD106" s="1148"/>
      <c r="AE106" s="1148"/>
      <c r="AF106" s="1148"/>
      <c r="AG106" s="431"/>
    </row>
    <row r="107" spans="2:34" s="352" customFormat="1" ht="20.25" x14ac:dyDescent="0.2">
      <c r="B107" s="2274" t="s">
        <v>2783</v>
      </c>
      <c r="C107" s="2275"/>
      <c r="D107" s="2275"/>
      <c r="E107" s="2275"/>
      <c r="F107" s="2275"/>
      <c r="G107" s="2275"/>
      <c r="H107" s="2275"/>
      <c r="I107" s="2275"/>
      <c r="J107" s="2275"/>
      <c r="K107" s="2275"/>
      <c r="L107" s="2275"/>
      <c r="M107" s="2275"/>
      <c r="N107" s="2275"/>
      <c r="O107" s="2275"/>
      <c r="P107" s="2275"/>
      <c r="Q107" s="2275"/>
      <c r="R107" s="2275"/>
      <c r="S107" s="2275"/>
      <c r="T107" s="2275"/>
      <c r="U107" s="2275"/>
      <c r="V107" s="2275"/>
      <c r="W107" s="2275"/>
      <c r="X107" s="2275"/>
      <c r="Y107" s="2275"/>
      <c r="Z107" s="2275"/>
      <c r="AA107" s="2275"/>
      <c r="AB107" s="2275"/>
      <c r="AC107" s="2275"/>
      <c r="AD107" s="2275"/>
      <c r="AE107" s="2275"/>
      <c r="AF107" s="2275"/>
      <c r="AG107" s="2275"/>
      <c r="AH107" s="2276"/>
    </row>
    <row r="108" spans="2:34" s="352" customFormat="1" x14ac:dyDescent="0.2">
      <c r="B108" s="1131"/>
      <c r="C108" s="1132"/>
      <c r="D108" s="1133"/>
      <c r="E108" s="1133"/>
      <c r="F108" s="431"/>
      <c r="G108" s="431"/>
      <c r="H108" s="431"/>
      <c r="I108" s="431"/>
      <c r="J108" s="431"/>
      <c r="K108" s="431"/>
      <c r="L108" s="431"/>
      <c r="M108" s="431"/>
      <c r="N108" s="431"/>
      <c r="O108" s="431"/>
      <c r="P108" s="431"/>
      <c r="Q108" s="431"/>
      <c r="R108" s="431"/>
      <c r="S108" s="431"/>
      <c r="T108" s="431"/>
      <c r="U108" s="431"/>
      <c r="V108" s="431"/>
      <c r="W108" s="431"/>
      <c r="X108" s="431"/>
      <c r="Y108" s="431"/>
      <c r="Z108" s="431"/>
      <c r="AA108" s="431"/>
      <c r="AB108" s="431"/>
      <c r="AC108" s="431"/>
      <c r="AD108" s="431"/>
      <c r="AE108" s="431"/>
      <c r="AF108" s="431"/>
      <c r="AG108" s="431"/>
      <c r="AH108" s="1039"/>
    </row>
    <row r="109" spans="2:34" s="352" customFormat="1" x14ac:dyDescent="0.2">
      <c r="B109" s="1134" t="s">
        <v>2784</v>
      </c>
      <c r="C109" s="1135" t="s">
        <v>3617</v>
      </c>
      <c r="D109" s="1135"/>
      <c r="E109" s="431"/>
      <c r="F109" s="431"/>
      <c r="G109" s="431"/>
      <c r="H109" s="431"/>
      <c r="I109" s="1577"/>
      <c r="J109" s="431"/>
      <c r="K109" s="431"/>
      <c r="L109" s="431"/>
      <c r="M109" s="431"/>
      <c r="N109" s="431"/>
      <c r="O109" s="431"/>
      <c r="P109" s="431"/>
      <c r="Q109" s="431"/>
      <c r="R109" s="431"/>
      <c r="S109" s="431"/>
      <c r="T109" s="431"/>
      <c r="U109" s="431"/>
      <c r="V109" s="431"/>
      <c r="W109" s="431"/>
      <c r="X109" s="431"/>
      <c r="Y109" s="431"/>
      <c r="Z109" s="431"/>
      <c r="AA109" s="431"/>
      <c r="AB109" s="431"/>
      <c r="AC109" s="431"/>
      <c r="AD109" s="431"/>
      <c r="AE109" s="431"/>
      <c r="AF109" s="431"/>
      <c r="AG109" s="431"/>
      <c r="AH109" s="1039"/>
    </row>
    <row r="110" spans="2:34" s="352" customFormat="1" ht="13.5" thickBot="1" x14ac:dyDescent="0.25">
      <c r="B110" s="1134" t="s">
        <v>2786</v>
      </c>
      <c r="C110" s="1903" t="s">
        <v>3611</v>
      </c>
      <c r="D110" s="1904"/>
      <c r="E110" s="1904"/>
      <c r="F110" s="431"/>
      <c r="G110" s="431"/>
      <c r="H110" s="431"/>
      <c r="I110" s="1577"/>
      <c r="J110" s="431"/>
      <c r="K110" s="431"/>
      <c r="L110" s="431"/>
      <c r="M110" s="431"/>
      <c r="N110" s="431"/>
      <c r="O110" s="431"/>
      <c r="P110" s="431"/>
      <c r="Q110" s="431"/>
      <c r="R110" s="431"/>
      <c r="S110" s="431"/>
      <c r="T110" s="431"/>
      <c r="U110" s="431"/>
      <c r="V110" s="431"/>
      <c r="W110" s="431"/>
      <c r="X110" s="431"/>
      <c r="Y110" s="431"/>
      <c r="Z110" s="431"/>
      <c r="AA110" s="431"/>
      <c r="AB110" s="431"/>
      <c r="AC110" s="431"/>
      <c r="AD110" s="431"/>
      <c r="AE110" s="431"/>
      <c r="AF110" s="431"/>
      <c r="AG110" s="431"/>
      <c r="AH110" s="1039"/>
    </row>
    <row r="111" spans="2:34" s="352" customFormat="1" ht="13.5" thickBot="1" x14ac:dyDescent="0.25">
      <c r="B111" s="1131" t="s">
        <v>2787</v>
      </c>
      <c r="C111" s="2453" t="s">
        <v>3618</v>
      </c>
      <c r="D111" s="2454"/>
      <c r="E111" s="2454"/>
      <c r="F111" s="2454"/>
      <c r="G111" s="2454"/>
      <c r="H111" s="2454"/>
      <c r="I111" s="2454"/>
      <c r="J111" s="2454"/>
      <c r="K111" s="2454"/>
      <c r="L111" s="2454"/>
      <c r="M111" s="2454"/>
      <c r="N111" s="2454"/>
      <c r="O111" s="2454"/>
      <c r="P111" s="2454"/>
      <c r="Q111" s="2454"/>
      <c r="R111" s="2454"/>
      <c r="S111" s="2454"/>
      <c r="T111" s="2454"/>
      <c r="U111" s="2454"/>
      <c r="V111" s="2454"/>
      <c r="W111" s="2455"/>
      <c r="X111" s="431"/>
      <c r="Y111" s="431"/>
      <c r="Z111" s="431"/>
      <c r="AA111" s="431"/>
      <c r="AB111" s="431"/>
      <c r="AC111" s="431"/>
      <c r="AD111" s="431"/>
      <c r="AE111" s="431"/>
      <c r="AF111" s="431"/>
      <c r="AG111" s="431"/>
      <c r="AH111" s="1039"/>
    </row>
    <row r="112" spans="2:34" s="352" customFormat="1" ht="13.5" customHeight="1" thickBot="1" x14ac:dyDescent="0.25">
      <c r="B112" s="1131"/>
      <c r="C112" s="1610"/>
      <c r="D112" s="1610"/>
      <c r="E112" s="1610"/>
      <c r="F112" s="1610"/>
      <c r="G112" s="1610"/>
      <c r="H112" s="1610"/>
      <c r="I112" s="1610"/>
      <c r="J112" s="1610"/>
      <c r="K112" s="1610"/>
      <c r="L112" s="1610"/>
      <c r="M112" s="1610"/>
      <c r="N112" s="1610"/>
      <c r="O112" s="1610"/>
      <c r="P112" s="1610"/>
      <c r="Q112" s="1610"/>
      <c r="R112" s="1610"/>
      <c r="S112" s="1610"/>
      <c r="T112" s="1610"/>
      <c r="U112" s="1610"/>
      <c r="V112" s="1610"/>
      <c r="W112" s="1610"/>
      <c r="X112" s="431"/>
      <c r="Y112" s="431"/>
      <c r="Z112" s="431"/>
      <c r="AA112" s="431"/>
      <c r="AB112" s="431"/>
      <c r="AC112" s="431"/>
      <c r="AD112" s="431"/>
      <c r="AE112" s="431"/>
      <c r="AF112" s="431"/>
      <c r="AG112" s="431"/>
      <c r="AH112" s="1039"/>
    </row>
    <row r="113" spans="2:34" s="352" customFormat="1" ht="28.5" customHeight="1" thickBot="1" x14ac:dyDescent="0.25">
      <c r="B113" s="1908" t="s">
        <v>2788</v>
      </c>
      <c r="C113" s="1928" t="s">
        <v>2789</v>
      </c>
      <c r="D113" s="1908" t="s">
        <v>2790</v>
      </c>
      <c r="E113" s="1910" t="s">
        <v>2791</v>
      </c>
      <c r="F113" s="1911"/>
      <c r="G113" s="1911"/>
      <c r="H113" s="1911"/>
      <c r="I113" s="1911"/>
      <c r="J113" s="1911"/>
      <c r="K113" s="1911"/>
      <c r="L113" s="1911"/>
      <c r="M113" s="1911"/>
      <c r="N113" s="1911"/>
      <c r="O113" s="1911"/>
      <c r="P113" s="1911"/>
      <c r="Q113" s="1911"/>
      <c r="R113" s="1912"/>
      <c r="S113" s="2270" t="s">
        <v>2792</v>
      </c>
      <c r="T113" s="2269"/>
      <c r="U113" s="2269"/>
      <c r="V113" s="2269"/>
      <c r="W113" s="2269"/>
      <c r="X113" s="2269"/>
      <c r="Y113" s="2269"/>
      <c r="Z113" s="2271"/>
      <c r="AA113" s="1910" t="s">
        <v>2793</v>
      </c>
      <c r="AB113" s="1911"/>
      <c r="AC113" s="1911"/>
      <c r="AD113" s="1912"/>
      <c r="AE113" s="1916" t="s">
        <v>2794</v>
      </c>
      <c r="AF113" s="1917"/>
      <c r="AG113" s="1918"/>
      <c r="AH113" s="1039"/>
    </row>
    <row r="114" spans="2:34" s="352" customFormat="1" ht="27" customHeight="1" thickBot="1" x14ac:dyDescent="0.25">
      <c r="B114" s="1909"/>
      <c r="C114" s="1929"/>
      <c r="D114" s="1909"/>
      <c r="E114" s="1908" t="s">
        <v>2795</v>
      </c>
      <c r="F114" s="2267" t="s">
        <v>2796</v>
      </c>
      <c r="G114" s="2267" t="s">
        <v>2797</v>
      </c>
      <c r="H114" s="2270" t="s">
        <v>2798</v>
      </c>
      <c r="I114" s="2271"/>
      <c r="J114" s="2270" t="s">
        <v>2799</v>
      </c>
      <c r="K114" s="2271"/>
      <c r="L114" s="2270" t="s">
        <v>2800</v>
      </c>
      <c r="M114" s="2271"/>
      <c r="N114" s="2270" t="s">
        <v>2801</v>
      </c>
      <c r="O114" s="2271"/>
      <c r="P114" s="2270" t="s">
        <v>2802</v>
      </c>
      <c r="Q114" s="2269"/>
      <c r="R114" s="2271"/>
      <c r="S114" s="2267" t="s">
        <v>2798</v>
      </c>
      <c r="T114" s="2267" t="s">
        <v>2799</v>
      </c>
      <c r="U114" s="2267" t="s">
        <v>2800</v>
      </c>
      <c r="V114" s="2270" t="s">
        <v>2801</v>
      </c>
      <c r="W114" s="2271"/>
      <c r="X114" s="2270" t="s">
        <v>2802</v>
      </c>
      <c r="Y114" s="2269"/>
      <c r="Z114" s="2271"/>
      <c r="AA114" s="1908" t="s">
        <v>2795</v>
      </c>
      <c r="AB114" s="1908" t="s">
        <v>2803</v>
      </c>
      <c r="AC114" s="1908" t="s">
        <v>2804</v>
      </c>
      <c r="AD114" s="1908" t="s">
        <v>2805</v>
      </c>
      <c r="AE114" s="1919"/>
      <c r="AF114" s="1920"/>
      <c r="AG114" s="1921"/>
      <c r="AH114" s="1039"/>
    </row>
    <row r="115" spans="2:34" s="352" customFormat="1" ht="26.25" thickBot="1" x14ac:dyDescent="0.25">
      <c r="B115" s="1909"/>
      <c r="C115" s="1929"/>
      <c r="D115" s="1909"/>
      <c r="E115" s="1909"/>
      <c r="F115" s="2268"/>
      <c r="G115" s="2268"/>
      <c r="H115" s="1828" t="s">
        <v>2806</v>
      </c>
      <c r="I115" s="1828" t="s">
        <v>2807</v>
      </c>
      <c r="J115" s="1828" t="s">
        <v>2806</v>
      </c>
      <c r="K115" s="1828" t="s">
        <v>2807</v>
      </c>
      <c r="L115" s="1828" t="s">
        <v>2806</v>
      </c>
      <c r="M115" s="1828" t="s">
        <v>2807</v>
      </c>
      <c r="N115" s="1827" t="s">
        <v>295</v>
      </c>
      <c r="O115" s="1152" t="s">
        <v>2808</v>
      </c>
      <c r="P115" s="1154" t="s">
        <v>2809</v>
      </c>
      <c r="Q115" s="1152" t="s">
        <v>2810</v>
      </c>
      <c r="R115" s="1152" t="s">
        <v>2811</v>
      </c>
      <c r="S115" s="2268"/>
      <c r="T115" s="2268"/>
      <c r="U115" s="2268"/>
      <c r="V115" s="1829" t="s">
        <v>295</v>
      </c>
      <c r="W115" s="1157" t="s">
        <v>2808</v>
      </c>
      <c r="X115" s="1152" t="s">
        <v>2809</v>
      </c>
      <c r="Y115" s="1153" t="s">
        <v>2810</v>
      </c>
      <c r="Z115" s="1152" t="s">
        <v>2811</v>
      </c>
      <c r="AA115" s="1909"/>
      <c r="AB115" s="1909"/>
      <c r="AC115" s="1909"/>
      <c r="AD115" s="1909"/>
      <c r="AE115" s="1814" t="s">
        <v>296</v>
      </c>
      <c r="AF115" s="1814" t="s">
        <v>2812</v>
      </c>
      <c r="AG115" s="1814" t="s">
        <v>2813</v>
      </c>
      <c r="AH115" s="1039"/>
    </row>
    <row r="116" spans="2:34" s="352" customFormat="1" ht="56.25" customHeight="1" x14ac:dyDescent="0.2">
      <c r="B116" s="1350" t="s">
        <v>3609</v>
      </c>
      <c r="C116" s="1110">
        <v>2075</v>
      </c>
      <c r="D116" s="1057">
        <v>8</v>
      </c>
      <c r="E116" s="1057">
        <v>8</v>
      </c>
      <c r="F116" s="994">
        <v>475</v>
      </c>
      <c r="G116" s="994">
        <v>75</v>
      </c>
      <c r="H116" s="996">
        <v>0.01</v>
      </c>
      <c r="I116" s="996">
        <v>0.01</v>
      </c>
      <c r="J116" s="996">
        <v>0.02</v>
      </c>
      <c r="K116" s="996">
        <v>0.02</v>
      </c>
      <c r="L116" s="996">
        <v>0.02</v>
      </c>
      <c r="M116" s="996">
        <v>0.02</v>
      </c>
      <c r="N116" s="1119" t="s">
        <v>272</v>
      </c>
      <c r="O116" s="1128" t="s">
        <v>2952</v>
      </c>
      <c r="P116" s="996">
        <v>0.13500000000000001</v>
      </c>
      <c r="Q116" s="996">
        <v>0.13500000000000001</v>
      </c>
      <c r="R116" s="996">
        <v>0.13500000000000001</v>
      </c>
      <c r="S116" s="1000"/>
      <c r="T116" s="997"/>
      <c r="U116" s="999"/>
      <c r="V116" s="1001"/>
      <c r="W116" s="999"/>
      <c r="X116" s="997"/>
      <c r="Y116" s="998"/>
      <c r="Z116" s="997"/>
      <c r="AA116" s="1002"/>
      <c r="AB116" s="994"/>
      <c r="AC116" s="998"/>
      <c r="AD116" s="997"/>
      <c r="AE116" s="1836"/>
      <c r="AF116" s="1003"/>
      <c r="AG116" s="1004"/>
      <c r="AH116" s="1039"/>
    </row>
    <row r="117" spans="2:34" s="352" customFormat="1" x14ac:dyDescent="0.2">
      <c r="B117" s="1574"/>
      <c r="C117" s="1121"/>
      <c r="D117" s="1005"/>
      <c r="E117" s="1005"/>
      <c r="F117" s="1007"/>
      <c r="G117" s="1007"/>
      <c r="H117" s="1009"/>
      <c r="I117" s="1009"/>
      <c r="J117" s="1009"/>
      <c r="K117" s="1009"/>
      <c r="L117" s="1009"/>
      <c r="M117" s="1009"/>
      <c r="N117" s="1122" t="s">
        <v>274</v>
      </c>
      <c r="O117" s="1130" t="s">
        <v>2952</v>
      </c>
      <c r="P117" s="1009"/>
      <c r="Q117" s="1009"/>
      <c r="R117" s="1009"/>
      <c r="S117" s="1013"/>
      <c r="T117" s="1009"/>
      <c r="U117" s="1012"/>
      <c r="V117" s="1014"/>
      <c r="W117" s="1012"/>
      <c r="X117" s="1009"/>
      <c r="Y117" s="1010"/>
      <c r="Z117" s="1009"/>
      <c r="AA117" s="1006"/>
      <c r="AB117" s="1007"/>
      <c r="AC117" s="1010"/>
      <c r="AD117" s="1009"/>
      <c r="AE117" s="1836"/>
      <c r="AF117" s="1003"/>
      <c r="AG117" s="1004"/>
      <c r="AH117" s="1039"/>
    </row>
    <row r="118" spans="2:34" s="352" customFormat="1" x14ac:dyDescent="0.2">
      <c r="B118" s="1574"/>
      <c r="C118" s="1121"/>
      <c r="D118" s="1005"/>
      <c r="E118" s="1005"/>
      <c r="F118" s="1007"/>
      <c r="G118" s="1007"/>
      <c r="H118" s="1009"/>
      <c r="I118" s="1009"/>
      <c r="J118" s="1009"/>
      <c r="K118" s="1009"/>
      <c r="L118" s="1009"/>
      <c r="M118" s="1009"/>
      <c r="N118" s="1122" t="s">
        <v>152</v>
      </c>
      <c r="O118" s="1130" t="s">
        <v>2953</v>
      </c>
      <c r="P118" s="1009"/>
      <c r="Q118" s="1009"/>
      <c r="R118" s="1009"/>
      <c r="S118" s="1013"/>
      <c r="T118" s="1009"/>
      <c r="U118" s="1012"/>
      <c r="V118" s="1014"/>
      <c r="W118" s="1012"/>
      <c r="X118" s="1009"/>
      <c r="Y118" s="1010"/>
      <c r="Z118" s="1009"/>
      <c r="AA118" s="1006"/>
      <c r="AB118" s="1007"/>
      <c r="AC118" s="1010"/>
      <c r="AD118" s="1009"/>
      <c r="AE118" s="1836"/>
      <c r="AF118" s="1003"/>
      <c r="AG118" s="1004"/>
      <c r="AH118" s="1039"/>
    </row>
    <row r="119" spans="2:34" s="352" customFormat="1" x14ac:dyDescent="0.2">
      <c r="B119" s="1574"/>
      <c r="C119" s="1121"/>
      <c r="D119" s="1005"/>
      <c r="E119" s="1005"/>
      <c r="F119" s="1007"/>
      <c r="G119" s="1007"/>
      <c r="H119" s="1009"/>
      <c r="I119" s="1009"/>
      <c r="J119" s="1009"/>
      <c r="K119" s="1009"/>
      <c r="L119" s="1009"/>
      <c r="M119" s="1009"/>
      <c r="N119" s="1122" t="s">
        <v>2223</v>
      </c>
      <c r="O119" s="1130" t="s">
        <v>2954</v>
      </c>
      <c r="P119" s="1009"/>
      <c r="Q119" s="1009"/>
      <c r="R119" s="1009"/>
      <c r="S119" s="1013"/>
      <c r="T119" s="1009"/>
      <c r="U119" s="1012"/>
      <c r="V119" s="1014"/>
      <c r="W119" s="1012"/>
      <c r="X119" s="1009"/>
      <c r="Y119" s="1010"/>
      <c r="Z119" s="1009"/>
      <c r="AA119" s="1006"/>
      <c r="AB119" s="1007"/>
      <c r="AC119" s="1010"/>
      <c r="AD119" s="1009"/>
      <c r="AE119" s="1836"/>
      <c r="AF119" s="1003"/>
      <c r="AG119" s="1004"/>
      <c r="AH119" s="1039"/>
    </row>
    <row r="120" spans="2:34" s="352" customFormat="1" x14ac:dyDescent="0.2">
      <c r="B120" s="1574"/>
      <c r="C120" s="1121"/>
      <c r="D120" s="1005"/>
      <c r="E120" s="1005"/>
      <c r="F120" s="1007"/>
      <c r="G120" s="1007"/>
      <c r="H120" s="1009"/>
      <c r="I120" s="1009"/>
      <c r="J120" s="1009"/>
      <c r="K120" s="1009"/>
      <c r="L120" s="1009"/>
      <c r="M120" s="1009"/>
      <c r="N120" s="1122" t="s">
        <v>2224</v>
      </c>
      <c r="O120" s="1130" t="s">
        <v>2955</v>
      </c>
      <c r="P120" s="1009"/>
      <c r="Q120" s="1009"/>
      <c r="R120" s="1009"/>
      <c r="S120" s="1013"/>
      <c r="T120" s="1009"/>
      <c r="U120" s="1012"/>
      <c r="V120" s="1014"/>
      <c r="W120" s="1012"/>
      <c r="X120" s="1009"/>
      <c r="Y120" s="1010"/>
      <c r="Z120" s="1009"/>
      <c r="AA120" s="1006"/>
      <c r="AB120" s="1007"/>
      <c r="AC120" s="1010"/>
      <c r="AD120" s="1009"/>
      <c r="AE120" s="1836"/>
      <c r="AF120" s="1003"/>
      <c r="AG120" s="1004"/>
      <c r="AH120" s="1039"/>
    </row>
    <row r="121" spans="2:34" s="352" customFormat="1" x14ac:dyDescent="0.2">
      <c r="B121" s="1574"/>
      <c r="C121" s="1121"/>
      <c r="D121" s="1005"/>
      <c r="E121" s="1005"/>
      <c r="F121" s="1007"/>
      <c r="G121" s="1007"/>
      <c r="H121" s="1009"/>
      <c r="I121" s="1009"/>
      <c r="J121" s="1009"/>
      <c r="K121" s="1009"/>
      <c r="L121" s="1009"/>
      <c r="M121" s="1009"/>
      <c r="N121" s="1122" t="s">
        <v>153</v>
      </c>
      <c r="O121" s="1130" t="s">
        <v>2956</v>
      </c>
      <c r="P121" s="1009"/>
      <c r="Q121" s="1009"/>
      <c r="R121" s="1009"/>
      <c r="S121" s="1013"/>
      <c r="T121" s="1009"/>
      <c r="U121" s="1012"/>
      <c r="V121" s="1014"/>
      <c r="W121" s="1012"/>
      <c r="X121" s="1009"/>
      <c r="Y121" s="1010"/>
      <c r="Z121" s="1009"/>
      <c r="AA121" s="1006"/>
      <c r="AB121" s="1007"/>
      <c r="AC121" s="1010"/>
      <c r="AD121" s="1009"/>
      <c r="AE121" s="1836"/>
      <c r="AF121" s="1003"/>
      <c r="AG121" s="1004"/>
      <c r="AH121" s="1039"/>
    </row>
    <row r="122" spans="2:34" s="352" customFormat="1" x14ac:dyDescent="0.2">
      <c r="B122" s="1574"/>
      <c r="C122" s="1121"/>
      <c r="D122" s="1005"/>
      <c r="E122" s="1005"/>
      <c r="F122" s="1007"/>
      <c r="G122" s="1007"/>
      <c r="H122" s="1009"/>
      <c r="I122" s="1009"/>
      <c r="J122" s="1009"/>
      <c r="K122" s="1009"/>
      <c r="L122" s="1009"/>
      <c r="M122" s="1009"/>
      <c r="N122" s="1122" t="s">
        <v>154</v>
      </c>
      <c r="O122" s="1130" t="s">
        <v>2956</v>
      </c>
      <c r="P122" s="1009"/>
      <c r="Q122" s="1009"/>
      <c r="R122" s="1009"/>
      <c r="S122" s="1013"/>
      <c r="T122" s="1009"/>
      <c r="U122" s="1012"/>
      <c r="V122" s="1014"/>
      <c r="W122" s="1012"/>
      <c r="X122" s="1009"/>
      <c r="Y122" s="1010"/>
      <c r="Z122" s="1009"/>
      <c r="AA122" s="1006"/>
      <c r="AB122" s="1007"/>
      <c r="AC122" s="1010"/>
      <c r="AD122" s="1009"/>
      <c r="AE122" s="1836"/>
      <c r="AF122" s="1003"/>
      <c r="AG122" s="1004"/>
      <c r="AH122" s="1039"/>
    </row>
    <row r="123" spans="2:34" s="352" customFormat="1" x14ac:dyDescent="0.2">
      <c r="B123" s="1574"/>
      <c r="C123" s="1121"/>
      <c r="D123" s="1005"/>
      <c r="E123" s="1005"/>
      <c r="F123" s="1007"/>
      <c r="G123" s="1007"/>
      <c r="H123" s="1009"/>
      <c r="I123" s="1009"/>
      <c r="J123" s="1009"/>
      <c r="K123" s="1009"/>
      <c r="L123" s="1009"/>
      <c r="M123" s="1009"/>
      <c r="N123" s="1122" t="s">
        <v>155</v>
      </c>
      <c r="O123" s="1130" t="s">
        <v>2957</v>
      </c>
      <c r="P123" s="1009"/>
      <c r="Q123" s="1009"/>
      <c r="R123" s="1009"/>
      <c r="S123" s="1013"/>
      <c r="T123" s="1009"/>
      <c r="U123" s="1012"/>
      <c r="V123" s="1014"/>
      <c r="W123" s="1012"/>
      <c r="X123" s="1009"/>
      <c r="Y123" s="1010"/>
      <c r="Z123" s="1009"/>
      <c r="AA123" s="1006"/>
      <c r="AB123" s="1007"/>
      <c r="AC123" s="1010"/>
      <c r="AD123" s="1009"/>
      <c r="AE123" s="1836"/>
      <c r="AF123" s="1003"/>
      <c r="AG123" s="1004"/>
      <c r="AH123" s="1039"/>
    </row>
    <row r="124" spans="2:34" s="352" customFormat="1" x14ac:dyDescent="0.2">
      <c r="B124" s="1574"/>
      <c r="C124" s="1121"/>
      <c r="D124" s="1005"/>
      <c r="E124" s="1005"/>
      <c r="F124" s="1007"/>
      <c r="G124" s="1007"/>
      <c r="H124" s="1009"/>
      <c r="I124" s="1009"/>
      <c r="J124" s="1009"/>
      <c r="K124" s="1009"/>
      <c r="L124" s="1009"/>
      <c r="M124" s="1009"/>
      <c r="N124" s="1122" t="s">
        <v>156</v>
      </c>
      <c r="O124" s="1130" t="s">
        <v>2956</v>
      </c>
      <c r="P124" s="1009"/>
      <c r="Q124" s="1009"/>
      <c r="R124" s="1009"/>
      <c r="S124" s="1013"/>
      <c r="T124" s="1009"/>
      <c r="U124" s="1012"/>
      <c r="V124" s="1014"/>
      <c r="W124" s="1012"/>
      <c r="X124" s="1009"/>
      <c r="Y124" s="1010"/>
      <c r="Z124" s="1009"/>
      <c r="AA124" s="1006"/>
      <c r="AB124" s="1007"/>
      <c r="AC124" s="1010"/>
      <c r="AD124" s="1009"/>
      <c r="AE124" s="1836"/>
      <c r="AF124" s="1003"/>
      <c r="AG124" s="1004"/>
      <c r="AH124" s="1039"/>
    </row>
    <row r="125" spans="2:34" s="352" customFormat="1" x14ac:dyDescent="0.2">
      <c r="B125" s="1574"/>
      <c r="C125" s="1121"/>
      <c r="D125" s="1005"/>
      <c r="E125" s="1005"/>
      <c r="F125" s="1007"/>
      <c r="G125" s="1007"/>
      <c r="H125" s="1009"/>
      <c r="I125" s="1009"/>
      <c r="J125" s="1009"/>
      <c r="K125" s="1009"/>
      <c r="L125" s="1009"/>
      <c r="M125" s="1009"/>
      <c r="N125" s="1122" t="s">
        <v>157</v>
      </c>
      <c r="O125" s="1130" t="s">
        <v>2957</v>
      </c>
      <c r="P125" s="1009"/>
      <c r="Q125" s="1009"/>
      <c r="R125" s="1009"/>
      <c r="S125" s="1013"/>
      <c r="T125" s="1009"/>
      <c r="U125" s="1012"/>
      <c r="V125" s="1014"/>
      <c r="W125" s="1012"/>
      <c r="X125" s="1009"/>
      <c r="Y125" s="1010"/>
      <c r="Z125" s="1009"/>
      <c r="AA125" s="1006"/>
      <c r="AB125" s="1007"/>
      <c r="AC125" s="1010"/>
      <c r="AD125" s="1009"/>
      <c r="AE125" s="1836"/>
      <c r="AF125" s="1003"/>
      <c r="AG125" s="1004"/>
      <c r="AH125" s="1039"/>
    </row>
    <row r="126" spans="2:34" s="352" customFormat="1" x14ac:dyDescent="0.2">
      <c r="B126" s="1574"/>
      <c r="C126" s="1121"/>
      <c r="D126" s="1005"/>
      <c r="E126" s="1005"/>
      <c r="F126" s="1007"/>
      <c r="G126" s="1007"/>
      <c r="H126" s="1009"/>
      <c r="I126" s="1009"/>
      <c r="J126" s="1009"/>
      <c r="K126" s="1009"/>
      <c r="L126" s="1009"/>
      <c r="M126" s="1009"/>
      <c r="N126" s="1122" t="s">
        <v>158</v>
      </c>
      <c r="O126" s="1130" t="s">
        <v>2957</v>
      </c>
      <c r="P126" s="1009"/>
      <c r="Q126" s="1009"/>
      <c r="R126" s="1009"/>
      <c r="S126" s="1013"/>
      <c r="T126" s="1009"/>
      <c r="U126" s="1012"/>
      <c r="V126" s="1014"/>
      <c r="W126" s="1012"/>
      <c r="X126" s="1009"/>
      <c r="Y126" s="1010"/>
      <c r="Z126" s="1009"/>
      <c r="AA126" s="1006"/>
      <c r="AB126" s="1007"/>
      <c r="AC126" s="1010"/>
      <c r="AD126" s="1009"/>
      <c r="AE126" s="1836"/>
      <c r="AF126" s="1003"/>
      <c r="AG126" s="1004"/>
      <c r="AH126" s="1039"/>
    </row>
    <row r="127" spans="2:34" s="352" customFormat="1" x14ac:dyDescent="0.2">
      <c r="B127" s="1574"/>
      <c r="C127" s="1121"/>
      <c r="D127" s="1005"/>
      <c r="E127" s="1005"/>
      <c r="F127" s="1007"/>
      <c r="G127" s="1007"/>
      <c r="H127" s="1009"/>
      <c r="I127" s="1009"/>
      <c r="J127" s="1009"/>
      <c r="K127" s="1009"/>
      <c r="L127" s="1009"/>
      <c r="M127" s="1009"/>
      <c r="N127" s="1122" t="s">
        <v>159</v>
      </c>
      <c r="O127" s="1130" t="s">
        <v>2958</v>
      </c>
      <c r="P127" s="1009"/>
      <c r="Q127" s="1009"/>
      <c r="R127" s="1009"/>
      <c r="S127" s="1013"/>
      <c r="T127" s="1009"/>
      <c r="U127" s="1012"/>
      <c r="V127" s="1014"/>
      <c r="W127" s="1012"/>
      <c r="X127" s="1009"/>
      <c r="Y127" s="1010"/>
      <c r="Z127" s="1009"/>
      <c r="AA127" s="1006"/>
      <c r="AB127" s="1007"/>
      <c r="AC127" s="1010"/>
      <c r="AD127" s="1009"/>
      <c r="AE127" s="1836"/>
      <c r="AF127" s="1003"/>
      <c r="AG127" s="1004"/>
      <c r="AH127" s="1039"/>
    </row>
    <row r="128" spans="2:34" s="352" customFormat="1" x14ac:dyDescent="0.2">
      <c r="B128" s="1574"/>
      <c r="C128" s="1121"/>
      <c r="D128" s="1005"/>
      <c r="E128" s="1005"/>
      <c r="F128" s="1007"/>
      <c r="G128" s="1007"/>
      <c r="H128" s="1009"/>
      <c r="I128" s="1009"/>
      <c r="J128" s="1009"/>
      <c r="K128" s="1009"/>
      <c r="L128" s="1009"/>
      <c r="M128" s="1009"/>
      <c r="N128" s="1122" t="s">
        <v>160</v>
      </c>
      <c r="O128" s="1130" t="s">
        <v>2957</v>
      </c>
      <c r="P128" s="1009"/>
      <c r="Q128" s="1009"/>
      <c r="R128" s="1009"/>
      <c r="S128" s="1013"/>
      <c r="T128" s="1009"/>
      <c r="U128" s="1012"/>
      <c r="V128" s="1014"/>
      <c r="W128" s="1012"/>
      <c r="X128" s="1009"/>
      <c r="Y128" s="1010"/>
      <c r="Z128" s="1009"/>
      <c r="AA128" s="1006"/>
      <c r="AB128" s="1007"/>
      <c r="AC128" s="1010"/>
      <c r="AD128" s="1009"/>
      <c r="AE128" s="1836"/>
      <c r="AF128" s="1003"/>
      <c r="AG128" s="1004"/>
      <c r="AH128" s="1039"/>
    </row>
    <row r="129" spans="2:34" s="352" customFormat="1" x14ac:dyDescent="0.2">
      <c r="B129" s="1574"/>
      <c r="C129" s="1121"/>
      <c r="D129" s="1005"/>
      <c r="E129" s="1005"/>
      <c r="F129" s="1007"/>
      <c r="G129" s="1007"/>
      <c r="H129" s="1009"/>
      <c r="I129" s="1009"/>
      <c r="J129" s="1009"/>
      <c r="K129" s="1009"/>
      <c r="L129" s="1009"/>
      <c r="M129" s="1009"/>
      <c r="N129" s="1122" t="s">
        <v>161</v>
      </c>
      <c r="O129" s="1130" t="s">
        <v>2959</v>
      </c>
      <c r="P129" s="1009"/>
      <c r="Q129" s="1009"/>
      <c r="R129" s="1009"/>
      <c r="S129" s="1013"/>
      <c r="T129" s="1009"/>
      <c r="U129" s="1012"/>
      <c r="V129" s="1014"/>
      <c r="W129" s="1012"/>
      <c r="X129" s="1009"/>
      <c r="Y129" s="1010"/>
      <c r="Z129" s="1009"/>
      <c r="AA129" s="1006"/>
      <c r="AB129" s="1007"/>
      <c r="AC129" s="1010"/>
      <c r="AD129" s="1009"/>
      <c r="AE129" s="1836"/>
      <c r="AF129" s="1003"/>
      <c r="AG129" s="1004"/>
      <c r="AH129" s="1039"/>
    </row>
    <row r="130" spans="2:34" s="352" customFormat="1" x14ac:dyDescent="0.2">
      <c r="B130" s="1574"/>
      <c r="C130" s="1121"/>
      <c r="D130" s="1005"/>
      <c r="E130" s="1005"/>
      <c r="F130" s="1007"/>
      <c r="G130" s="1007"/>
      <c r="H130" s="1009"/>
      <c r="I130" s="1009"/>
      <c r="J130" s="1009"/>
      <c r="K130" s="1009"/>
      <c r="L130" s="1009"/>
      <c r="M130" s="1009"/>
      <c r="N130" s="1122" t="s">
        <v>164</v>
      </c>
      <c r="O130" s="1130" t="s">
        <v>2953</v>
      </c>
      <c r="P130" s="1009"/>
      <c r="Q130" s="1009"/>
      <c r="R130" s="1009"/>
      <c r="S130" s="1013"/>
      <c r="T130" s="1009"/>
      <c r="U130" s="1012"/>
      <c r="V130" s="1014"/>
      <c r="W130" s="1012"/>
      <c r="X130" s="1009"/>
      <c r="Y130" s="1010"/>
      <c r="Z130" s="1009"/>
      <c r="AA130" s="1006"/>
      <c r="AB130" s="1007"/>
      <c r="AC130" s="1010"/>
      <c r="AD130" s="1009"/>
      <c r="AE130" s="1836"/>
      <c r="AF130" s="1003"/>
      <c r="AG130" s="1004"/>
      <c r="AH130" s="1039"/>
    </row>
    <row r="131" spans="2:34" s="352" customFormat="1" x14ac:dyDescent="0.2">
      <c r="B131" s="1574"/>
      <c r="C131" s="1121"/>
      <c r="D131" s="1005"/>
      <c r="E131" s="1005"/>
      <c r="F131" s="1007"/>
      <c r="G131" s="1007"/>
      <c r="H131" s="1009"/>
      <c r="I131" s="1009"/>
      <c r="J131" s="1009"/>
      <c r="K131" s="1009"/>
      <c r="L131" s="1009"/>
      <c r="M131" s="1009"/>
      <c r="N131" s="1122" t="s">
        <v>2225</v>
      </c>
      <c r="O131" s="1130" t="s">
        <v>2960</v>
      </c>
      <c r="P131" s="1009"/>
      <c r="Q131" s="1009"/>
      <c r="R131" s="1009"/>
      <c r="S131" s="1013"/>
      <c r="T131" s="1009"/>
      <c r="U131" s="1012"/>
      <c r="V131" s="1014"/>
      <c r="W131" s="1012"/>
      <c r="X131" s="1009"/>
      <c r="Y131" s="1010"/>
      <c r="Z131" s="1009"/>
      <c r="AA131" s="1006"/>
      <c r="AB131" s="1007"/>
      <c r="AC131" s="1010"/>
      <c r="AD131" s="1009"/>
      <c r="AE131" s="1836"/>
      <c r="AF131" s="1003"/>
      <c r="AG131" s="1004"/>
      <c r="AH131" s="1039"/>
    </row>
    <row r="132" spans="2:34" s="352" customFormat="1" x14ac:dyDescent="0.2">
      <c r="B132" s="1574"/>
      <c r="C132" s="1121"/>
      <c r="D132" s="1005"/>
      <c r="E132" s="1005"/>
      <c r="F132" s="1007"/>
      <c r="G132" s="1007"/>
      <c r="H132" s="1009"/>
      <c r="I132" s="1009"/>
      <c r="J132" s="1009"/>
      <c r="K132" s="1009"/>
      <c r="L132" s="1009"/>
      <c r="M132" s="1009"/>
      <c r="N132" s="1122" t="s">
        <v>2313</v>
      </c>
      <c r="O132" s="1130" t="s">
        <v>2961</v>
      </c>
      <c r="P132" s="1009"/>
      <c r="Q132" s="1009"/>
      <c r="R132" s="1009"/>
      <c r="S132" s="1013"/>
      <c r="T132" s="1009"/>
      <c r="U132" s="1012"/>
      <c r="V132" s="1014"/>
      <c r="W132" s="1012"/>
      <c r="X132" s="1009"/>
      <c r="Y132" s="1010"/>
      <c r="Z132" s="1009"/>
      <c r="AA132" s="1006"/>
      <c r="AB132" s="1007"/>
      <c r="AC132" s="1010"/>
      <c r="AD132" s="1009"/>
      <c r="AE132" s="1836"/>
      <c r="AF132" s="1003"/>
      <c r="AG132" s="1004"/>
      <c r="AH132" s="1039"/>
    </row>
    <row r="133" spans="2:34" s="352" customFormat="1" x14ac:dyDescent="0.2">
      <c r="B133" s="1574"/>
      <c r="C133" s="1121"/>
      <c r="D133" s="1005"/>
      <c r="E133" s="1005"/>
      <c r="F133" s="1007"/>
      <c r="G133" s="1007"/>
      <c r="H133" s="1009"/>
      <c r="I133" s="1009"/>
      <c r="J133" s="1009"/>
      <c r="K133" s="1009"/>
      <c r="L133" s="1009"/>
      <c r="M133" s="1009"/>
      <c r="N133" s="1122" t="s">
        <v>162</v>
      </c>
      <c r="O133" s="1130" t="s">
        <v>2956</v>
      </c>
      <c r="P133" s="1009"/>
      <c r="Q133" s="1009"/>
      <c r="R133" s="1009"/>
      <c r="S133" s="1013"/>
      <c r="T133" s="1009"/>
      <c r="U133" s="1012"/>
      <c r="V133" s="1014"/>
      <c r="W133" s="1012"/>
      <c r="X133" s="1009"/>
      <c r="Y133" s="1010"/>
      <c r="Z133" s="1009"/>
      <c r="AA133" s="1006"/>
      <c r="AB133" s="1007"/>
      <c r="AC133" s="1010"/>
      <c r="AD133" s="1009"/>
      <c r="AE133" s="1836"/>
      <c r="AF133" s="1003"/>
      <c r="AG133" s="1004"/>
      <c r="AH133" s="1039"/>
    </row>
    <row r="134" spans="2:34" s="352" customFormat="1" x14ac:dyDescent="0.2">
      <c r="B134" s="1574"/>
      <c r="C134" s="1121"/>
      <c r="D134" s="1005"/>
      <c r="E134" s="1005"/>
      <c r="F134" s="1007"/>
      <c r="G134" s="1007"/>
      <c r="H134" s="1009"/>
      <c r="I134" s="1009"/>
      <c r="J134" s="1009"/>
      <c r="K134" s="1009"/>
      <c r="L134" s="1009"/>
      <c r="M134" s="1009"/>
      <c r="N134" s="1122" t="s">
        <v>2963</v>
      </c>
      <c r="O134" s="1130" t="s">
        <v>2964</v>
      </c>
      <c r="P134" s="1009"/>
      <c r="Q134" s="1009"/>
      <c r="R134" s="1009"/>
      <c r="S134" s="1013"/>
      <c r="T134" s="1009"/>
      <c r="U134" s="1012"/>
      <c r="V134" s="1014"/>
      <c r="W134" s="1012"/>
      <c r="X134" s="1009"/>
      <c r="Y134" s="1010"/>
      <c r="Z134" s="1009"/>
      <c r="AA134" s="1006"/>
      <c r="AB134" s="1007"/>
      <c r="AC134" s="1010"/>
      <c r="AD134" s="1009"/>
      <c r="AE134" s="1836"/>
      <c r="AF134" s="1003"/>
      <c r="AG134" s="1004"/>
      <c r="AH134" s="1039"/>
    </row>
    <row r="135" spans="2:34" s="352" customFormat="1" x14ac:dyDescent="0.2">
      <c r="B135" s="1574"/>
      <c r="C135" s="1121"/>
      <c r="D135" s="1005"/>
      <c r="E135" s="1005"/>
      <c r="F135" s="1007"/>
      <c r="G135" s="1007"/>
      <c r="H135" s="1009"/>
      <c r="I135" s="1009"/>
      <c r="J135" s="1009"/>
      <c r="K135" s="1009"/>
      <c r="L135" s="1009"/>
      <c r="M135" s="1009"/>
      <c r="N135" s="1122" t="s">
        <v>29</v>
      </c>
      <c r="O135" s="1130" t="s">
        <v>2965</v>
      </c>
      <c r="P135" s="1009"/>
      <c r="Q135" s="1009"/>
      <c r="R135" s="1009"/>
      <c r="S135" s="1013"/>
      <c r="T135" s="1009"/>
      <c r="U135" s="1012"/>
      <c r="V135" s="1014"/>
      <c r="W135" s="1012"/>
      <c r="X135" s="1009"/>
      <c r="Y135" s="1010"/>
      <c r="Z135" s="1009"/>
      <c r="AA135" s="1006"/>
      <c r="AB135" s="1007"/>
      <c r="AC135" s="1010"/>
      <c r="AD135" s="1009"/>
      <c r="AE135" s="1836"/>
      <c r="AF135" s="1003"/>
      <c r="AG135" s="1004"/>
      <c r="AH135" s="1039"/>
    </row>
    <row r="136" spans="2:34" s="352" customFormat="1" x14ac:dyDescent="0.2">
      <c r="B136" s="1574"/>
      <c r="C136" s="1121"/>
      <c r="D136" s="1005"/>
      <c r="E136" s="1005"/>
      <c r="F136" s="1007"/>
      <c r="G136" s="1007"/>
      <c r="H136" s="1009"/>
      <c r="I136" s="1009"/>
      <c r="J136" s="1009"/>
      <c r="K136" s="1009"/>
      <c r="L136" s="1009"/>
      <c r="M136" s="1009"/>
      <c r="N136" s="1122" t="s">
        <v>2966</v>
      </c>
      <c r="O136" s="1130" t="s">
        <v>2967</v>
      </c>
      <c r="P136" s="1009"/>
      <c r="Q136" s="1009"/>
      <c r="R136" s="1009"/>
      <c r="S136" s="1013"/>
      <c r="T136" s="1009"/>
      <c r="U136" s="1012"/>
      <c r="V136" s="1014"/>
      <c r="W136" s="1012"/>
      <c r="X136" s="1009"/>
      <c r="Y136" s="1010"/>
      <c r="Z136" s="1009"/>
      <c r="AA136" s="1006"/>
      <c r="AB136" s="1007"/>
      <c r="AC136" s="1010"/>
      <c r="AD136" s="1009"/>
      <c r="AE136" s="1836"/>
      <c r="AF136" s="1003"/>
      <c r="AG136" s="1004"/>
      <c r="AH136" s="1039"/>
    </row>
    <row r="137" spans="2:34" s="352" customFormat="1" x14ac:dyDescent="0.2">
      <c r="B137" s="1574"/>
      <c r="C137" s="1121"/>
      <c r="D137" s="1005"/>
      <c r="E137" s="1005"/>
      <c r="F137" s="1007"/>
      <c r="G137" s="1007"/>
      <c r="H137" s="1009"/>
      <c r="I137" s="1009"/>
      <c r="J137" s="1009"/>
      <c r="K137" s="1009"/>
      <c r="L137" s="1009"/>
      <c r="M137" s="1009"/>
      <c r="N137" s="1122" t="s">
        <v>2968</v>
      </c>
      <c r="O137" s="1130">
        <v>0.85</v>
      </c>
      <c r="P137" s="1009"/>
      <c r="Q137" s="1009"/>
      <c r="R137" s="1009"/>
      <c r="S137" s="1013"/>
      <c r="T137" s="1009"/>
      <c r="U137" s="1012"/>
      <c r="V137" s="1014"/>
      <c r="W137" s="1012"/>
      <c r="X137" s="1009"/>
      <c r="Y137" s="1010"/>
      <c r="Z137" s="1009"/>
      <c r="AA137" s="1006"/>
      <c r="AB137" s="1007"/>
      <c r="AC137" s="1010"/>
      <c r="AD137" s="1009"/>
      <c r="AE137" s="1836"/>
      <c r="AF137" s="1003"/>
      <c r="AG137" s="1004"/>
      <c r="AH137" s="1039"/>
    </row>
    <row r="138" spans="2:34" s="352" customFormat="1" x14ac:dyDescent="0.2">
      <c r="B138" s="1574"/>
      <c r="C138" s="1121"/>
      <c r="D138" s="1005"/>
      <c r="E138" s="1005"/>
      <c r="F138" s="1007"/>
      <c r="G138" s="1007"/>
      <c r="H138" s="1009"/>
      <c r="I138" s="1009"/>
      <c r="J138" s="1009"/>
      <c r="K138" s="1009"/>
      <c r="L138" s="1009"/>
      <c r="M138" s="1009"/>
      <c r="N138" s="1122" t="s">
        <v>165</v>
      </c>
      <c r="O138" s="1167" t="s">
        <v>2961</v>
      </c>
      <c r="P138" s="1009"/>
      <c r="Q138" s="1009"/>
      <c r="R138" s="1009"/>
      <c r="S138" s="1013"/>
      <c r="T138" s="1009"/>
      <c r="U138" s="1012"/>
      <c r="V138" s="1014"/>
      <c r="W138" s="1012"/>
      <c r="X138" s="1009"/>
      <c r="Y138" s="1010"/>
      <c r="Z138" s="1009"/>
      <c r="AA138" s="1006"/>
      <c r="AB138" s="1007"/>
      <c r="AC138" s="1010"/>
      <c r="AD138" s="1009"/>
      <c r="AE138" s="1836"/>
      <c r="AF138" s="1003"/>
      <c r="AG138" s="1004"/>
      <c r="AH138" s="1039"/>
    </row>
    <row r="139" spans="2:34" s="352" customFormat="1" ht="13.5" thickBot="1" x14ac:dyDescent="0.25">
      <c r="B139" s="1574"/>
      <c r="C139" s="1121"/>
      <c r="D139" s="1005"/>
      <c r="E139" s="1005"/>
      <c r="F139" s="1007"/>
      <c r="G139" s="1007"/>
      <c r="H139" s="1009"/>
      <c r="I139" s="1009"/>
      <c r="J139" s="1009"/>
      <c r="K139" s="1009"/>
      <c r="L139" s="1009"/>
      <c r="M139" s="1009"/>
      <c r="N139" s="1168"/>
      <c r="O139" s="1169"/>
      <c r="P139" s="1009"/>
      <c r="Q139" s="1009"/>
      <c r="R139" s="1009"/>
      <c r="S139" s="1013"/>
      <c r="T139" s="1009"/>
      <c r="U139" s="1012"/>
      <c r="V139" s="1014"/>
      <c r="W139" s="1012"/>
      <c r="X139" s="1009"/>
      <c r="Y139" s="1010"/>
      <c r="Z139" s="1009"/>
      <c r="AA139" s="1006"/>
      <c r="AB139" s="1007"/>
      <c r="AC139" s="1010"/>
      <c r="AD139" s="1009"/>
      <c r="AE139" s="1836"/>
      <c r="AF139" s="1003"/>
      <c r="AG139" s="1004"/>
      <c r="AH139" s="1039"/>
    </row>
    <row r="140" spans="2:34" s="352" customFormat="1" x14ac:dyDescent="0.2">
      <c r="B140" s="1694"/>
      <c r="C140" s="1612"/>
      <c r="D140" s="1611"/>
      <c r="E140" s="1611"/>
      <c r="F140" s="1080"/>
      <c r="G140" s="1080"/>
      <c r="H140" s="1612"/>
      <c r="I140" s="1612"/>
      <c r="J140" s="1612"/>
      <c r="K140" s="1612"/>
      <c r="L140" s="1612"/>
      <c r="M140" s="1612"/>
      <c r="N140" s="1613"/>
      <c r="O140" s="1695"/>
      <c r="P140" s="1612"/>
      <c r="Q140" s="1612"/>
      <c r="R140" s="1612"/>
      <c r="S140" s="1081"/>
      <c r="T140" s="1081"/>
      <c r="U140" s="1081"/>
      <c r="V140" s="1082"/>
      <c r="W140" s="1081"/>
      <c r="X140" s="1081"/>
      <c r="Y140" s="1081"/>
      <c r="Z140" s="1081"/>
      <c r="AA140" s="1079"/>
      <c r="AB140" s="1080"/>
      <c r="AC140" s="1081"/>
      <c r="AD140" s="1081"/>
      <c r="AE140" s="1082"/>
      <c r="AF140" s="1078"/>
      <c r="AG140" s="1081"/>
      <c r="AH140" s="1039"/>
    </row>
    <row r="141" spans="2:34" s="352" customFormat="1" x14ac:dyDescent="0.2">
      <c r="B141" s="1146" t="s">
        <v>2816</v>
      </c>
      <c r="C141" s="2452" t="s">
        <v>2970</v>
      </c>
      <c r="D141" s="2452"/>
      <c r="E141" s="2452"/>
      <c r="F141" s="2452"/>
      <c r="G141" s="1148"/>
      <c r="H141" s="1148"/>
      <c r="I141" s="1148"/>
      <c r="J141" s="1148"/>
      <c r="K141" s="1148"/>
      <c r="L141" s="1148"/>
      <c r="M141" s="1148"/>
      <c r="N141" s="1148"/>
      <c r="O141" s="1148"/>
      <c r="P141" s="1148"/>
      <c r="Q141" s="1148"/>
      <c r="R141" s="1148"/>
      <c r="S141" s="1148"/>
      <c r="T141" s="1148"/>
      <c r="U141" s="1148"/>
      <c r="V141" s="1148"/>
      <c r="W141" s="1148"/>
      <c r="X141" s="1148"/>
      <c r="Y141" s="1148"/>
      <c r="Z141" s="1148"/>
      <c r="AA141" s="1148"/>
      <c r="AB141" s="1148"/>
      <c r="AC141" s="1148"/>
      <c r="AD141" s="1148"/>
      <c r="AE141" s="1148"/>
      <c r="AF141" s="1148"/>
      <c r="AG141" s="1148"/>
      <c r="AH141" s="1039"/>
    </row>
    <row r="142" spans="2:34" s="352" customFormat="1" x14ac:dyDescent="0.2">
      <c r="B142" s="1146" t="s">
        <v>2818</v>
      </c>
      <c r="C142" s="1930" t="s">
        <v>2898</v>
      </c>
      <c r="D142" s="1930"/>
      <c r="E142" s="1930"/>
      <c r="F142" s="1930"/>
      <c r="G142" s="1619"/>
      <c r="H142" s="1619"/>
      <c r="I142" s="1619"/>
      <c r="J142" s="1619"/>
      <c r="K142" s="1619"/>
      <c r="L142" s="1619"/>
      <c r="M142" s="1619"/>
      <c r="N142" s="1619"/>
      <c r="O142" s="1619"/>
      <c r="P142" s="1619"/>
      <c r="Q142" s="1619"/>
      <c r="R142" s="1619"/>
      <c r="S142" s="1619"/>
      <c r="T142" s="1619"/>
      <c r="U142" s="1619"/>
      <c r="V142" s="1619"/>
      <c r="W142" s="1619"/>
      <c r="X142" s="1619"/>
      <c r="Y142" s="1619"/>
      <c r="Z142" s="1619"/>
      <c r="AA142" s="1619"/>
      <c r="AB142" s="1619"/>
      <c r="AC142" s="1619"/>
      <c r="AD142" s="1619"/>
      <c r="AE142" s="1619"/>
      <c r="AF142" s="1619"/>
      <c r="AG142" s="1619"/>
      <c r="AH142" s="1039"/>
    </row>
    <row r="143" spans="2:34" s="352" customFormat="1" ht="13.5" thickBot="1" x14ac:dyDescent="0.25">
      <c r="B143" s="1147"/>
      <c r="C143" s="1837"/>
      <c r="D143" s="1837"/>
      <c r="E143" s="1837"/>
      <c r="F143" s="1837"/>
      <c r="G143" s="1837"/>
      <c r="H143" s="1837"/>
      <c r="I143" s="1837"/>
      <c r="J143" s="1837"/>
      <c r="K143" s="1837"/>
      <c r="L143" s="1837"/>
      <c r="M143" s="1837"/>
      <c r="N143" s="1837"/>
      <c r="O143" s="1837"/>
      <c r="P143" s="1837"/>
      <c r="Q143" s="1837"/>
      <c r="R143" s="1837"/>
      <c r="S143" s="1837"/>
      <c r="T143" s="1837"/>
      <c r="U143" s="1837"/>
      <c r="V143" s="1837"/>
      <c r="W143" s="1837"/>
      <c r="X143" s="1837"/>
      <c r="Y143" s="1837"/>
      <c r="Z143" s="1837"/>
      <c r="AA143" s="1837"/>
      <c r="AB143" s="1837"/>
      <c r="AC143" s="1837"/>
      <c r="AD143" s="1837"/>
      <c r="AE143" s="1837"/>
      <c r="AF143" s="1837"/>
      <c r="AG143" s="1837"/>
      <c r="AH143" s="1044"/>
    </row>
    <row r="144" spans="2:34" s="352" customFormat="1" ht="13.5" thickBot="1" x14ac:dyDescent="0.25"/>
    <row r="145" spans="2:34" s="352" customFormat="1" ht="20.25" x14ac:dyDescent="0.2">
      <c r="B145" s="2274" t="s">
        <v>2783</v>
      </c>
      <c r="C145" s="2275"/>
      <c r="D145" s="2275"/>
      <c r="E145" s="2275"/>
      <c r="F145" s="2275"/>
      <c r="G145" s="2275"/>
      <c r="H145" s="2275"/>
      <c r="I145" s="2275"/>
      <c r="J145" s="2275"/>
      <c r="K145" s="2275"/>
      <c r="L145" s="2275"/>
      <c r="M145" s="2275"/>
      <c r="N145" s="2275"/>
      <c r="O145" s="2275"/>
      <c r="P145" s="2275"/>
      <c r="Q145" s="2275"/>
      <c r="R145" s="2275"/>
      <c r="S145" s="2275"/>
      <c r="T145" s="2275"/>
      <c r="U145" s="2275"/>
      <c r="V145" s="2275"/>
      <c r="W145" s="2275"/>
      <c r="X145" s="2275"/>
      <c r="Y145" s="2275"/>
      <c r="Z145" s="2275"/>
      <c r="AA145" s="2275"/>
      <c r="AB145" s="2275"/>
      <c r="AC145" s="2275"/>
      <c r="AD145" s="2275"/>
      <c r="AE145" s="2275"/>
      <c r="AF145" s="2275"/>
      <c r="AG145" s="2275"/>
      <c r="AH145" s="2276"/>
    </row>
    <row r="146" spans="2:34" s="352" customFormat="1" x14ac:dyDescent="0.2">
      <c r="B146" s="1131"/>
      <c r="C146" s="1132"/>
      <c r="D146" s="1133"/>
      <c r="E146" s="1133"/>
      <c r="F146" s="431"/>
      <c r="G146" s="431"/>
      <c r="H146" s="431"/>
      <c r="I146" s="431"/>
      <c r="J146" s="431"/>
      <c r="K146" s="431"/>
      <c r="L146" s="431"/>
      <c r="M146" s="431"/>
      <c r="N146" s="431"/>
      <c r="O146" s="431"/>
      <c r="P146" s="431"/>
      <c r="Q146" s="431"/>
      <c r="R146" s="431"/>
      <c r="S146" s="431"/>
      <c r="T146" s="431"/>
      <c r="U146" s="431"/>
      <c r="V146" s="431"/>
      <c r="W146" s="431"/>
      <c r="X146" s="431"/>
      <c r="Y146" s="431"/>
      <c r="Z146" s="431"/>
      <c r="AA146" s="431"/>
      <c r="AB146" s="431"/>
      <c r="AC146" s="431"/>
      <c r="AD146" s="431"/>
      <c r="AE146" s="431"/>
      <c r="AF146" s="431"/>
      <c r="AG146" s="431"/>
      <c r="AH146" s="1039"/>
    </row>
    <row r="147" spans="2:34" s="352" customFormat="1" x14ac:dyDescent="0.2">
      <c r="B147" s="1134" t="s">
        <v>2784</v>
      </c>
      <c r="C147" s="1135" t="s">
        <v>3615</v>
      </c>
      <c r="D147" s="1135"/>
      <c r="E147" s="431"/>
      <c r="F147" s="431"/>
      <c r="G147" s="431"/>
      <c r="H147" s="431"/>
      <c r="I147" s="1577"/>
      <c r="J147" s="431"/>
      <c r="K147" s="431"/>
      <c r="L147" s="431"/>
      <c r="M147" s="431"/>
      <c r="N147" s="431"/>
      <c r="O147" s="431"/>
      <c r="P147" s="431"/>
      <c r="Q147" s="431"/>
      <c r="R147" s="431"/>
      <c r="S147" s="431"/>
      <c r="T147" s="431"/>
      <c r="U147" s="431"/>
      <c r="V147" s="431"/>
      <c r="W147" s="431"/>
      <c r="X147" s="431"/>
      <c r="Y147" s="431"/>
      <c r="Z147" s="431"/>
      <c r="AA147" s="431"/>
      <c r="AB147" s="431"/>
      <c r="AC147" s="431"/>
      <c r="AD147" s="431"/>
      <c r="AE147" s="431"/>
      <c r="AF147" s="431"/>
      <c r="AG147" s="431"/>
      <c r="AH147" s="1039"/>
    </row>
    <row r="148" spans="2:34" s="352" customFormat="1" ht="13.5" thickBot="1" x14ac:dyDescent="0.25">
      <c r="B148" s="1134" t="s">
        <v>2786</v>
      </c>
      <c r="C148" s="1903" t="s">
        <v>3611</v>
      </c>
      <c r="D148" s="1904"/>
      <c r="E148" s="1904"/>
      <c r="F148" s="431"/>
      <c r="G148" s="431"/>
      <c r="H148" s="431"/>
      <c r="I148" s="1577"/>
      <c r="J148" s="431"/>
      <c r="K148" s="431"/>
      <c r="L148" s="431"/>
      <c r="M148" s="431"/>
      <c r="N148" s="431"/>
      <c r="O148" s="431"/>
      <c r="P148" s="431"/>
      <c r="Q148" s="431"/>
      <c r="R148" s="431"/>
      <c r="S148" s="431"/>
      <c r="T148" s="431"/>
      <c r="U148" s="431"/>
      <c r="V148" s="431"/>
      <c r="W148" s="431"/>
      <c r="X148" s="431"/>
      <c r="Y148" s="431"/>
      <c r="Z148" s="431"/>
      <c r="AA148" s="431"/>
      <c r="AB148" s="431"/>
      <c r="AC148" s="431"/>
      <c r="AD148" s="431"/>
      <c r="AE148" s="431"/>
      <c r="AF148" s="431"/>
      <c r="AG148" s="431"/>
      <c r="AH148" s="1039"/>
    </row>
    <row r="149" spans="2:34" s="352" customFormat="1" ht="13.5" thickBot="1" x14ac:dyDescent="0.25">
      <c r="B149" s="1131" t="s">
        <v>2787</v>
      </c>
      <c r="C149" s="2453" t="s">
        <v>3616</v>
      </c>
      <c r="D149" s="2454"/>
      <c r="E149" s="2454"/>
      <c r="F149" s="2454"/>
      <c r="G149" s="2454"/>
      <c r="H149" s="2454"/>
      <c r="I149" s="2454"/>
      <c r="J149" s="2454"/>
      <c r="K149" s="2454"/>
      <c r="L149" s="2454"/>
      <c r="M149" s="2454"/>
      <c r="N149" s="2454"/>
      <c r="O149" s="2454"/>
      <c r="P149" s="2454"/>
      <c r="Q149" s="2454"/>
      <c r="R149" s="2454"/>
      <c r="S149" s="2454"/>
      <c r="T149" s="2454"/>
      <c r="U149" s="2454"/>
      <c r="V149" s="2454"/>
      <c r="W149" s="2455"/>
      <c r="X149" s="431"/>
      <c r="Y149" s="431"/>
      <c r="Z149" s="431"/>
      <c r="AA149" s="431"/>
      <c r="AB149" s="431"/>
      <c r="AC149" s="431"/>
      <c r="AD149" s="431"/>
      <c r="AE149" s="431"/>
      <c r="AF149" s="431"/>
      <c r="AG149" s="431"/>
      <c r="AH149" s="1039"/>
    </row>
    <row r="150" spans="2:34" s="352" customFormat="1" ht="13.5" thickBot="1" x14ac:dyDescent="0.25">
      <c r="B150" s="1131"/>
      <c r="C150" s="1610"/>
      <c r="D150" s="1610"/>
      <c r="E150" s="1610"/>
      <c r="F150" s="1610"/>
      <c r="G150" s="1610"/>
      <c r="H150" s="1610"/>
      <c r="I150" s="1610"/>
      <c r="J150" s="1610"/>
      <c r="K150" s="1610"/>
      <c r="L150" s="1610"/>
      <c r="M150" s="1610"/>
      <c r="N150" s="1610"/>
      <c r="O150" s="1610"/>
      <c r="P150" s="1610"/>
      <c r="Q150" s="1610"/>
      <c r="R150" s="1610"/>
      <c r="S150" s="1610"/>
      <c r="T150" s="1610"/>
      <c r="U150" s="1610"/>
      <c r="V150" s="1610"/>
      <c r="W150" s="1610"/>
      <c r="X150" s="431"/>
      <c r="Y150" s="431"/>
      <c r="Z150" s="431"/>
      <c r="AA150" s="431"/>
      <c r="AB150" s="431"/>
      <c r="AC150" s="431"/>
      <c r="AD150" s="431"/>
      <c r="AE150" s="431"/>
      <c r="AF150" s="431"/>
      <c r="AG150" s="431"/>
      <c r="AH150" s="1039"/>
    </row>
    <row r="151" spans="2:34" s="352" customFormat="1" ht="13.5" thickBot="1" x14ac:dyDescent="0.25">
      <c r="B151" s="1908" t="s">
        <v>2788</v>
      </c>
      <c r="C151" s="1928" t="s">
        <v>2789</v>
      </c>
      <c r="D151" s="1908" t="s">
        <v>2790</v>
      </c>
      <c r="E151" s="1910" t="s">
        <v>2791</v>
      </c>
      <c r="F151" s="1911"/>
      <c r="G151" s="1911"/>
      <c r="H151" s="1911"/>
      <c r="I151" s="1911"/>
      <c r="J151" s="1911"/>
      <c r="K151" s="1911"/>
      <c r="L151" s="1911"/>
      <c r="M151" s="1911"/>
      <c r="N151" s="1911"/>
      <c r="O151" s="1911"/>
      <c r="P151" s="1911"/>
      <c r="Q151" s="1911"/>
      <c r="R151" s="1912"/>
      <c r="S151" s="2270" t="s">
        <v>2792</v>
      </c>
      <c r="T151" s="2269"/>
      <c r="U151" s="2269"/>
      <c r="V151" s="2269"/>
      <c r="W151" s="2269"/>
      <c r="X151" s="2269"/>
      <c r="Y151" s="2269"/>
      <c r="Z151" s="2271"/>
      <c r="AA151" s="1910" t="s">
        <v>2793</v>
      </c>
      <c r="AB151" s="1911"/>
      <c r="AC151" s="1911"/>
      <c r="AD151" s="1912"/>
      <c r="AE151" s="1916" t="s">
        <v>2794</v>
      </c>
      <c r="AF151" s="1917"/>
      <c r="AG151" s="1918"/>
      <c r="AH151" s="1039"/>
    </row>
    <row r="152" spans="2:34" s="352" customFormat="1" ht="13.5" thickBot="1" x14ac:dyDescent="0.25">
      <c r="B152" s="1909"/>
      <c r="C152" s="1929"/>
      <c r="D152" s="1909"/>
      <c r="E152" s="1908" t="s">
        <v>2795</v>
      </c>
      <c r="F152" s="2267" t="s">
        <v>2796</v>
      </c>
      <c r="G152" s="2267" t="s">
        <v>2797</v>
      </c>
      <c r="H152" s="2270" t="s">
        <v>2798</v>
      </c>
      <c r="I152" s="2271"/>
      <c r="J152" s="2270" t="s">
        <v>2799</v>
      </c>
      <c r="K152" s="2271"/>
      <c r="L152" s="2270" t="s">
        <v>2800</v>
      </c>
      <c r="M152" s="2271"/>
      <c r="N152" s="2270" t="s">
        <v>2801</v>
      </c>
      <c r="O152" s="2271"/>
      <c r="P152" s="2270" t="s">
        <v>2802</v>
      </c>
      <c r="Q152" s="2269"/>
      <c r="R152" s="2271"/>
      <c r="S152" s="2267" t="s">
        <v>2798</v>
      </c>
      <c r="T152" s="2267" t="s">
        <v>2799</v>
      </c>
      <c r="U152" s="2267" t="s">
        <v>2800</v>
      </c>
      <c r="V152" s="2270" t="s">
        <v>2801</v>
      </c>
      <c r="W152" s="2271"/>
      <c r="X152" s="2270" t="s">
        <v>2802</v>
      </c>
      <c r="Y152" s="2269"/>
      <c r="Z152" s="2271"/>
      <c r="AA152" s="1908" t="s">
        <v>2795</v>
      </c>
      <c r="AB152" s="1908" t="s">
        <v>2803</v>
      </c>
      <c r="AC152" s="1908" t="s">
        <v>2804</v>
      </c>
      <c r="AD152" s="1908" t="s">
        <v>2805</v>
      </c>
      <c r="AE152" s="1919"/>
      <c r="AF152" s="1920"/>
      <c r="AG152" s="1921"/>
      <c r="AH152" s="1039"/>
    </row>
    <row r="153" spans="2:34" s="352" customFormat="1" ht="26.25" thickBot="1" x14ac:dyDescent="0.25">
      <c r="B153" s="1909"/>
      <c r="C153" s="1929"/>
      <c r="D153" s="1909"/>
      <c r="E153" s="1909"/>
      <c r="F153" s="2268"/>
      <c r="G153" s="2268"/>
      <c r="H153" s="1828" t="s">
        <v>2806</v>
      </c>
      <c r="I153" s="1828" t="s">
        <v>2807</v>
      </c>
      <c r="J153" s="1828" t="s">
        <v>2806</v>
      </c>
      <c r="K153" s="1828" t="s">
        <v>2807</v>
      </c>
      <c r="L153" s="1828" t="s">
        <v>2806</v>
      </c>
      <c r="M153" s="1828" t="s">
        <v>2807</v>
      </c>
      <c r="N153" s="1827" t="s">
        <v>295</v>
      </c>
      <c r="O153" s="1152" t="s">
        <v>2808</v>
      </c>
      <c r="P153" s="1154" t="s">
        <v>2809</v>
      </c>
      <c r="Q153" s="1152" t="s">
        <v>2810</v>
      </c>
      <c r="R153" s="1152" t="s">
        <v>2811</v>
      </c>
      <c r="S153" s="2268"/>
      <c r="T153" s="2268"/>
      <c r="U153" s="2268"/>
      <c r="V153" s="1829" t="s">
        <v>295</v>
      </c>
      <c r="W153" s="1157" t="s">
        <v>2808</v>
      </c>
      <c r="X153" s="1152" t="s">
        <v>2809</v>
      </c>
      <c r="Y153" s="1153" t="s">
        <v>2810</v>
      </c>
      <c r="Z153" s="1152" t="s">
        <v>2811</v>
      </c>
      <c r="AA153" s="1909"/>
      <c r="AB153" s="1909"/>
      <c r="AC153" s="1909"/>
      <c r="AD153" s="1909"/>
      <c r="AE153" s="1814" t="s">
        <v>296</v>
      </c>
      <c r="AF153" s="1814" t="s">
        <v>2812</v>
      </c>
      <c r="AG153" s="1814" t="s">
        <v>2813</v>
      </c>
      <c r="AH153" s="1039"/>
    </row>
    <row r="154" spans="2:34" s="352" customFormat="1" x14ac:dyDescent="0.2">
      <c r="B154" s="1350" t="s">
        <v>3605</v>
      </c>
      <c r="C154" s="1110"/>
      <c r="D154" s="1057">
        <v>11</v>
      </c>
      <c r="E154" s="1057">
        <v>11</v>
      </c>
      <c r="F154" s="994">
        <v>1750</v>
      </c>
      <c r="G154" s="994">
        <v>450</v>
      </c>
      <c r="H154" s="996">
        <v>0.01</v>
      </c>
      <c r="I154" s="996">
        <v>0.01</v>
      </c>
      <c r="J154" s="996">
        <v>0.02</v>
      </c>
      <c r="K154" s="996">
        <v>0.02</v>
      </c>
      <c r="L154" s="996">
        <v>0.02</v>
      </c>
      <c r="M154" s="996">
        <v>0.02</v>
      </c>
      <c r="N154" s="1119" t="s">
        <v>272</v>
      </c>
      <c r="O154" s="1128" t="s">
        <v>2952</v>
      </c>
      <c r="P154" s="996">
        <v>0.13500000000000001</v>
      </c>
      <c r="Q154" s="996">
        <v>0.13500000000000001</v>
      </c>
      <c r="R154" s="996">
        <v>0.13500000000000001</v>
      </c>
      <c r="S154" s="1000"/>
      <c r="T154" s="997"/>
      <c r="U154" s="999"/>
      <c r="V154" s="1001"/>
      <c r="W154" s="999"/>
      <c r="X154" s="997"/>
      <c r="Y154" s="998"/>
      <c r="Z154" s="997"/>
      <c r="AA154" s="1002"/>
      <c r="AB154" s="994"/>
      <c r="AC154" s="998"/>
      <c r="AD154" s="997"/>
      <c r="AE154" s="1836"/>
      <c r="AF154" s="1003"/>
      <c r="AG154" s="1004"/>
      <c r="AH154" s="1039"/>
    </row>
    <row r="155" spans="2:34" s="352" customFormat="1" x14ac:dyDescent="0.2">
      <c r="B155" s="1574"/>
      <c r="C155" s="1121"/>
      <c r="D155" s="1005"/>
      <c r="E155" s="1005"/>
      <c r="F155" s="1007"/>
      <c r="G155" s="1007"/>
      <c r="H155" s="1009"/>
      <c r="I155" s="1009"/>
      <c r="J155" s="1009"/>
      <c r="K155" s="1009"/>
      <c r="L155" s="1009"/>
      <c r="M155" s="1009"/>
      <c r="N155" s="1122" t="s">
        <v>274</v>
      </c>
      <c r="O155" s="1130" t="s">
        <v>2952</v>
      </c>
      <c r="P155" s="1009"/>
      <c r="Q155" s="1009"/>
      <c r="R155" s="1009"/>
      <c r="S155" s="1013"/>
      <c r="T155" s="1009"/>
      <c r="U155" s="1012"/>
      <c r="V155" s="1014"/>
      <c r="W155" s="1012"/>
      <c r="X155" s="1009"/>
      <c r="Y155" s="1010"/>
      <c r="Z155" s="1009"/>
      <c r="AA155" s="1006"/>
      <c r="AB155" s="1007"/>
      <c r="AC155" s="1010"/>
      <c r="AD155" s="1009"/>
      <c r="AE155" s="1836"/>
      <c r="AF155" s="1003"/>
      <c r="AG155" s="1004"/>
      <c r="AH155" s="1039"/>
    </row>
    <row r="156" spans="2:34" s="352" customFormat="1" x14ac:dyDescent="0.2">
      <c r="B156" s="1574"/>
      <c r="C156" s="1121"/>
      <c r="D156" s="1005"/>
      <c r="E156" s="1005"/>
      <c r="F156" s="1007"/>
      <c r="G156" s="1007"/>
      <c r="H156" s="1009"/>
      <c r="I156" s="1009"/>
      <c r="J156" s="1009"/>
      <c r="K156" s="1009"/>
      <c r="L156" s="1009"/>
      <c r="M156" s="1009"/>
      <c r="N156" s="1122" t="s">
        <v>152</v>
      </c>
      <c r="O156" s="1130" t="s">
        <v>2953</v>
      </c>
      <c r="P156" s="1009"/>
      <c r="Q156" s="1009"/>
      <c r="R156" s="1009"/>
      <c r="S156" s="1013"/>
      <c r="T156" s="1009"/>
      <c r="U156" s="1012"/>
      <c r="V156" s="1014"/>
      <c r="W156" s="1012"/>
      <c r="X156" s="1009"/>
      <c r="Y156" s="1010"/>
      <c r="Z156" s="1009"/>
      <c r="AA156" s="1006"/>
      <c r="AB156" s="1007"/>
      <c r="AC156" s="1010"/>
      <c r="AD156" s="1009"/>
      <c r="AE156" s="1836"/>
      <c r="AF156" s="1003"/>
      <c r="AG156" s="1004"/>
      <c r="AH156" s="1039"/>
    </row>
    <row r="157" spans="2:34" s="352" customFormat="1" x14ac:dyDescent="0.2">
      <c r="B157" s="1574"/>
      <c r="C157" s="1121"/>
      <c r="D157" s="1005"/>
      <c r="E157" s="1005"/>
      <c r="F157" s="1007"/>
      <c r="G157" s="1007"/>
      <c r="H157" s="1009"/>
      <c r="I157" s="1009"/>
      <c r="J157" s="1009"/>
      <c r="K157" s="1009"/>
      <c r="L157" s="1009"/>
      <c r="M157" s="1009"/>
      <c r="N157" s="1122" t="s">
        <v>2223</v>
      </c>
      <c r="O157" s="1130" t="s">
        <v>2954</v>
      </c>
      <c r="P157" s="1009"/>
      <c r="Q157" s="1009"/>
      <c r="R157" s="1009"/>
      <c r="S157" s="1013"/>
      <c r="T157" s="1009"/>
      <c r="U157" s="1012"/>
      <c r="V157" s="1014"/>
      <c r="W157" s="1012"/>
      <c r="X157" s="1009"/>
      <c r="Y157" s="1010"/>
      <c r="Z157" s="1009"/>
      <c r="AA157" s="1006"/>
      <c r="AB157" s="1007"/>
      <c r="AC157" s="1010"/>
      <c r="AD157" s="1009"/>
      <c r="AE157" s="1836"/>
      <c r="AF157" s="1003"/>
      <c r="AG157" s="1004"/>
      <c r="AH157" s="1039"/>
    </row>
    <row r="158" spans="2:34" s="352" customFormat="1" x14ac:dyDescent="0.2">
      <c r="B158" s="1574"/>
      <c r="C158" s="1121"/>
      <c r="D158" s="1005"/>
      <c r="E158" s="1005"/>
      <c r="F158" s="1007"/>
      <c r="G158" s="1007"/>
      <c r="H158" s="1009"/>
      <c r="I158" s="1009"/>
      <c r="J158" s="1009"/>
      <c r="K158" s="1009"/>
      <c r="L158" s="1009"/>
      <c r="M158" s="1009"/>
      <c r="N158" s="1122" t="s">
        <v>2224</v>
      </c>
      <c r="O158" s="1130" t="s">
        <v>2955</v>
      </c>
      <c r="P158" s="1009"/>
      <c r="Q158" s="1009"/>
      <c r="R158" s="1009"/>
      <c r="S158" s="1013"/>
      <c r="T158" s="1009"/>
      <c r="U158" s="1012"/>
      <c r="V158" s="1014"/>
      <c r="W158" s="1012"/>
      <c r="X158" s="1009"/>
      <c r="Y158" s="1010"/>
      <c r="Z158" s="1009"/>
      <c r="AA158" s="1006"/>
      <c r="AB158" s="1007"/>
      <c r="AC158" s="1010"/>
      <c r="AD158" s="1009"/>
      <c r="AE158" s="1836"/>
      <c r="AF158" s="1003"/>
      <c r="AG158" s="1004"/>
      <c r="AH158" s="1039"/>
    </row>
    <row r="159" spans="2:34" s="352" customFormat="1" x14ac:dyDescent="0.2">
      <c r="B159" s="1574"/>
      <c r="C159" s="1121"/>
      <c r="D159" s="1005"/>
      <c r="E159" s="1005"/>
      <c r="F159" s="1007"/>
      <c r="G159" s="1007"/>
      <c r="H159" s="1009"/>
      <c r="I159" s="1009"/>
      <c r="J159" s="1009"/>
      <c r="K159" s="1009"/>
      <c r="L159" s="1009"/>
      <c r="M159" s="1009"/>
      <c r="N159" s="1122" t="s">
        <v>153</v>
      </c>
      <c r="O159" s="1130" t="s">
        <v>2956</v>
      </c>
      <c r="P159" s="1009"/>
      <c r="Q159" s="1009"/>
      <c r="R159" s="1009"/>
      <c r="S159" s="1013"/>
      <c r="T159" s="1009"/>
      <c r="U159" s="1012"/>
      <c r="V159" s="1014"/>
      <c r="W159" s="1012"/>
      <c r="X159" s="1009"/>
      <c r="Y159" s="1010"/>
      <c r="Z159" s="1009"/>
      <c r="AA159" s="1006"/>
      <c r="AB159" s="1007"/>
      <c r="AC159" s="1010"/>
      <c r="AD159" s="1009"/>
      <c r="AE159" s="1836"/>
      <c r="AF159" s="1003"/>
      <c r="AG159" s="1004"/>
      <c r="AH159" s="1039"/>
    </row>
    <row r="160" spans="2:34" s="352" customFormat="1" x14ac:dyDescent="0.2">
      <c r="B160" s="1574"/>
      <c r="C160" s="1121"/>
      <c r="D160" s="1005"/>
      <c r="E160" s="1005"/>
      <c r="F160" s="1007"/>
      <c r="G160" s="1007"/>
      <c r="H160" s="1009"/>
      <c r="I160" s="1009"/>
      <c r="J160" s="1009"/>
      <c r="K160" s="1009"/>
      <c r="L160" s="1009"/>
      <c r="M160" s="1009"/>
      <c r="N160" s="1122" t="s">
        <v>154</v>
      </c>
      <c r="O160" s="1130" t="s">
        <v>2956</v>
      </c>
      <c r="P160" s="1009"/>
      <c r="Q160" s="1009"/>
      <c r="R160" s="1009"/>
      <c r="S160" s="1013"/>
      <c r="T160" s="1009"/>
      <c r="U160" s="1012"/>
      <c r="V160" s="1014"/>
      <c r="W160" s="1012"/>
      <c r="X160" s="1009"/>
      <c r="Y160" s="1010"/>
      <c r="Z160" s="1009"/>
      <c r="AA160" s="1006"/>
      <c r="AB160" s="1007"/>
      <c r="AC160" s="1010"/>
      <c r="AD160" s="1009"/>
      <c r="AE160" s="1836"/>
      <c r="AF160" s="1003"/>
      <c r="AG160" s="1004"/>
      <c r="AH160" s="1039"/>
    </row>
    <row r="161" spans="2:34" s="352" customFormat="1" x14ac:dyDescent="0.2">
      <c r="B161" s="1574"/>
      <c r="C161" s="1121"/>
      <c r="D161" s="1005"/>
      <c r="E161" s="1005"/>
      <c r="F161" s="1007"/>
      <c r="G161" s="1007"/>
      <c r="H161" s="1009"/>
      <c r="I161" s="1009"/>
      <c r="J161" s="1009"/>
      <c r="K161" s="1009"/>
      <c r="L161" s="1009"/>
      <c r="M161" s="1009"/>
      <c r="N161" s="1122" t="s">
        <v>155</v>
      </c>
      <c r="O161" s="1130" t="s">
        <v>2957</v>
      </c>
      <c r="P161" s="1009"/>
      <c r="Q161" s="1009"/>
      <c r="R161" s="1009"/>
      <c r="S161" s="1013"/>
      <c r="T161" s="1009"/>
      <c r="U161" s="1012"/>
      <c r="V161" s="1014"/>
      <c r="W161" s="1012"/>
      <c r="X161" s="1009"/>
      <c r="Y161" s="1010"/>
      <c r="Z161" s="1009"/>
      <c r="AA161" s="1006"/>
      <c r="AB161" s="1007"/>
      <c r="AC161" s="1010"/>
      <c r="AD161" s="1009"/>
      <c r="AE161" s="1836"/>
      <c r="AF161" s="1003"/>
      <c r="AG161" s="1004"/>
      <c r="AH161" s="1039"/>
    </row>
    <row r="162" spans="2:34" s="352" customFormat="1" x14ac:dyDescent="0.2">
      <c r="B162" s="1574"/>
      <c r="C162" s="1121"/>
      <c r="D162" s="1005"/>
      <c r="E162" s="1005"/>
      <c r="F162" s="1007"/>
      <c r="G162" s="1007"/>
      <c r="H162" s="1009"/>
      <c r="I162" s="1009"/>
      <c r="J162" s="1009"/>
      <c r="K162" s="1009"/>
      <c r="L162" s="1009"/>
      <c r="M162" s="1009"/>
      <c r="N162" s="1122" t="s">
        <v>156</v>
      </c>
      <c r="O162" s="1130" t="s">
        <v>2956</v>
      </c>
      <c r="P162" s="1009"/>
      <c r="Q162" s="1009"/>
      <c r="R162" s="1009"/>
      <c r="S162" s="1013"/>
      <c r="T162" s="1009"/>
      <c r="U162" s="1012"/>
      <c r="V162" s="1014"/>
      <c r="W162" s="1012"/>
      <c r="X162" s="1009"/>
      <c r="Y162" s="1010"/>
      <c r="Z162" s="1009"/>
      <c r="AA162" s="1006"/>
      <c r="AB162" s="1007"/>
      <c r="AC162" s="1010"/>
      <c r="AD162" s="1009"/>
      <c r="AE162" s="1836"/>
      <c r="AF162" s="1003"/>
      <c r="AG162" s="1004"/>
      <c r="AH162" s="1039"/>
    </row>
    <row r="163" spans="2:34" s="352" customFormat="1" x14ac:dyDescent="0.2">
      <c r="B163" s="1574"/>
      <c r="C163" s="1121"/>
      <c r="D163" s="1005"/>
      <c r="E163" s="1005"/>
      <c r="F163" s="1007"/>
      <c r="G163" s="1007"/>
      <c r="H163" s="1009"/>
      <c r="I163" s="1009"/>
      <c r="J163" s="1009"/>
      <c r="K163" s="1009"/>
      <c r="L163" s="1009"/>
      <c r="M163" s="1009"/>
      <c r="N163" s="1122" t="s">
        <v>157</v>
      </c>
      <c r="O163" s="1130" t="s">
        <v>2957</v>
      </c>
      <c r="P163" s="1009"/>
      <c r="Q163" s="1009"/>
      <c r="R163" s="1009"/>
      <c r="S163" s="1013"/>
      <c r="T163" s="1009"/>
      <c r="U163" s="1012"/>
      <c r="V163" s="1014"/>
      <c r="W163" s="1012"/>
      <c r="X163" s="1009"/>
      <c r="Y163" s="1010"/>
      <c r="Z163" s="1009"/>
      <c r="AA163" s="1006"/>
      <c r="AB163" s="1007"/>
      <c r="AC163" s="1010"/>
      <c r="AD163" s="1009"/>
      <c r="AE163" s="1836"/>
      <c r="AF163" s="1003"/>
      <c r="AG163" s="1004"/>
      <c r="AH163" s="1039"/>
    </row>
    <row r="164" spans="2:34" s="352" customFormat="1" x14ac:dyDescent="0.2">
      <c r="B164" s="1574"/>
      <c r="C164" s="1121"/>
      <c r="D164" s="1005"/>
      <c r="E164" s="1005"/>
      <c r="F164" s="1007"/>
      <c r="G164" s="1007"/>
      <c r="H164" s="1009"/>
      <c r="I164" s="1009"/>
      <c r="J164" s="1009"/>
      <c r="K164" s="1009"/>
      <c r="L164" s="1009"/>
      <c r="M164" s="1009"/>
      <c r="N164" s="1122" t="s">
        <v>158</v>
      </c>
      <c r="O164" s="1130" t="s">
        <v>2957</v>
      </c>
      <c r="P164" s="1009"/>
      <c r="Q164" s="1009"/>
      <c r="R164" s="1009"/>
      <c r="S164" s="1013"/>
      <c r="T164" s="1009"/>
      <c r="U164" s="1012"/>
      <c r="V164" s="1014"/>
      <c r="W164" s="1012"/>
      <c r="X164" s="1009"/>
      <c r="Y164" s="1010"/>
      <c r="Z164" s="1009"/>
      <c r="AA164" s="1006"/>
      <c r="AB164" s="1007"/>
      <c r="AC164" s="1010"/>
      <c r="AD164" s="1009"/>
      <c r="AE164" s="1836"/>
      <c r="AF164" s="1003"/>
      <c r="AG164" s="1004"/>
      <c r="AH164" s="1039"/>
    </row>
    <row r="165" spans="2:34" s="352" customFormat="1" x14ac:dyDescent="0.2">
      <c r="B165" s="1574"/>
      <c r="C165" s="1121"/>
      <c r="D165" s="1005"/>
      <c r="E165" s="1005"/>
      <c r="F165" s="1007"/>
      <c r="G165" s="1007"/>
      <c r="H165" s="1009"/>
      <c r="I165" s="1009"/>
      <c r="J165" s="1009"/>
      <c r="K165" s="1009"/>
      <c r="L165" s="1009"/>
      <c r="M165" s="1009"/>
      <c r="N165" s="1122" t="s">
        <v>159</v>
      </c>
      <c r="O165" s="1130" t="s">
        <v>2958</v>
      </c>
      <c r="P165" s="1009"/>
      <c r="Q165" s="1009"/>
      <c r="R165" s="1009"/>
      <c r="S165" s="1013"/>
      <c r="T165" s="1009"/>
      <c r="U165" s="1012"/>
      <c r="V165" s="1014"/>
      <c r="W165" s="1012"/>
      <c r="X165" s="1009"/>
      <c r="Y165" s="1010"/>
      <c r="Z165" s="1009"/>
      <c r="AA165" s="1006"/>
      <c r="AB165" s="1007"/>
      <c r="AC165" s="1010"/>
      <c r="AD165" s="1009"/>
      <c r="AE165" s="1836"/>
      <c r="AF165" s="1003"/>
      <c r="AG165" s="1004"/>
      <c r="AH165" s="1039"/>
    </row>
    <row r="166" spans="2:34" s="352" customFormat="1" x14ac:dyDescent="0.2">
      <c r="B166" s="1574"/>
      <c r="C166" s="1121"/>
      <c r="D166" s="1005"/>
      <c r="E166" s="1005"/>
      <c r="F166" s="1007"/>
      <c r="G166" s="1007"/>
      <c r="H166" s="1009"/>
      <c r="I166" s="1009"/>
      <c r="J166" s="1009"/>
      <c r="K166" s="1009"/>
      <c r="L166" s="1009"/>
      <c r="M166" s="1009"/>
      <c r="N166" s="1122" t="s">
        <v>160</v>
      </c>
      <c r="O166" s="1130" t="s">
        <v>2957</v>
      </c>
      <c r="P166" s="1009"/>
      <c r="Q166" s="1009"/>
      <c r="R166" s="1009"/>
      <c r="S166" s="1013"/>
      <c r="T166" s="1009"/>
      <c r="U166" s="1012"/>
      <c r="V166" s="1014"/>
      <c r="W166" s="1012"/>
      <c r="X166" s="1009"/>
      <c r="Y166" s="1010"/>
      <c r="Z166" s="1009"/>
      <c r="AA166" s="1006"/>
      <c r="AB166" s="1007"/>
      <c r="AC166" s="1010"/>
      <c r="AD166" s="1009"/>
      <c r="AE166" s="1836"/>
      <c r="AF166" s="1003"/>
      <c r="AG166" s="1004"/>
      <c r="AH166" s="1039"/>
    </row>
    <row r="167" spans="2:34" s="352" customFormat="1" x14ac:dyDescent="0.2">
      <c r="B167" s="1574"/>
      <c r="C167" s="1121"/>
      <c r="D167" s="1005"/>
      <c r="E167" s="1005"/>
      <c r="F167" s="1007"/>
      <c r="G167" s="1007"/>
      <c r="H167" s="1009"/>
      <c r="I167" s="1009"/>
      <c r="J167" s="1009"/>
      <c r="K167" s="1009"/>
      <c r="L167" s="1009"/>
      <c r="M167" s="1009"/>
      <c r="N167" s="1122" t="s">
        <v>161</v>
      </c>
      <c r="O167" s="1130" t="s">
        <v>2959</v>
      </c>
      <c r="P167" s="1009"/>
      <c r="Q167" s="1009"/>
      <c r="R167" s="1009"/>
      <c r="S167" s="1013"/>
      <c r="T167" s="1009"/>
      <c r="U167" s="1012"/>
      <c r="V167" s="1014"/>
      <c r="W167" s="1012"/>
      <c r="X167" s="1009"/>
      <c r="Y167" s="1010"/>
      <c r="Z167" s="1009"/>
      <c r="AA167" s="1006"/>
      <c r="AB167" s="1007"/>
      <c r="AC167" s="1010"/>
      <c r="AD167" s="1009"/>
      <c r="AE167" s="1836"/>
      <c r="AF167" s="1003"/>
      <c r="AG167" s="1004"/>
      <c r="AH167" s="1039"/>
    </row>
    <row r="168" spans="2:34" s="352" customFormat="1" x14ac:dyDescent="0.2">
      <c r="B168" s="1574"/>
      <c r="C168" s="1121"/>
      <c r="D168" s="1005"/>
      <c r="E168" s="1005"/>
      <c r="F168" s="1007"/>
      <c r="G168" s="1007"/>
      <c r="H168" s="1009"/>
      <c r="I168" s="1009"/>
      <c r="J168" s="1009"/>
      <c r="K168" s="1009"/>
      <c r="L168" s="1009"/>
      <c r="M168" s="1009"/>
      <c r="N168" s="1122" t="s">
        <v>164</v>
      </c>
      <c r="O168" s="1130" t="s">
        <v>2953</v>
      </c>
      <c r="P168" s="1009"/>
      <c r="Q168" s="1009"/>
      <c r="R168" s="1009"/>
      <c r="S168" s="1013"/>
      <c r="T168" s="1009"/>
      <c r="U168" s="1012"/>
      <c r="V168" s="1014"/>
      <c r="W168" s="1012"/>
      <c r="X168" s="1009"/>
      <c r="Y168" s="1010"/>
      <c r="Z168" s="1009"/>
      <c r="AA168" s="1006"/>
      <c r="AB168" s="1007"/>
      <c r="AC168" s="1010"/>
      <c r="AD168" s="1009"/>
      <c r="AE168" s="1836"/>
      <c r="AF168" s="1003"/>
      <c r="AG168" s="1004"/>
      <c r="AH168" s="1039"/>
    </row>
    <row r="169" spans="2:34" s="352" customFormat="1" x14ac:dyDescent="0.2">
      <c r="B169" s="1574"/>
      <c r="C169" s="1121"/>
      <c r="D169" s="1005"/>
      <c r="E169" s="1005"/>
      <c r="F169" s="1007"/>
      <c r="G169" s="1007"/>
      <c r="H169" s="1009"/>
      <c r="I169" s="1009"/>
      <c r="J169" s="1009"/>
      <c r="K169" s="1009"/>
      <c r="L169" s="1009"/>
      <c r="M169" s="1009"/>
      <c r="N169" s="1122" t="s">
        <v>2225</v>
      </c>
      <c r="O169" s="1130" t="s">
        <v>2960</v>
      </c>
      <c r="P169" s="1009"/>
      <c r="Q169" s="1009"/>
      <c r="R169" s="1009"/>
      <c r="S169" s="1013"/>
      <c r="T169" s="1009"/>
      <c r="U169" s="1012"/>
      <c r="V169" s="1014"/>
      <c r="W169" s="1012"/>
      <c r="X169" s="1009"/>
      <c r="Y169" s="1010"/>
      <c r="Z169" s="1009"/>
      <c r="AA169" s="1006"/>
      <c r="AB169" s="1007"/>
      <c r="AC169" s="1010"/>
      <c r="AD169" s="1009"/>
      <c r="AE169" s="1836"/>
      <c r="AF169" s="1003"/>
      <c r="AG169" s="1004"/>
      <c r="AH169" s="1039"/>
    </row>
    <row r="170" spans="2:34" s="352" customFormat="1" x14ac:dyDescent="0.2">
      <c r="B170" s="1574"/>
      <c r="C170" s="1121"/>
      <c r="D170" s="1005"/>
      <c r="E170" s="1005"/>
      <c r="F170" s="1007"/>
      <c r="G170" s="1007"/>
      <c r="H170" s="1009"/>
      <c r="I170" s="1009"/>
      <c r="J170" s="1009"/>
      <c r="K170" s="1009"/>
      <c r="L170" s="1009"/>
      <c r="M170" s="1009"/>
      <c r="N170" s="1122" t="s">
        <v>2313</v>
      </c>
      <c r="O170" s="1130" t="s">
        <v>2961</v>
      </c>
      <c r="P170" s="1009"/>
      <c r="Q170" s="1009"/>
      <c r="R170" s="1009"/>
      <c r="S170" s="1013"/>
      <c r="T170" s="1009"/>
      <c r="U170" s="1012"/>
      <c r="V170" s="1014"/>
      <c r="W170" s="1012"/>
      <c r="X170" s="1009"/>
      <c r="Y170" s="1010"/>
      <c r="Z170" s="1009"/>
      <c r="AA170" s="1006"/>
      <c r="AB170" s="1007"/>
      <c r="AC170" s="1010"/>
      <c r="AD170" s="1009"/>
      <c r="AE170" s="1836"/>
      <c r="AF170" s="1003"/>
      <c r="AG170" s="1004"/>
      <c r="AH170" s="1039"/>
    </row>
    <row r="171" spans="2:34" s="352" customFormat="1" x14ac:dyDescent="0.2">
      <c r="B171" s="1574"/>
      <c r="C171" s="1121"/>
      <c r="D171" s="1005"/>
      <c r="E171" s="1005"/>
      <c r="F171" s="1007"/>
      <c r="G171" s="1007"/>
      <c r="H171" s="1009"/>
      <c r="I171" s="1009"/>
      <c r="J171" s="1009"/>
      <c r="K171" s="1009"/>
      <c r="L171" s="1009"/>
      <c r="M171" s="1009"/>
      <c r="N171" s="1122" t="s">
        <v>162</v>
      </c>
      <c r="O171" s="1130" t="s">
        <v>2956</v>
      </c>
      <c r="P171" s="1009"/>
      <c r="Q171" s="1009"/>
      <c r="R171" s="1009"/>
      <c r="S171" s="1013"/>
      <c r="T171" s="1009"/>
      <c r="U171" s="1012"/>
      <c r="V171" s="1014"/>
      <c r="W171" s="1012"/>
      <c r="X171" s="1009"/>
      <c r="Y171" s="1010"/>
      <c r="Z171" s="1009"/>
      <c r="AA171" s="1006"/>
      <c r="AB171" s="1007"/>
      <c r="AC171" s="1010"/>
      <c r="AD171" s="1009"/>
      <c r="AE171" s="1836"/>
      <c r="AF171" s="1003"/>
      <c r="AG171" s="1004"/>
      <c r="AH171" s="1039"/>
    </row>
    <row r="172" spans="2:34" s="352" customFormat="1" x14ac:dyDescent="0.2">
      <c r="B172" s="1574"/>
      <c r="C172" s="1121"/>
      <c r="D172" s="1005"/>
      <c r="E172" s="1005"/>
      <c r="F172" s="1007"/>
      <c r="G172" s="1007"/>
      <c r="H172" s="1009"/>
      <c r="I172" s="1009"/>
      <c r="J172" s="1009"/>
      <c r="K172" s="1009"/>
      <c r="L172" s="1009"/>
      <c r="M172" s="1009"/>
      <c r="N172" s="1122" t="s">
        <v>2963</v>
      </c>
      <c r="O172" s="1130" t="s">
        <v>2964</v>
      </c>
      <c r="P172" s="1009"/>
      <c r="Q172" s="1009"/>
      <c r="R172" s="1009"/>
      <c r="S172" s="1013"/>
      <c r="T172" s="1009"/>
      <c r="U172" s="1012"/>
      <c r="V172" s="1014"/>
      <c r="W172" s="1012"/>
      <c r="X172" s="1009"/>
      <c r="Y172" s="1010"/>
      <c r="Z172" s="1009"/>
      <c r="AA172" s="1006"/>
      <c r="AB172" s="1007"/>
      <c r="AC172" s="1010"/>
      <c r="AD172" s="1009"/>
      <c r="AE172" s="1836"/>
      <c r="AF172" s="1003"/>
      <c r="AG172" s="1004"/>
      <c r="AH172" s="1039"/>
    </row>
    <row r="173" spans="2:34" s="352" customFormat="1" x14ac:dyDescent="0.2">
      <c r="B173" s="1574"/>
      <c r="C173" s="1121"/>
      <c r="D173" s="1005"/>
      <c r="E173" s="1005"/>
      <c r="F173" s="1007"/>
      <c r="G173" s="1007"/>
      <c r="H173" s="1009"/>
      <c r="I173" s="1009"/>
      <c r="J173" s="1009"/>
      <c r="K173" s="1009"/>
      <c r="L173" s="1009"/>
      <c r="M173" s="1009"/>
      <c r="N173" s="1122" t="s">
        <v>29</v>
      </c>
      <c r="O173" s="1130" t="s">
        <v>2965</v>
      </c>
      <c r="P173" s="1009"/>
      <c r="Q173" s="1009"/>
      <c r="R173" s="1009"/>
      <c r="S173" s="1013"/>
      <c r="T173" s="1009"/>
      <c r="U173" s="1012"/>
      <c r="V173" s="1014"/>
      <c r="W173" s="1012"/>
      <c r="X173" s="1009"/>
      <c r="Y173" s="1010"/>
      <c r="Z173" s="1009"/>
      <c r="AA173" s="1006"/>
      <c r="AB173" s="1007"/>
      <c r="AC173" s="1010"/>
      <c r="AD173" s="1009"/>
      <c r="AE173" s="1836"/>
      <c r="AF173" s="1003"/>
      <c r="AG173" s="1004"/>
      <c r="AH173" s="1039"/>
    </row>
    <row r="174" spans="2:34" s="352" customFormat="1" x14ac:dyDescent="0.2">
      <c r="B174" s="1574"/>
      <c r="C174" s="1121"/>
      <c r="D174" s="1005"/>
      <c r="E174" s="1005"/>
      <c r="F174" s="1007"/>
      <c r="G174" s="1007"/>
      <c r="H174" s="1009"/>
      <c r="I174" s="1009"/>
      <c r="J174" s="1009"/>
      <c r="K174" s="1009"/>
      <c r="L174" s="1009"/>
      <c r="M174" s="1009"/>
      <c r="N174" s="1122" t="s">
        <v>2966</v>
      </c>
      <c r="O174" s="1130" t="s">
        <v>2967</v>
      </c>
      <c r="P174" s="1009"/>
      <c r="Q174" s="1009"/>
      <c r="R174" s="1009"/>
      <c r="S174" s="1013"/>
      <c r="T174" s="1009"/>
      <c r="U174" s="1012"/>
      <c r="V174" s="1014"/>
      <c r="W174" s="1012"/>
      <c r="X174" s="1009"/>
      <c r="Y174" s="1010"/>
      <c r="Z174" s="1009"/>
      <c r="AA174" s="1006"/>
      <c r="AB174" s="1007"/>
      <c r="AC174" s="1010"/>
      <c r="AD174" s="1009"/>
      <c r="AE174" s="1836"/>
      <c r="AF174" s="1003"/>
      <c r="AG174" s="1004"/>
      <c r="AH174" s="1039"/>
    </row>
    <row r="175" spans="2:34" s="352" customFormat="1" x14ac:dyDescent="0.2">
      <c r="B175" s="1574"/>
      <c r="C175" s="1121"/>
      <c r="D175" s="1005"/>
      <c r="E175" s="1005"/>
      <c r="F175" s="1007"/>
      <c r="G175" s="1007"/>
      <c r="H175" s="1009"/>
      <c r="I175" s="1009"/>
      <c r="J175" s="1009"/>
      <c r="K175" s="1009"/>
      <c r="L175" s="1009"/>
      <c r="M175" s="1009"/>
      <c r="N175" s="1122" t="s">
        <v>2968</v>
      </c>
      <c r="O175" s="1130">
        <v>0.85</v>
      </c>
      <c r="P175" s="1009"/>
      <c r="Q175" s="1009"/>
      <c r="R175" s="1009"/>
      <c r="S175" s="1013"/>
      <c r="T175" s="1009"/>
      <c r="U175" s="1012"/>
      <c r="V175" s="1014"/>
      <c r="W175" s="1012"/>
      <c r="X175" s="1009"/>
      <c r="Y175" s="1010"/>
      <c r="Z175" s="1009"/>
      <c r="AA175" s="1006"/>
      <c r="AB175" s="1007"/>
      <c r="AC175" s="1010"/>
      <c r="AD175" s="1009"/>
      <c r="AE175" s="1836"/>
      <c r="AF175" s="1003"/>
      <c r="AG175" s="1004"/>
      <c r="AH175" s="1039"/>
    </row>
    <row r="176" spans="2:34" s="352" customFormat="1" x14ac:dyDescent="0.2">
      <c r="B176" s="1574"/>
      <c r="C176" s="1121"/>
      <c r="D176" s="1005"/>
      <c r="E176" s="1005"/>
      <c r="F176" s="1007"/>
      <c r="G176" s="1007"/>
      <c r="H176" s="1009"/>
      <c r="I176" s="1009"/>
      <c r="J176" s="1009"/>
      <c r="K176" s="1009"/>
      <c r="L176" s="1009"/>
      <c r="M176" s="1009"/>
      <c r="N176" s="1122" t="s">
        <v>165</v>
      </c>
      <c r="O176" s="1167" t="s">
        <v>2961</v>
      </c>
      <c r="P176" s="1009"/>
      <c r="Q176" s="1009"/>
      <c r="R176" s="1009"/>
      <c r="S176" s="1013"/>
      <c r="T176" s="1009"/>
      <c r="U176" s="1012"/>
      <c r="V176" s="1014"/>
      <c r="W176" s="1012"/>
      <c r="X176" s="1009"/>
      <c r="Y176" s="1010"/>
      <c r="Z176" s="1009"/>
      <c r="AA176" s="1006"/>
      <c r="AB176" s="1007"/>
      <c r="AC176" s="1010"/>
      <c r="AD176" s="1009"/>
      <c r="AE176" s="1836"/>
      <c r="AF176" s="1003"/>
      <c r="AG176" s="1004"/>
      <c r="AH176" s="1039"/>
    </row>
    <row r="177" spans="2:34" s="352" customFormat="1" ht="13.5" thickBot="1" x14ac:dyDescent="0.25">
      <c r="B177" s="1574"/>
      <c r="C177" s="1121"/>
      <c r="D177" s="1005"/>
      <c r="E177" s="1005"/>
      <c r="F177" s="1007"/>
      <c r="G177" s="1007"/>
      <c r="H177" s="1009"/>
      <c r="I177" s="1009"/>
      <c r="J177" s="1009"/>
      <c r="K177" s="1009"/>
      <c r="L177" s="1009"/>
      <c r="M177" s="1009"/>
      <c r="N177" s="1168"/>
      <c r="O177" s="1169"/>
      <c r="P177" s="1009"/>
      <c r="Q177" s="1009"/>
      <c r="R177" s="1009"/>
      <c r="S177" s="1013"/>
      <c r="T177" s="1009"/>
      <c r="U177" s="1012"/>
      <c r="V177" s="1014"/>
      <c r="W177" s="1012"/>
      <c r="X177" s="1009"/>
      <c r="Y177" s="1010"/>
      <c r="Z177" s="1009"/>
      <c r="AA177" s="1006"/>
      <c r="AB177" s="1007"/>
      <c r="AC177" s="1010"/>
      <c r="AD177" s="1009"/>
      <c r="AE177" s="1836"/>
      <c r="AF177" s="1003"/>
      <c r="AG177" s="1004"/>
      <c r="AH177" s="1039"/>
    </row>
    <row r="178" spans="2:34" s="352" customFormat="1" x14ac:dyDescent="0.2">
      <c r="B178" s="1694"/>
      <c r="C178" s="1612"/>
      <c r="D178" s="1611"/>
      <c r="E178" s="1611"/>
      <c r="F178" s="1080"/>
      <c r="G178" s="1080"/>
      <c r="H178" s="1612"/>
      <c r="I178" s="1612"/>
      <c r="J178" s="1612"/>
      <c r="K178" s="1612"/>
      <c r="L178" s="1612"/>
      <c r="M178" s="1612"/>
      <c r="N178" s="1613"/>
      <c r="O178" s="1695"/>
      <c r="P178" s="1612"/>
      <c r="Q178" s="1612"/>
      <c r="R178" s="1612"/>
      <c r="S178" s="1081"/>
      <c r="T178" s="1081"/>
      <c r="U178" s="1081"/>
      <c r="V178" s="1082"/>
      <c r="W178" s="1081"/>
      <c r="X178" s="1081"/>
      <c r="Y178" s="1081"/>
      <c r="Z178" s="1081"/>
      <c r="AA178" s="1079"/>
      <c r="AB178" s="1080"/>
      <c r="AC178" s="1081"/>
      <c r="AD178" s="1081"/>
      <c r="AE178" s="1082"/>
      <c r="AF178" s="1078"/>
      <c r="AG178" s="1081"/>
      <c r="AH178" s="1039"/>
    </row>
    <row r="179" spans="2:34" s="352" customFormat="1" x14ac:dyDescent="0.2">
      <c r="B179" s="1146" t="s">
        <v>2816</v>
      </c>
      <c r="C179" s="2452" t="s">
        <v>2970</v>
      </c>
      <c r="D179" s="2452"/>
      <c r="E179" s="2452"/>
      <c r="F179" s="2452"/>
      <c r="G179" s="1148"/>
      <c r="H179" s="1148"/>
      <c r="I179" s="1148"/>
      <c r="J179" s="1148"/>
      <c r="K179" s="1148"/>
      <c r="L179" s="1148"/>
      <c r="M179" s="1148"/>
      <c r="N179" s="1148"/>
      <c r="O179" s="1148"/>
      <c r="P179" s="1148"/>
      <c r="Q179" s="1148"/>
      <c r="R179" s="1148"/>
      <c r="S179" s="1148"/>
      <c r="T179" s="1148"/>
      <c r="U179" s="1148"/>
      <c r="V179" s="1148"/>
      <c r="W179" s="1148"/>
      <c r="X179" s="1148"/>
      <c r="Y179" s="1148"/>
      <c r="Z179" s="1148"/>
      <c r="AA179" s="1148"/>
      <c r="AB179" s="1148"/>
      <c r="AC179" s="1148"/>
      <c r="AD179" s="1148"/>
      <c r="AE179" s="1148"/>
      <c r="AF179" s="1148"/>
      <c r="AG179" s="1148"/>
      <c r="AH179" s="1039"/>
    </row>
    <row r="180" spans="2:34" s="352" customFormat="1" x14ac:dyDescent="0.2">
      <c r="B180" s="1146" t="s">
        <v>2818</v>
      </c>
      <c r="C180" s="1930" t="s">
        <v>2898</v>
      </c>
      <c r="D180" s="1930"/>
      <c r="E180" s="1930"/>
      <c r="F180" s="1930"/>
      <c r="G180" s="1619"/>
      <c r="H180" s="1619"/>
      <c r="I180" s="1619"/>
      <c r="J180" s="1619"/>
      <c r="K180" s="1619"/>
      <c r="L180" s="1619"/>
      <c r="M180" s="1619"/>
      <c r="N180" s="1619"/>
      <c r="O180" s="1619"/>
      <c r="P180" s="1619"/>
      <c r="Q180" s="1619"/>
      <c r="R180" s="1619"/>
      <c r="S180" s="1619"/>
      <c r="T180" s="1619"/>
      <c r="U180" s="1619"/>
      <c r="V180" s="1619"/>
      <c r="W180" s="1619"/>
      <c r="X180" s="1619"/>
      <c r="Y180" s="1619"/>
      <c r="Z180" s="1619"/>
      <c r="AA180" s="1619"/>
      <c r="AB180" s="1619"/>
      <c r="AC180" s="1619"/>
      <c r="AD180" s="1619"/>
      <c r="AE180" s="1619"/>
      <c r="AF180" s="1619"/>
      <c r="AG180" s="1619"/>
      <c r="AH180" s="1039"/>
    </row>
    <row r="181" spans="2:34" s="352" customFormat="1" ht="13.5" thickBot="1" x14ac:dyDescent="0.25">
      <c r="B181" s="1147"/>
      <c r="C181" s="1837"/>
      <c r="D181" s="1837"/>
      <c r="E181" s="1837"/>
      <c r="F181" s="1837"/>
      <c r="G181" s="1837"/>
      <c r="H181" s="1837"/>
      <c r="I181" s="1837"/>
      <c r="J181" s="1837"/>
      <c r="K181" s="1837"/>
      <c r="L181" s="1837"/>
      <c r="M181" s="1837"/>
      <c r="N181" s="1837"/>
      <c r="O181" s="1837"/>
      <c r="P181" s="1837"/>
      <c r="Q181" s="1837"/>
      <c r="R181" s="1837"/>
      <c r="S181" s="1837"/>
      <c r="T181" s="1837"/>
      <c r="U181" s="1837"/>
      <c r="V181" s="1837"/>
      <c r="W181" s="1837"/>
      <c r="X181" s="1837"/>
      <c r="Y181" s="1837"/>
      <c r="Z181" s="1837"/>
      <c r="AA181" s="1837"/>
      <c r="AB181" s="1837"/>
      <c r="AC181" s="1837"/>
      <c r="AD181" s="1837"/>
      <c r="AE181" s="1837"/>
      <c r="AF181" s="1837"/>
      <c r="AG181" s="1837"/>
      <c r="AH181" s="1044"/>
    </row>
    <row r="182" spans="2:34" s="352" customFormat="1" ht="13.5" thickBot="1" x14ac:dyDescent="0.25"/>
    <row r="183" spans="2:34" s="352" customFormat="1" ht="20.25" x14ac:dyDescent="0.2">
      <c r="B183" s="2274" t="s">
        <v>2783</v>
      </c>
      <c r="C183" s="2275"/>
      <c r="D183" s="2275"/>
      <c r="E183" s="2275"/>
      <c r="F183" s="2275"/>
      <c r="G183" s="2275"/>
      <c r="H183" s="2275"/>
      <c r="I183" s="2275"/>
      <c r="J183" s="2275"/>
      <c r="K183" s="2275"/>
      <c r="L183" s="2275"/>
      <c r="M183" s="2275"/>
      <c r="N183" s="2275"/>
      <c r="O183" s="2275"/>
      <c r="P183" s="2275"/>
      <c r="Q183" s="2275"/>
      <c r="R183" s="2275"/>
      <c r="S183" s="2275"/>
      <c r="T183" s="2275"/>
      <c r="U183" s="2275"/>
      <c r="V183" s="2275"/>
      <c r="W183" s="2275"/>
      <c r="X183" s="2275"/>
      <c r="Y183" s="2275"/>
      <c r="Z183" s="2275"/>
      <c r="AA183" s="2275"/>
      <c r="AB183" s="2275"/>
      <c r="AC183" s="2275"/>
      <c r="AD183" s="2275"/>
      <c r="AE183" s="2275"/>
      <c r="AF183" s="2275"/>
      <c r="AG183" s="2275"/>
      <c r="AH183" s="2276"/>
    </row>
    <row r="184" spans="2:34" s="352" customFormat="1" x14ac:dyDescent="0.2">
      <c r="B184" s="1131"/>
      <c r="C184" s="1132"/>
      <c r="D184" s="1133"/>
      <c r="E184" s="1133"/>
      <c r="F184" s="431"/>
      <c r="G184" s="431"/>
      <c r="H184" s="431"/>
      <c r="I184" s="431"/>
      <c r="J184" s="431"/>
      <c r="K184" s="431"/>
      <c r="L184" s="431"/>
      <c r="M184" s="431"/>
      <c r="N184" s="431"/>
      <c r="O184" s="431"/>
      <c r="P184" s="431"/>
      <c r="Q184" s="431"/>
      <c r="R184" s="431"/>
      <c r="S184" s="431"/>
      <c r="T184" s="431"/>
      <c r="U184" s="431"/>
      <c r="V184" s="431"/>
      <c r="W184" s="431"/>
      <c r="X184" s="431"/>
      <c r="Y184" s="431"/>
      <c r="Z184" s="431"/>
      <c r="AA184" s="431"/>
      <c r="AB184" s="431"/>
      <c r="AC184" s="431"/>
      <c r="AD184" s="431"/>
      <c r="AE184" s="431"/>
      <c r="AF184" s="431"/>
      <c r="AG184" s="431"/>
      <c r="AH184" s="1039"/>
    </row>
    <row r="185" spans="2:34" s="352" customFormat="1" x14ac:dyDescent="0.2">
      <c r="B185" s="1134" t="s">
        <v>2784</v>
      </c>
      <c r="C185" s="1135" t="s">
        <v>3613</v>
      </c>
      <c r="D185" s="1135"/>
      <c r="E185" s="431"/>
      <c r="F185" s="431"/>
      <c r="G185" s="431"/>
      <c r="H185" s="431"/>
      <c r="I185" s="1577"/>
      <c r="J185" s="431"/>
      <c r="K185" s="431"/>
      <c r="L185" s="431"/>
      <c r="M185" s="431"/>
      <c r="N185" s="431"/>
      <c r="O185" s="431"/>
      <c r="P185" s="431"/>
      <c r="Q185" s="431"/>
      <c r="R185" s="431"/>
      <c r="S185" s="431"/>
      <c r="T185" s="431"/>
      <c r="U185" s="431"/>
      <c r="V185" s="431"/>
      <c r="W185" s="431"/>
      <c r="X185" s="431"/>
      <c r="Y185" s="431"/>
      <c r="Z185" s="431"/>
      <c r="AA185" s="431"/>
      <c r="AB185" s="431"/>
      <c r="AC185" s="431"/>
      <c r="AD185" s="431"/>
      <c r="AE185" s="431"/>
      <c r="AF185" s="431"/>
      <c r="AG185" s="431"/>
      <c r="AH185" s="1039"/>
    </row>
    <row r="186" spans="2:34" s="352" customFormat="1" ht="13.5" thickBot="1" x14ac:dyDescent="0.25">
      <c r="B186" s="1134" t="s">
        <v>2786</v>
      </c>
      <c r="C186" s="1903" t="s">
        <v>3611</v>
      </c>
      <c r="D186" s="1904"/>
      <c r="E186" s="1904"/>
      <c r="F186" s="431"/>
      <c r="G186" s="431"/>
      <c r="H186" s="431"/>
      <c r="I186" s="1577"/>
      <c r="J186" s="431"/>
      <c r="K186" s="431"/>
      <c r="L186" s="431"/>
      <c r="M186" s="431"/>
      <c r="N186" s="431"/>
      <c r="O186" s="431"/>
      <c r="P186" s="431"/>
      <c r="Q186" s="431"/>
      <c r="R186" s="431"/>
      <c r="S186" s="431"/>
      <c r="T186" s="431"/>
      <c r="U186" s="431"/>
      <c r="V186" s="431"/>
      <c r="W186" s="431"/>
      <c r="X186" s="431"/>
      <c r="Y186" s="431"/>
      <c r="Z186" s="431"/>
      <c r="AA186" s="431"/>
      <c r="AB186" s="431"/>
      <c r="AC186" s="431"/>
      <c r="AD186" s="431"/>
      <c r="AE186" s="431"/>
      <c r="AF186" s="431"/>
      <c r="AG186" s="431"/>
      <c r="AH186" s="1039"/>
    </row>
    <row r="187" spans="2:34" s="352" customFormat="1" ht="13.5" thickBot="1" x14ac:dyDescent="0.25">
      <c r="B187" s="1131" t="s">
        <v>2787</v>
      </c>
      <c r="C187" s="2453" t="s">
        <v>3614</v>
      </c>
      <c r="D187" s="2454"/>
      <c r="E187" s="2454"/>
      <c r="F187" s="2454"/>
      <c r="G187" s="2454"/>
      <c r="H187" s="2454"/>
      <c r="I187" s="2454"/>
      <c r="J187" s="2454"/>
      <c r="K187" s="2454"/>
      <c r="L187" s="2454"/>
      <c r="M187" s="2454"/>
      <c r="N187" s="2454"/>
      <c r="O187" s="2454"/>
      <c r="P187" s="2454"/>
      <c r="Q187" s="2454"/>
      <c r="R187" s="2454"/>
      <c r="S187" s="2454"/>
      <c r="T187" s="2454"/>
      <c r="U187" s="2454"/>
      <c r="V187" s="2454"/>
      <c r="W187" s="2455"/>
      <c r="X187" s="431"/>
      <c r="Y187" s="431"/>
      <c r="Z187" s="431"/>
      <c r="AA187" s="431"/>
      <c r="AB187" s="431"/>
      <c r="AC187" s="431"/>
      <c r="AD187" s="431"/>
      <c r="AE187" s="431"/>
      <c r="AF187" s="431"/>
      <c r="AG187" s="431"/>
      <c r="AH187" s="1039"/>
    </row>
    <row r="188" spans="2:34" s="352" customFormat="1" ht="13.5" thickBot="1" x14ac:dyDescent="0.25">
      <c r="B188" s="1131"/>
      <c r="C188" s="1610"/>
      <c r="D188" s="1610"/>
      <c r="E188" s="1610"/>
      <c r="F188" s="1610"/>
      <c r="G188" s="1610"/>
      <c r="H188" s="1610"/>
      <c r="I188" s="1610"/>
      <c r="J188" s="1610"/>
      <c r="K188" s="1610"/>
      <c r="L188" s="1610"/>
      <c r="M188" s="1610"/>
      <c r="N188" s="1610"/>
      <c r="O188" s="1610"/>
      <c r="P188" s="1610"/>
      <c r="Q188" s="1610"/>
      <c r="R188" s="1610"/>
      <c r="S188" s="1610"/>
      <c r="T188" s="1610"/>
      <c r="U188" s="1610"/>
      <c r="V188" s="1610"/>
      <c r="W188" s="1610"/>
      <c r="X188" s="431"/>
      <c r="Y188" s="431"/>
      <c r="Z188" s="431"/>
      <c r="AA188" s="431"/>
      <c r="AB188" s="431"/>
      <c r="AC188" s="431"/>
      <c r="AD188" s="431"/>
      <c r="AE188" s="431"/>
      <c r="AF188" s="431"/>
      <c r="AG188" s="431"/>
      <c r="AH188" s="1039"/>
    </row>
    <row r="189" spans="2:34" s="352" customFormat="1" ht="13.5" thickBot="1" x14ac:dyDescent="0.25">
      <c r="B189" s="1908" t="s">
        <v>2788</v>
      </c>
      <c r="C189" s="1928" t="s">
        <v>2789</v>
      </c>
      <c r="D189" s="1908" t="s">
        <v>2790</v>
      </c>
      <c r="E189" s="1910" t="s">
        <v>2791</v>
      </c>
      <c r="F189" s="1911"/>
      <c r="G189" s="1911"/>
      <c r="H189" s="1911"/>
      <c r="I189" s="1911"/>
      <c r="J189" s="1911"/>
      <c r="K189" s="1911"/>
      <c r="L189" s="1911"/>
      <c r="M189" s="1911"/>
      <c r="N189" s="1911"/>
      <c r="O189" s="1911"/>
      <c r="P189" s="1911"/>
      <c r="Q189" s="1911"/>
      <c r="R189" s="1912"/>
      <c r="S189" s="2270" t="s">
        <v>2792</v>
      </c>
      <c r="T189" s="2269"/>
      <c r="U189" s="2269"/>
      <c r="V189" s="2269"/>
      <c r="W189" s="2269"/>
      <c r="X189" s="2269"/>
      <c r="Y189" s="2269"/>
      <c r="Z189" s="2271"/>
      <c r="AA189" s="1910" t="s">
        <v>2793</v>
      </c>
      <c r="AB189" s="1911"/>
      <c r="AC189" s="1911"/>
      <c r="AD189" s="1912"/>
      <c r="AE189" s="1916" t="s">
        <v>2794</v>
      </c>
      <c r="AF189" s="1917"/>
      <c r="AG189" s="1918"/>
      <c r="AH189" s="1039"/>
    </row>
    <row r="190" spans="2:34" s="352" customFormat="1" ht="13.5" thickBot="1" x14ac:dyDescent="0.25">
      <c r="B190" s="1909"/>
      <c r="C190" s="1929"/>
      <c r="D190" s="1909"/>
      <c r="E190" s="1908" t="s">
        <v>2795</v>
      </c>
      <c r="F190" s="2267" t="s">
        <v>2796</v>
      </c>
      <c r="G190" s="2267" t="s">
        <v>2797</v>
      </c>
      <c r="H190" s="2270" t="s">
        <v>2798</v>
      </c>
      <c r="I190" s="2271"/>
      <c r="J190" s="2270" t="s">
        <v>2799</v>
      </c>
      <c r="K190" s="2271"/>
      <c r="L190" s="2270" t="s">
        <v>2800</v>
      </c>
      <c r="M190" s="2271"/>
      <c r="N190" s="2270" t="s">
        <v>2801</v>
      </c>
      <c r="O190" s="2271"/>
      <c r="P190" s="2270" t="s">
        <v>2802</v>
      </c>
      <c r="Q190" s="2269"/>
      <c r="R190" s="2271"/>
      <c r="S190" s="2267" t="s">
        <v>2798</v>
      </c>
      <c r="T190" s="2267" t="s">
        <v>2799</v>
      </c>
      <c r="U190" s="2267" t="s">
        <v>2800</v>
      </c>
      <c r="V190" s="2270" t="s">
        <v>2801</v>
      </c>
      <c r="W190" s="2271"/>
      <c r="X190" s="2270" t="s">
        <v>2802</v>
      </c>
      <c r="Y190" s="2269"/>
      <c r="Z190" s="2271"/>
      <c r="AA190" s="1908" t="s">
        <v>2795</v>
      </c>
      <c r="AB190" s="1908" t="s">
        <v>2803</v>
      </c>
      <c r="AC190" s="1908" t="s">
        <v>2804</v>
      </c>
      <c r="AD190" s="1908" t="s">
        <v>2805</v>
      </c>
      <c r="AE190" s="1919"/>
      <c r="AF190" s="1920"/>
      <c r="AG190" s="1921"/>
      <c r="AH190" s="1039"/>
    </row>
    <row r="191" spans="2:34" s="352" customFormat="1" ht="26.25" thickBot="1" x14ac:dyDescent="0.25">
      <c r="B191" s="1909"/>
      <c r="C191" s="1929"/>
      <c r="D191" s="1909"/>
      <c r="E191" s="1909"/>
      <c r="F191" s="2268"/>
      <c r="G191" s="2268"/>
      <c r="H191" s="1828" t="s">
        <v>2806</v>
      </c>
      <c r="I191" s="1828" t="s">
        <v>2807</v>
      </c>
      <c r="J191" s="1828" t="s">
        <v>2806</v>
      </c>
      <c r="K191" s="1828" t="s">
        <v>2807</v>
      </c>
      <c r="L191" s="1828" t="s">
        <v>2806</v>
      </c>
      <c r="M191" s="1828" t="s">
        <v>2807</v>
      </c>
      <c r="N191" s="1827" t="s">
        <v>295</v>
      </c>
      <c r="O191" s="1152" t="s">
        <v>2808</v>
      </c>
      <c r="P191" s="1154" t="s">
        <v>2809</v>
      </c>
      <c r="Q191" s="1152" t="s">
        <v>2810</v>
      </c>
      <c r="R191" s="1152" t="s">
        <v>2811</v>
      </c>
      <c r="S191" s="2268"/>
      <c r="T191" s="2268"/>
      <c r="U191" s="2268"/>
      <c r="V191" s="1829" t="s">
        <v>295</v>
      </c>
      <c r="W191" s="1157" t="s">
        <v>2808</v>
      </c>
      <c r="X191" s="1152" t="s">
        <v>2809</v>
      </c>
      <c r="Y191" s="1153" t="s">
        <v>2810</v>
      </c>
      <c r="Z191" s="1152" t="s">
        <v>2811</v>
      </c>
      <c r="AA191" s="1909"/>
      <c r="AB191" s="1909"/>
      <c r="AC191" s="1909"/>
      <c r="AD191" s="1909"/>
      <c r="AE191" s="1814" t="s">
        <v>296</v>
      </c>
      <c r="AF191" s="1814" t="s">
        <v>2812</v>
      </c>
      <c r="AG191" s="1814" t="s">
        <v>2813</v>
      </c>
      <c r="AH191" s="1039"/>
    </row>
    <row r="192" spans="2:34" s="352" customFormat="1" x14ac:dyDescent="0.2">
      <c r="B192" s="1350" t="s">
        <v>3604</v>
      </c>
      <c r="C192" s="1110"/>
      <c r="D192" s="1057">
        <v>9.49</v>
      </c>
      <c r="E192" s="1057">
        <v>9.49</v>
      </c>
      <c r="F192" s="994">
        <v>1500</v>
      </c>
      <c r="G192" s="994">
        <v>250</v>
      </c>
      <c r="H192" s="996">
        <v>0.01</v>
      </c>
      <c r="I192" s="996">
        <v>0.01</v>
      </c>
      <c r="J192" s="996">
        <v>0.02</v>
      </c>
      <c r="K192" s="996">
        <v>0.02</v>
      </c>
      <c r="L192" s="996">
        <v>0.02</v>
      </c>
      <c r="M192" s="996">
        <v>0.02</v>
      </c>
      <c r="N192" s="1119" t="s">
        <v>272</v>
      </c>
      <c r="O192" s="1128" t="s">
        <v>2952</v>
      </c>
      <c r="P192" s="996">
        <v>0.13500000000000001</v>
      </c>
      <c r="Q192" s="996">
        <v>0.13500000000000001</v>
      </c>
      <c r="R192" s="996">
        <v>0.13500000000000001</v>
      </c>
      <c r="S192" s="1000"/>
      <c r="T192" s="997"/>
      <c r="U192" s="999"/>
      <c r="V192" s="1001"/>
      <c r="W192" s="999"/>
      <c r="X192" s="997"/>
      <c r="Y192" s="998"/>
      <c r="Z192" s="997"/>
      <c r="AA192" s="1002"/>
      <c r="AB192" s="994"/>
      <c r="AC192" s="998"/>
      <c r="AD192" s="997"/>
      <c r="AE192" s="1836"/>
      <c r="AF192" s="1003"/>
      <c r="AG192" s="1004"/>
      <c r="AH192" s="1039"/>
    </row>
    <row r="193" spans="2:34" s="352" customFormat="1" x14ac:dyDescent="0.2">
      <c r="B193" s="1574"/>
      <c r="C193" s="1121"/>
      <c r="D193" s="1005"/>
      <c r="E193" s="1005"/>
      <c r="F193" s="1007"/>
      <c r="G193" s="1007"/>
      <c r="H193" s="1009"/>
      <c r="I193" s="1009"/>
      <c r="J193" s="1009"/>
      <c r="K193" s="1009"/>
      <c r="L193" s="1009"/>
      <c r="M193" s="1009"/>
      <c r="N193" s="1122" t="s">
        <v>274</v>
      </c>
      <c r="O193" s="1130" t="s">
        <v>2952</v>
      </c>
      <c r="P193" s="1009"/>
      <c r="Q193" s="1009"/>
      <c r="R193" s="1009"/>
      <c r="S193" s="1013"/>
      <c r="T193" s="1009"/>
      <c r="U193" s="1012"/>
      <c r="V193" s="1014"/>
      <c r="W193" s="1012"/>
      <c r="X193" s="1009"/>
      <c r="Y193" s="1010"/>
      <c r="Z193" s="1009"/>
      <c r="AA193" s="1006"/>
      <c r="AB193" s="1007"/>
      <c r="AC193" s="1010"/>
      <c r="AD193" s="1009"/>
      <c r="AE193" s="1836"/>
      <c r="AF193" s="1003"/>
      <c r="AG193" s="1004"/>
      <c r="AH193" s="1039"/>
    </row>
    <row r="194" spans="2:34" s="352" customFormat="1" x14ac:dyDescent="0.2">
      <c r="B194" s="1574"/>
      <c r="C194" s="1121"/>
      <c r="D194" s="1005"/>
      <c r="E194" s="1005"/>
      <c r="F194" s="1007"/>
      <c r="G194" s="1007"/>
      <c r="H194" s="1009"/>
      <c r="I194" s="1009"/>
      <c r="J194" s="1009"/>
      <c r="K194" s="1009"/>
      <c r="L194" s="1009"/>
      <c r="M194" s="1009"/>
      <c r="N194" s="1122" t="s">
        <v>152</v>
      </c>
      <c r="O194" s="1130" t="s">
        <v>2953</v>
      </c>
      <c r="P194" s="1009"/>
      <c r="Q194" s="1009"/>
      <c r="R194" s="1009"/>
      <c r="S194" s="1013"/>
      <c r="T194" s="1009"/>
      <c r="U194" s="1012"/>
      <c r="V194" s="1014"/>
      <c r="W194" s="1012"/>
      <c r="X194" s="1009"/>
      <c r="Y194" s="1010"/>
      <c r="Z194" s="1009"/>
      <c r="AA194" s="1006"/>
      <c r="AB194" s="1007"/>
      <c r="AC194" s="1010"/>
      <c r="AD194" s="1009"/>
      <c r="AE194" s="1836"/>
      <c r="AF194" s="1003"/>
      <c r="AG194" s="1004"/>
      <c r="AH194" s="1039"/>
    </row>
    <row r="195" spans="2:34" s="352" customFormat="1" x14ac:dyDescent="0.2">
      <c r="B195" s="1574"/>
      <c r="C195" s="1121"/>
      <c r="D195" s="1005"/>
      <c r="E195" s="1005"/>
      <c r="F195" s="1007"/>
      <c r="G195" s="1007"/>
      <c r="H195" s="1009"/>
      <c r="I195" s="1009"/>
      <c r="J195" s="1009"/>
      <c r="K195" s="1009"/>
      <c r="L195" s="1009"/>
      <c r="M195" s="1009"/>
      <c r="N195" s="1122" t="s">
        <v>2223</v>
      </c>
      <c r="O195" s="1130" t="s">
        <v>2954</v>
      </c>
      <c r="P195" s="1009"/>
      <c r="Q195" s="1009"/>
      <c r="R195" s="1009"/>
      <c r="S195" s="1013"/>
      <c r="T195" s="1009"/>
      <c r="U195" s="1012"/>
      <c r="V195" s="1014"/>
      <c r="W195" s="1012"/>
      <c r="X195" s="1009"/>
      <c r="Y195" s="1010"/>
      <c r="Z195" s="1009"/>
      <c r="AA195" s="1006"/>
      <c r="AB195" s="1007"/>
      <c r="AC195" s="1010"/>
      <c r="AD195" s="1009"/>
      <c r="AE195" s="1836"/>
      <c r="AF195" s="1003"/>
      <c r="AG195" s="1004"/>
      <c r="AH195" s="1039"/>
    </row>
    <row r="196" spans="2:34" s="352" customFormat="1" x14ac:dyDescent="0.2">
      <c r="B196" s="1574"/>
      <c r="C196" s="1121"/>
      <c r="D196" s="1005"/>
      <c r="E196" s="1005"/>
      <c r="F196" s="1007"/>
      <c r="G196" s="1007"/>
      <c r="H196" s="1009"/>
      <c r="I196" s="1009"/>
      <c r="J196" s="1009"/>
      <c r="K196" s="1009"/>
      <c r="L196" s="1009"/>
      <c r="M196" s="1009"/>
      <c r="N196" s="1122" t="s">
        <v>2224</v>
      </c>
      <c r="O196" s="1130" t="s">
        <v>2955</v>
      </c>
      <c r="P196" s="1009"/>
      <c r="Q196" s="1009"/>
      <c r="R196" s="1009"/>
      <c r="S196" s="1013"/>
      <c r="T196" s="1009"/>
      <c r="U196" s="1012"/>
      <c r="V196" s="1014"/>
      <c r="W196" s="1012"/>
      <c r="X196" s="1009"/>
      <c r="Y196" s="1010"/>
      <c r="Z196" s="1009"/>
      <c r="AA196" s="1006"/>
      <c r="AB196" s="1007"/>
      <c r="AC196" s="1010"/>
      <c r="AD196" s="1009"/>
      <c r="AE196" s="1836"/>
      <c r="AF196" s="1003"/>
      <c r="AG196" s="1004"/>
      <c r="AH196" s="1039"/>
    </row>
    <row r="197" spans="2:34" s="352" customFormat="1" x14ac:dyDescent="0.2">
      <c r="B197" s="1574"/>
      <c r="C197" s="1121"/>
      <c r="D197" s="1005"/>
      <c r="E197" s="1005"/>
      <c r="F197" s="1007"/>
      <c r="G197" s="1007"/>
      <c r="H197" s="1009"/>
      <c r="I197" s="1009"/>
      <c r="J197" s="1009"/>
      <c r="K197" s="1009"/>
      <c r="L197" s="1009"/>
      <c r="M197" s="1009"/>
      <c r="N197" s="1122" t="s">
        <v>153</v>
      </c>
      <c r="O197" s="1130" t="s">
        <v>2956</v>
      </c>
      <c r="P197" s="1009"/>
      <c r="Q197" s="1009"/>
      <c r="R197" s="1009"/>
      <c r="S197" s="1013"/>
      <c r="T197" s="1009"/>
      <c r="U197" s="1012"/>
      <c r="V197" s="1014"/>
      <c r="W197" s="1012"/>
      <c r="X197" s="1009"/>
      <c r="Y197" s="1010"/>
      <c r="Z197" s="1009"/>
      <c r="AA197" s="1006"/>
      <c r="AB197" s="1007"/>
      <c r="AC197" s="1010"/>
      <c r="AD197" s="1009"/>
      <c r="AE197" s="1836"/>
      <c r="AF197" s="1003"/>
      <c r="AG197" s="1004"/>
      <c r="AH197" s="1039"/>
    </row>
    <row r="198" spans="2:34" s="352" customFormat="1" x14ac:dyDescent="0.2">
      <c r="B198" s="1574"/>
      <c r="C198" s="1121"/>
      <c r="D198" s="1005"/>
      <c r="E198" s="1005"/>
      <c r="F198" s="1007"/>
      <c r="G198" s="1007"/>
      <c r="H198" s="1009"/>
      <c r="I198" s="1009"/>
      <c r="J198" s="1009"/>
      <c r="K198" s="1009"/>
      <c r="L198" s="1009"/>
      <c r="M198" s="1009"/>
      <c r="N198" s="1122" t="s">
        <v>154</v>
      </c>
      <c r="O198" s="1130" t="s">
        <v>2956</v>
      </c>
      <c r="P198" s="1009"/>
      <c r="Q198" s="1009"/>
      <c r="R198" s="1009"/>
      <c r="S198" s="1013"/>
      <c r="T198" s="1009"/>
      <c r="U198" s="1012"/>
      <c r="V198" s="1014"/>
      <c r="W198" s="1012"/>
      <c r="X198" s="1009"/>
      <c r="Y198" s="1010"/>
      <c r="Z198" s="1009"/>
      <c r="AA198" s="1006"/>
      <c r="AB198" s="1007"/>
      <c r="AC198" s="1010"/>
      <c r="AD198" s="1009"/>
      <c r="AE198" s="1836"/>
      <c r="AF198" s="1003"/>
      <c r="AG198" s="1004"/>
      <c r="AH198" s="1039"/>
    </row>
    <row r="199" spans="2:34" s="352" customFormat="1" x14ac:dyDescent="0.2">
      <c r="B199" s="1574"/>
      <c r="C199" s="1121"/>
      <c r="D199" s="1005"/>
      <c r="E199" s="1005"/>
      <c r="F199" s="1007"/>
      <c r="G199" s="1007"/>
      <c r="H199" s="1009"/>
      <c r="I199" s="1009"/>
      <c r="J199" s="1009"/>
      <c r="K199" s="1009"/>
      <c r="L199" s="1009"/>
      <c r="M199" s="1009"/>
      <c r="N199" s="1122" t="s">
        <v>155</v>
      </c>
      <c r="O199" s="1130" t="s">
        <v>2957</v>
      </c>
      <c r="P199" s="1009"/>
      <c r="Q199" s="1009"/>
      <c r="R199" s="1009"/>
      <c r="S199" s="1013"/>
      <c r="T199" s="1009"/>
      <c r="U199" s="1012"/>
      <c r="V199" s="1014"/>
      <c r="W199" s="1012"/>
      <c r="X199" s="1009"/>
      <c r="Y199" s="1010"/>
      <c r="Z199" s="1009"/>
      <c r="AA199" s="1006"/>
      <c r="AB199" s="1007"/>
      <c r="AC199" s="1010"/>
      <c r="AD199" s="1009"/>
      <c r="AE199" s="1836"/>
      <c r="AF199" s="1003"/>
      <c r="AG199" s="1004"/>
      <c r="AH199" s="1039"/>
    </row>
    <row r="200" spans="2:34" s="352" customFormat="1" x14ac:dyDescent="0.2">
      <c r="B200" s="1574"/>
      <c r="C200" s="1121"/>
      <c r="D200" s="1005"/>
      <c r="E200" s="1005"/>
      <c r="F200" s="1007"/>
      <c r="G200" s="1007"/>
      <c r="H200" s="1009"/>
      <c r="I200" s="1009"/>
      <c r="J200" s="1009"/>
      <c r="K200" s="1009"/>
      <c r="L200" s="1009"/>
      <c r="M200" s="1009"/>
      <c r="N200" s="1122" t="s">
        <v>156</v>
      </c>
      <c r="O200" s="1130" t="s">
        <v>2956</v>
      </c>
      <c r="P200" s="1009"/>
      <c r="Q200" s="1009"/>
      <c r="R200" s="1009"/>
      <c r="S200" s="1013"/>
      <c r="T200" s="1009"/>
      <c r="U200" s="1012"/>
      <c r="V200" s="1014"/>
      <c r="W200" s="1012"/>
      <c r="X200" s="1009"/>
      <c r="Y200" s="1010"/>
      <c r="Z200" s="1009"/>
      <c r="AA200" s="1006"/>
      <c r="AB200" s="1007"/>
      <c r="AC200" s="1010"/>
      <c r="AD200" s="1009"/>
      <c r="AE200" s="1836"/>
      <c r="AF200" s="1003"/>
      <c r="AG200" s="1004"/>
      <c r="AH200" s="1039"/>
    </row>
    <row r="201" spans="2:34" s="352" customFormat="1" x14ac:dyDescent="0.2">
      <c r="B201" s="1574"/>
      <c r="C201" s="1121"/>
      <c r="D201" s="1005"/>
      <c r="E201" s="1005"/>
      <c r="F201" s="1007"/>
      <c r="G201" s="1007"/>
      <c r="H201" s="1009"/>
      <c r="I201" s="1009"/>
      <c r="J201" s="1009"/>
      <c r="K201" s="1009"/>
      <c r="L201" s="1009"/>
      <c r="M201" s="1009"/>
      <c r="N201" s="1122" t="s">
        <v>157</v>
      </c>
      <c r="O201" s="1130" t="s">
        <v>2957</v>
      </c>
      <c r="P201" s="1009"/>
      <c r="Q201" s="1009"/>
      <c r="R201" s="1009"/>
      <c r="S201" s="1013"/>
      <c r="T201" s="1009"/>
      <c r="U201" s="1012"/>
      <c r="V201" s="1014"/>
      <c r="W201" s="1012"/>
      <c r="X201" s="1009"/>
      <c r="Y201" s="1010"/>
      <c r="Z201" s="1009"/>
      <c r="AA201" s="1006"/>
      <c r="AB201" s="1007"/>
      <c r="AC201" s="1010"/>
      <c r="AD201" s="1009"/>
      <c r="AE201" s="1836"/>
      <c r="AF201" s="1003"/>
      <c r="AG201" s="1004"/>
      <c r="AH201" s="1039"/>
    </row>
    <row r="202" spans="2:34" s="352" customFormat="1" x14ac:dyDescent="0.2">
      <c r="B202" s="1574"/>
      <c r="C202" s="1121"/>
      <c r="D202" s="1005"/>
      <c r="E202" s="1005"/>
      <c r="F202" s="1007"/>
      <c r="G202" s="1007"/>
      <c r="H202" s="1009"/>
      <c r="I202" s="1009"/>
      <c r="J202" s="1009"/>
      <c r="K202" s="1009"/>
      <c r="L202" s="1009"/>
      <c r="M202" s="1009"/>
      <c r="N202" s="1122" t="s">
        <v>158</v>
      </c>
      <c r="O202" s="1130" t="s">
        <v>2957</v>
      </c>
      <c r="P202" s="1009"/>
      <c r="Q202" s="1009"/>
      <c r="R202" s="1009"/>
      <c r="S202" s="1013"/>
      <c r="T202" s="1009"/>
      <c r="U202" s="1012"/>
      <c r="V202" s="1014"/>
      <c r="W202" s="1012"/>
      <c r="X202" s="1009"/>
      <c r="Y202" s="1010"/>
      <c r="Z202" s="1009"/>
      <c r="AA202" s="1006"/>
      <c r="AB202" s="1007"/>
      <c r="AC202" s="1010"/>
      <c r="AD202" s="1009"/>
      <c r="AE202" s="1836"/>
      <c r="AF202" s="1003"/>
      <c r="AG202" s="1004"/>
      <c r="AH202" s="1039"/>
    </row>
    <row r="203" spans="2:34" s="352" customFormat="1" x14ac:dyDescent="0.2">
      <c r="B203" s="1574"/>
      <c r="C203" s="1121"/>
      <c r="D203" s="1005"/>
      <c r="E203" s="1005"/>
      <c r="F203" s="1007"/>
      <c r="G203" s="1007"/>
      <c r="H203" s="1009"/>
      <c r="I203" s="1009"/>
      <c r="J203" s="1009"/>
      <c r="K203" s="1009"/>
      <c r="L203" s="1009"/>
      <c r="M203" s="1009"/>
      <c r="N203" s="1122" t="s">
        <v>159</v>
      </c>
      <c r="O203" s="1130" t="s">
        <v>2958</v>
      </c>
      <c r="P203" s="1009"/>
      <c r="Q203" s="1009"/>
      <c r="R203" s="1009"/>
      <c r="S203" s="1013"/>
      <c r="T203" s="1009"/>
      <c r="U203" s="1012"/>
      <c r="V203" s="1014"/>
      <c r="W203" s="1012"/>
      <c r="X203" s="1009"/>
      <c r="Y203" s="1010"/>
      <c r="Z203" s="1009"/>
      <c r="AA203" s="1006"/>
      <c r="AB203" s="1007"/>
      <c r="AC203" s="1010"/>
      <c r="AD203" s="1009"/>
      <c r="AE203" s="1836"/>
      <c r="AF203" s="1003"/>
      <c r="AG203" s="1004"/>
      <c r="AH203" s="1039"/>
    </row>
    <row r="204" spans="2:34" s="352" customFormat="1" x14ac:dyDescent="0.2">
      <c r="B204" s="1574"/>
      <c r="C204" s="1121"/>
      <c r="D204" s="1005"/>
      <c r="E204" s="1005"/>
      <c r="F204" s="1007"/>
      <c r="G204" s="1007"/>
      <c r="H204" s="1009"/>
      <c r="I204" s="1009"/>
      <c r="J204" s="1009"/>
      <c r="K204" s="1009"/>
      <c r="L204" s="1009"/>
      <c r="M204" s="1009"/>
      <c r="N204" s="1122" t="s">
        <v>160</v>
      </c>
      <c r="O204" s="1130" t="s">
        <v>2957</v>
      </c>
      <c r="P204" s="1009"/>
      <c r="Q204" s="1009"/>
      <c r="R204" s="1009"/>
      <c r="S204" s="1013"/>
      <c r="T204" s="1009"/>
      <c r="U204" s="1012"/>
      <c r="V204" s="1014"/>
      <c r="W204" s="1012"/>
      <c r="X204" s="1009"/>
      <c r="Y204" s="1010"/>
      <c r="Z204" s="1009"/>
      <c r="AA204" s="1006"/>
      <c r="AB204" s="1007"/>
      <c r="AC204" s="1010"/>
      <c r="AD204" s="1009"/>
      <c r="AE204" s="1836"/>
      <c r="AF204" s="1003"/>
      <c r="AG204" s="1004"/>
      <c r="AH204" s="1039"/>
    </row>
    <row r="205" spans="2:34" s="352" customFormat="1" x14ac:dyDescent="0.2">
      <c r="B205" s="1574"/>
      <c r="C205" s="1121"/>
      <c r="D205" s="1005"/>
      <c r="E205" s="1005"/>
      <c r="F205" s="1007"/>
      <c r="G205" s="1007"/>
      <c r="H205" s="1009"/>
      <c r="I205" s="1009"/>
      <c r="J205" s="1009"/>
      <c r="K205" s="1009"/>
      <c r="L205" s="1009"/>
      <c r="M205" s="1009"/>
      <c r="N205" s="1122" t="s">
        <v>161</v>
      </c>
      <c r="O205" s="1130" t="s">
        <v>2959</v>
      </c>
      <c r="P205" s="1009"/>
      <c r="Q205" s="1009"/>
      <c r="R205" s="1009"/>
      <c r="S205" s="1013"/>
      <c r="T205" s="1009"/>
      <c r="U205" s="1012"/>
      <c r="V205" s="1014"/>
      <c r="W205" s="1012"/>
      <c r="X205" s="1009"/>
      <c r="Y205" s="1010"/>
      <c r="Z205" s="1009"/>
      <c r="AA205" s="1006"/>
      <c r="AB205" s="1007"/>
      <c r="AC205" s="1010"/>
      <c r="AD205" s="1009"/>
      <c r="AE205" s="1836"/>
      <c r="AF205" s="1003"/>
      <c r="AG205" s="1004"/>
      <c r="AH205" s="1039"/>
    </row>
    <row r="206" spans="2:34" s="352" customFormat="1" x14ac:dyDescent="0.2">
      <c r="B206" s="1574"/>
      <c r="C206" s="1121"/>
      <c r="D206" s="1005"/>
      <c r="E206" s="1005"/>
      <c r="F206" s="1007"/>
      <c r="G206" s="1007"/>
      <c r="H206" s="1009"/>
      <c r="I206" s="1009"/>
      <c r="J206" s="1009"/>
      <c r="K206" s="1009"/>
      <c r="L206" s="1009"/>
      <c r="M206" s="1009"/>
      <c r="N206" s="1122" t="s">
        <v>164</v>
      </c>
      <c r="O206" s="1130" t="s">
        <v>2953</v>
      </c>
      <c r="P206" s="1009"/>
      <c r="Q206" s="1009"/>
      <c r="R206" s="1009"/>
      <c r="S206" s="1013"/>
      <c r="T206" s="1009"/>
      <c r="U206" s="1012"/>
      <c r="V206" s="1014"/>
      <c r="W206" s="1012"/>
      <c r="X206" s="1009"/>
      <c r="Y206" s="1010"/>
      <c r="Z206" s="1009"/>
      <c r="AA206" s="1006"/>
      <c r="AB206" s="1007"/>
      <c r="AC206" s="1010"/>
      <c r="AD206" s="1009"/>
      <c r="AE206" s="1836"/>
      <c r="AF206" s="1003"/>
      <c r="AG206" s="1004"/>
      <c r="AH206" s="1039"/>
    </row>
    <row r="207" spans="2:34" s="352" customFormat="1" x14ac:dyDescent="0.2">
      <c r="B207" s="1574"/>
      <c r="C207" s="1121"/>
      <c r="D207" s="1005"/>
      <c r="E207" s="1005"/>
      <c r="F207" s="1007"/>
      <c r="G207" s="1007"/>
      <c r="H207" s="1009"/>
      <c r="I207" s="1009"/>
      <c r="J207" s="1009"/>
      <c r="K207" s="1009"/>
      <c r="L207" s="1009"/>
      <c r="M207" s="1009"/>
      <c r="N207" s="1122" t="s">
        <v>2225</v>
      </c>
      <c r="O207" s="1130" t="s">
        <v>2960</v>
      </c>
      <c r="P207" s="1009"/>
      <c r="Q207" s="1009"/>
      <c r="R207" s="1009"/>
      <c r="S207" s="1013"/>
      <c r="T207" s="1009"/>
      <c r="U207" s="1012"/>
      <c r="V207" s="1014"/>
      <c r="W207" s="1012"/>
      <c r="X207" s="1009"/>
      <c r="Y207" s="1010"/>
      <c r="Z207" s="1009"/>
      <c r="AA207" s="1006"/>
      <c r="AB207" s="1007"/>
      <c r="AC207" s="1010"/>
      <c r="AD207" s="1009"/>
      <c r="AE207" s="1836"/>
      <c r="AF207" s="1003"/>
      <c r="AG207" s="1004"/>
      <c r="AH207" s="1039"/>
    </row>
    <row r="208" spans="2:34" s="352" customFormat="1" x14ac:dyDescent="0.2">
      <c r="B208" s="1574"/>
      <c r="C208" s="1121"/>
      <c r="D208" s="1005"/>
      <c r="E208" s="1005"/>
      <c r="F208" s="1007"/>
      <c r="G208" s="1007"/>
      <c r="H208" s="1009"/>
      <c r="I208" s="1009"/>
      <c r="J208" s="1009"/>
      <c r="K208" s="1009"/>
      <c r="L208" s="1009"/>
      <c r="M208" s="1009"/>
      <c r="N208" s="1122" t="s">
        <v>2313</v>
      </c>
      <c r="O208" s="1130" t="s">
        <v>2961</v>
      </c>
      <c r="P208" s="1009"/>
      <c r="Q208" s="1009"/>
      <c r="R208" s="1009"/>
      <c r="S208" s="1013"/>
      <c r="T208" s="1009"/>
      <c r="U208" s="1012"/>
      <c r="V208" s="1014"/>
      <c r="W208" s="1012"/>
      <c r="X208" s="1009"/>
      <c r="Y208" s="1010"/>
      <c r="Z208" s="1009"/>
      <c r="AA208" s="1006"/>
      <c r="AB208" s="1007"/>
      <c r="AC208" s="1010"/>
      <c r="AD208" s="1009"/>
      <c r="AE208" s="1836"/>
      <c r="AF208" s="1003"/>
      <c r="AG208" s="1004"/>
      <c r="AH208" s="1039"/>
    </row>
    <row r="209" spans="2:34" s="352" customFormat="1" x14ac:dyDescent="0.2">
      <c r="B209" s="1574"/>
      <c r="C209" s="1121"/>
      <c r="D209" s="1005"/>
      <c r="E209" s="1005"/>
      <c r="F209" s="1007"/>
      <c r="G209" s="1007"/>
      <c r="H209" s="1009"/>
      <c r="I209" s="1009"/>
      <c r="J209" s="1009"/>
      <c r="K209" s="1009"/>
      <c r="L209" s="1009"/>
      <c r="M209" s="1009"/>
      <c r="N209" s="1122" t="s">
        <v>162</v>
      </c>
      <c r="O209" s="1130" t="s">
        <v>2956</v>
      </c>
      <c r="P209" s="1009"/>
      <c r="Q209" s="1009"/>
      <c r="R209" s="1009"/>
      <c r="S209" s="1013"/>
      <c r="T209" s="1009"/>
      <c r="U209" s="1012"/>
      <c r="V209" s="1014"/>
      <c r="W209" s="1012"/>
      <c r="X209" s="1009"/>
      <c r="Y209" s="1010"/>
      <c r="Z209" s="1009"/>
      <c r="AA209" s="1006"/>
      <c r="AB209" s="1007"/>
      <c r="AC209" s="1010"/>
      <c r="AD209" s="1009"/>
      <c r="AE209" s="1836"/>
      <c r="AF209" s="1003"/>
      <c r="AG209" s="1004"/>
      <c r="AH209" s="1039"/>
    </row>
    <row r="210" spans="2:34" s="352" customFormat="1" x14ac:dyDescent="0.2">
      <c r="B210" s="1574"/>
      <c r="C210" s="1121"/>
      <c r="D210" s="1005"/>
      <c r="E210" s="1005"/>
      <c r="F210" s="1007"/>
      <c r="G210" s="1007"/>
      <c r="H210" s="1009"/>
      <c r="I210" s="1009"/>
      <c r="J210" s="1009"/>
      <c r="K210" s="1009"/>
      <c r="L210" s="1009"/>
      <c r="M210" s="1009"/>
      <c r="N210" s="1122" t="s">
        <v>2963</v>
      </c>
      <c r="O210" s="1130" t="s">
        <v>2964</v>
      </c>
      <c r="P210" s="1009"/>
      <c r="Q210" s="1009"/>
      <c r="R210" s="1009"/>
      <c r="S210" s="1013"/>
      <c r="T210" s="1009"/>
      <c r="U210" s="1012"/>
      <c r="V210" s="1014"/>
      <c r="W210" s="1012"/>
      <c r="X210" s="1009"/>
      <c r="Y210" s="1010"/>
      <c r="Z210" s="1009"/>
      <c r="AA210" s="1006"/>
      <c r="AB210" s="1007"/>
      <c r="AC210" s="1010"/>
      <c r="AD210" s="1009"/>
      <c r="AE210" s="1836"/>
      <c r="AF210" s="1003"/>
      <c r="AG210" s="1004"/>
      <c r="AH210" s="1039"/>
    </row>
    <row r="211" spans="2:34" s="352" customFormat="1" x14ac:dyDescent="0.2">
      <c r="B211" s="1574"/>
      <c r="C211" s="1121"/>
      <c r="D211" s="1005"/>
      <c r="E211" s="1005"/>
      <c r="F211" s="1007"/>
      <c r="G211" s="1007"/>
      <c r="H211" s="1009"/>
      <c r="I211" s="1009"/>
      <c r="J211" s="1009"/>
      <c r="K211" s="1009"/>
      <c r="L211" s="1009"/>
      <c r="M211" s="1009"/>
      <c r="N211" s="1122" t="s">
        <v>29</v>
      </c>
      <c r="O211" s="1130" t="s">
        <v>2965</v>
      </c>
      <c r="P211" s="1009"/>
      <c r="Q211" s="1009"/>
      <c r="R211" s="1009"/>
      <c r="S211" s="1013"/>
      <c r="T211" s="1009"/>
      <c r="U211" s="1012"/>
      <c r="V211" s="1014"/>
      <c r="W211" s="1012"/>
      <c r="X211" s="1009"/>
      <c r="Y211" s="1010"/>
      <c r="Z211" s="1009"/>
      <c r="AA211" s="1006"/>
      <c r="AB211" s="1007"/>
      <c r="AC211" s="1010"/>
      <c r="AD211" s="1009"/>
      <c r="AE211" s="1836"/>
      <c r="AF211" s="1003"/>
      <c r="AG211" s="1004"/>
      <c r="AH211" s="1039"/>
    </row>
    <row r="212" spans="2:34" s="352" customFormat="1" x14ac:dyDescent="0.2">
      <c r="B212" s="1574"/>
      <c r="C212" s="1121"/>
      <c r="D212" s="1005"/>
      <c r="E212" s="1005"/>
      <c r="F212" s="1007"/>
      <c r="G212" s="1007"/>
      <c r="H212" s="1009"/>
      <c r="I212" s="1009"/>
      <c r="J212" s="1009"/>
      <c r="K212" s="1009"/>
      <c r="L212" s="1009"/>
      <c r="M212" s="1009"/>
      <c r="N212" s="1122" t="s">
        <v>2966</v>
      </c>
      <c r="O212" s="1130" t="s">
        <v>2967</v>
      </c>
      <c r="P212" s="1009"/>
      <c r="Q212" s="1009"/>
      <c r="R212" s="1009"/>
      <c r="S212" s="1013"/>
      <c r="T212" s="1009"/>
      <c r="U212" s="1012"/>
      <c r="V212" s="1014"/>
      <c r="W212" s="1012"/>
      <c r="X212" s="1009"/>
      <c r="Y212" s="1010"/>
      <c r="Z212" s="1009"/>
      <c r="AA212" s="1006"/>
      <c r="AB212" s="1007"/>
      <c r="AC212" s="1010"/>
      <c r="AD212" s="1009"/>
      <c r="AE212" s="1836"/>
      <c r="AF212" s="1003"/>
      <c r="AG212" s="1004"/>
      <c r="AH212" s="1039"/>
    </row>
    <row r="213" spans="2:34" s="352" customFormat="1" x14ac:dyDescent="0.2">
      <c r="B213" s="1574"/>
      <c r="C213" s="1121"/>
      <c r="D213" s="1005"/>
      <c r="E213" s="1005"/>
      <c r="F213" s="1007"/>
      <c r="G213" s="1007"/>
      <c r="H213" s="1009"/>
      <c r="I213" s="1009"/>
      <c r="J213" s="1009"/>
      <c r="K213" s="1009"/>
      <c r="L213" s="1009"/>
      <c r="M213" s="1009"/>
      <c r="N213" s="1122" t="s">
        <v>2968</v>
      </c>
      <c r="O213" s="1130">
        <v>0.85</v>
      </c>
      <c r="P213" s="1009"/>
      <c r="Q213" s="1009"/>
      <c r="R213" s="1009"/>
      <c r="S213" s="1013"/>
      <c r="T213" s="1009"/>
      <c r="U213" s="1012"/>
      <c r="V213" s="1014"/>
      <c r="W213" s="1012"/>
      <c r="X213" s="1009"/>
      <c r="Y213" s="1010"/>
      <c r="Z213" s="1009"/>
      <c r="AA213" s="1006"/>
      <c r="AB213" s="1007"/>
      <c r="AC213" s="1010"/>
      <c r="AD213" s="1009"/>
      <c r="AE213" s="1836"/>
      <c r="AF213" s="1003"/>
      <c r="AG213" s="1004"/>
      <c r="AH213" s="1039"/>
    </row>
    <row r="214" spans="2:34" s="352" customFormat="1" x14ac:dyDescent="0.2">
      <c r="B214" s="1574"/>
      <c r="C214" s="1121"/>
      <c r="D214" s="1005"/>
      <c r="E214" s="1005"/>
      <c r="F214" s="1007"/>
      <c r="G214" s="1007"/>
      <c r="H214" s="1009"/>
      <c r="I214" s="1009"/>
      <c r="J214" s="1009"/>
      <c r="K214" s="1009"/>
      <c r="L214" s="1009"/>
      <c r="M214" s="1009"/>
      <c r="N214" s="1122" t="s">
        <v>165</v>
      </c>
      <c r="O214" s="1167" t="s">
        <v>2961</v>
      </c>
      <c r="P214" s="1009"/>
      <c r="Q214" s="1009"/>
      <c r="R214" s="1009"/>
      <c r="S214" s="1013"/>
      <c r="T214" s="1009"/>
      <c r="U214" s="1012"/>
      <c r="V214" s="1014"/>
      <c r="W214" s="1012"/>
      <c r="X214" s="1009"/>
      <c r="Y214" s="1010"/>
      <c r="Z214" s="1009"/>
      <c r="AA214" s="1006"/>
      <c r="AB214" s="1007"/>
      <c r="AC214" s="1010"/>
      <c r="AD214" s="1009"/>
      <c r="AE214" s="1836"/>
      <c r="AF214" s="1003"/>
      <c r="AG214" s="1004"/>
      <c r="AH214" s="1039"/>
    </row>
    <row r="215" spans="2:34" s="352" customFormat="1" ht="13.5" thickBot="1" x14ac:dyDescent="0.25">
      <c r="B215" s="1574"/>
      <c r="C215" s="1121"/>
      <c r="D215" s="1005"/>
      <c r="E215" s="1005"/>
      <c r="F215" s="1007"/>
      <c r="G215" s="1007"/>
      <c r="H215" s="1009"/>
      <c r="I215" s="1009"/>
      <c r="J215" s="1009"/>
      <c r="K215" s="1009"/>
      <c r="L215" s="1009"/>
      <c r="M215" s="1009"/>
      <c r="N215" s="1168"/>
      <c r="O215" s="1169"/>
      <c r="P215" s="1009"/>
      <c r="Q215" s="1009"/>
      <c r="R215" s="1009"/>
      <c r="S215" s="1013"/>
      <c r="T215" s="1009"/>
      <c r="U215" s="1012"/>
      <c r="V215" s="1014"/>
      <c r="W215" s="1012"/>
      <c r="X215" s="1009"/>
      <c r="Y215" s="1010"/>
      <c r="Z215" s="1009"/>
      <c r="AA215" s="1006"/>
      <c r="AB215" s="1007"/>
      <c r="AC215" s="1010"/>
      <c r="AD215" s="1009"/>
      <c r="AE215" s="1836"/>
      <c r="AF215" s="1003"/>
      <c r="AG215" s="1004"/>
      <c r="AH215" s="1039"/>
    </row>
    <row r="216" spans="2:34" s="352" customFormat="1" x14ac:dyDescent="0.2">
      <c r="B216" s="1694"/>
      <c r="C216" s="1612"/>
      <c r="D216" s="1611"/>
      <c r="E216" s="1611"/>
      <c r="F216" s="1080"/>
      <c r="G216" s="1080"/>
      <c r="H216" s="1612"/>
      <c r="I216" s="1612"/>
      <c r="J216" s="1612"/>
      <c r="K216" s="1612"/>
      <c r="L216" s="1612"/>
      <c r="M216" s="1612"/>
      <c r="N216" s="1613"/>
      <c r="O216" s="1695"/>
      <c r="P216" s="1612"/>
      <c r="Q216" s="1612"/>
      <c r="R216" s="1612"/>
      <c r="S216" s="1081"/>
      <c r="T216" s="1081"/>
      <c r="U216" s="1081"/>
      <c r="V216" s="1082"/>
      <c r="W216" s="1081"/>
      <c r="X216" s="1081"/>
      <c r="Y216" s="1081"/>
      <c r="Z216" s="1081"/>
      <c r="AA216" s="1079"/>
      <c r="AB216" s="1080"/>
      <c r="AC216" s="1081"/>
      <c r="AD216" s="1081"/>
      <c r="AE216" s="1082"/>
      <c r="AF216" s="1078"/>
      <c r="AG216" s="1081"/>
      <c r="AH216" s="1039"/>
    </row>
    <row r="217" spans="2:34" s="352" customFormat="1" x14ac:dyDescent="0.2">
      <c r="B217" s="1146" t="s">
        <v>2816</v>
      </c>
      <c r="C217" s="2452" t="s">
        <v>2970</v>
      </c>
      <c r="D217" s="2452"/>
      <c r="E217" s="2452"/>
      <c r="F217" s="2452"/>
      <c r="G217" s="1148"/>
      <c r="H217" s="1148"/>
      <c r="I217" s="1148"/>
      <c r="J217" s="1148"/>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039"/>
    </row>
    <row r="218" spans="2:34" s="352" customFormat="1" x14ac:dyDescent="0.2">
      <c r="B218" s="1146" t="s">
        <v>2818</v>
      </c>
      <c r="C218" s="1930" t="s">
        <v>2898</v>
      </c>
      <c r="D218" s="1930"/>
      <c r="E218" s="1930"/>
      <c r="F218" s="1930"/>
      <c r="G218" s="1619"/>
      <c r="H218" s="1619"/>
      <c r="I218" s="1619"/>
      <c r="J218" s="1619"/>
      <c r="K218" s="1619"/>
      <c r="L218" s="1619"/>
      <c r="M218" s="1619"/>
      <c r="N218" s="1619"/>
      <c r="O218" s="1619"/>
      <c r="P218" s="1619"/>
      <c r="Q218" s="1619"/>
      <c r="R218" s="1619"/>
      <c r="S218" s="1619"/>
      <c r="T218" s="1619"/>
      <c r="U218" s="1619"/>
      <c r="V218" s="1619"/>
      <c r="W218" s="1619"/>
      <c r="X218" s="1619"/>
      <c r="Y218" s="1619"/>
      <c r="Z218" s="1619"/>
      <c r="AA218" s="1619"/>
      <c r="AB218" s="1619"/>
      <c r="AC218" s="1619"/>
      <c r="AD218" s="1619"/>
      <c r="AE218" s="1619"/>
      <c r="AF218" s="1619"/>
      <c r="AG218" s="1619"/>
      <c r="AH218" s="1039"/>
    </row>
    <row r="219" spans="2:34" s="352" customFormat="1" ht="13.5" thickBot="1" x14ac:dyDescent="0.25">
      <c r="B219" s="1147"/>
      <c r="C219" s="1837"/>
      <c r="D219" s="1837"/>
      <c r="E219" s="1837"/>
      <c r="F219" s="1837"/>
      <c r="G219" s="1837"/>
      <c r="H219" s="1837"/>
      <c r="I219" s="1837"/>
      <c r="J219" s="1837"/>
      <c r="K219" s="1837"/>
      <c r="L219" s="1837"/>
      <c r="M219" s="1837"/>
      <c r="N219" s="1837"/>
      <c r="O219" s="1837"/>
      <c r="P219" s="1837"/>
      <c r="Q219" s="1837"/>
      <c r="R219" s="1837"/>
      <c r="S219" s="1837"/>
      <c r="T219" s="1837"/>
      <c r="U219" s="1837"/>
      <c r="V219" s="1837"/>
      <c r="W219" s="1837"/>
      <c r="X219" s="1837"/>
      <c r="Y219" s="1837"/>
      <c r="Z219" s="1837"/>
      <c r="AA219" s="1837"/>
      <c r="AB219" s="1837"/>
      <c r="AC219" s="1837"/>
      <c r="AD219" s="1837"/>
      <c r="AE219" s="1837"/>
      <c r="AF219" s="1837"/>
      <c r="AG219" s="1837"/>
      <c r="AH219" s="1044"/>
    </row>
    <row r="220" spans="2:34" s="352" customFormat="1" ht="13.5" thickBot="1" x14ac:dyDescent="0.25"/>
    <row r="221" spans="2:34" s="352" customFormat="1" ht="20.25" x14ac:dyDescent="0.2">
      <c r="B221" s="2274" t="s">
        <v>2783</v>
      </c>
      <c r="C221" s="2275"/>
      <c r="D221" s="2275"/>
      <c r="E221" s="2275"/>
      <c r="F221" s="2275"/>
      <c r="G221" s="2275"/>
      <c r="H221" s="2275"/>
      <c r="I221" s="2275"/>
      <c r="J221" s="2275"/>
      <c r="K221" s="2275"/>
      <c r="L221" s="2275"/>
      <c r="M221" s="2275"/>
      <c r="N221" s="2275"/>
      <c r="O221" s="2275"/>
      <c r="P221" s="2275"/>
      <c r="Q221" s="2275"/>
      <c r="R221" s="2275"/>
      <c r="S221" s="2275"/>
      <c r="T221" s="2275"/>
      <c r="U221" s="2275"/>
      <c r="V221" s="2275"/>
      <c r="W221" s="2275"/>
      <c r="X221" s="2275"/>
      <c r="Y221" s="2275"/>
      <c r="Z221" s="2275"/>
      <c r="AA221" s="2275"/>
      <c r="AB221" s="2275"/>
      <c r="AC221" s="2275"/>
      <c r="AD221" s="2275"/>
      <c r="AE221" s="2275"/>
      <c r="AF221" s="2275"/>
      <c r="AG221" s="2275"/>
      <c r="AH221" s="2276"/>
    </row>
    <row r="222" spans="2:34" s="352" customFormat="1" x14ac:dyDescent="0.2">
      <c r="B222" s="1131"/>
      <c r="C222" s="1132"/>
      <c r="D222" s="1133"/>
      <c r="E222" s="1133"/>
      <c r="F222" s="431"/>
      <c r="G222" s="431"/>
      <c r="H222" s="431"/>
      <c r="I222" s="431"/>
      <c r="J222" s="431"/>
      <c r="K222" s="431"/>
      <c r="L222" s="431"/>
      <c r="M222" s="431"/>
      <c r="N222" s="431"/>
      <c r="O222" s="431"/>
      <c r="P222" s="431"/>
      <c r="Q222" s="431"/>
      <c r="R222" s="431"/>
      <c r="S222" s="431"/>
      <c r="T222" s="431"/>
      <c r="U222" s="431"/>
      <c r="V222" s="431"/>
      <c r="W222" s="431"/>
      <c r="X222" s="431"/>
      <c r="Y222" s="431"/>
      <c r="Z222" s="431"/>
      <c r="AA222" s="431"/>
      <c r="AB222" s="431"/>
      <c r="AC222" s="431"/>
      <c r="AD222" s="431"/>
      <c r="AE222" s="431"/>
      <c r="AF222" s="431"/>
      <c r="AG222" s="431"/>
      <c r="AH222" s="1039"/>
    </row>
    <row r="223" spans="2:34" s="352" customFormat="1" x14ac:dyDescent="0.2">
      <c r="B223" s="1134" t="s">
        <v>2784</v>
      </c>
      <c r="C223" s="1135" t="s">
        <v>3610</v>
      </c>
      <c r="D223" s="1135"/>
      <c r="E223" s="431"/>
      <c r="F223" s="431"/>
      <c r="G223" s="431"/>
      <c r="H223" s="431"/>
      <c r="I223" s="1577"/>
      <c r="J223" s="431"/>
      <c r="K223" s="431"/>
      <c r="L223" s="431"/>
      <c r="M223" s="431"/>
      <c r="N223" s="431"/>
      <c r="O223" s="431"/>
      <c r="P223" s="431"/>
      <c r="Q223" s="431"/>
      <c r="R223" s="431"/>
      <c r="S223" s="431"/>
      <c r="T223" s="431"/>
      <c r="U223" s="431"/>
      <c r="V223" s="431"/>
      <c r="W223" s="431"/>
      <c r="X223" s="431"/>
      <c r="Y223" s="431"/>
      <c r="Z223" s="431"/>
      <c r="AA223" s="431"/>
      <c r="AB223" s="431"/>
      <c r="AC223" s="431"/>
      <c r="AD223" s="431"/>
      <c r="AE223" s="431"/>
      <c r="AF223" s="431"/>
      <c r="AG223" s="431"/>
      <c r="AH223" s="1039"/>
    </row>
    <row r="224" spans="2:34" s="352" customFormat="1" ht="13.5" thickBot="1" x14ac:dyDescent="0.25">
      <c r="B224" s="1134" t="s">
        <v>2786</v>
      </c>
      <c r="C224" s="1903" t="s">
        <v>3611</v>
      </c>
      <c r="D224" s="1904"/>
      <c r="E224" s="1904"/>
      <c r="F224" s="431"/>
      <c r="G224" s="431"/>
      <c r="H224" s="431"/>
      <c r="I224" s="1577"/>
      <c r="J224" s="431"/>
      <c r="K224" s="431"/>
      <c r="L224" s="431"/>
      <c r="M224" s="431"/>
      <c r="N224" s="431"/>
      <c r="O224" s="431"/>
      <c r="P224" s="431"/>
      <c r="Q224" s="431"/>
      <c r="R224" s="431"/>
      <c r="S224" s="431"/>
      <c r="T224" s="431"/>
      <c r="U224" s="431"/>
      <c r="V224" s="431"/>
      <c r="W224" s="431"/>
      <c r="X224" s="431"/>
      <c r="Y224" s="431"/>
      <c r="Z224" s="431"/>
      <c r="AA224" s="431"/>
      <c r="AB224" s="431"/>
      <c r="AC224" s="431"/>
      <c r="AD224" s="431"/>
      <c r="AE224" s="431"/>
      <c r="AF224" s="431"/>
      <c r="AG224" s="431"/>
      <c r="AH224" s="1039"/>
    </row>
    <row r="225" spans="2:34" s="352" customFormat="1" ht="13.5" thickBot="1" x14ac:dyDescent="0.25">
      <c r="B225" s="1131" t="s">
        <v>2787</v>
      </c>
      <c r="C225" s="2453" t="s">
        <v>3612</v>
      </c>
      <c r="D225" s="2454"/>
      <c r="E225" s="2454"/>
      <c r="F225" s="2454"/>
      <c r="G225" s="2454"/>
      <c r="H225" s="2454"/>
      <c r="I225" s="2454"/>
      <c r="J225" s="2454"/>
      <c r="K225" s="2454"/>
      <c r="L225" s="2454"/>
      <c r="M225" s="2454"/>
      <c r="N225" s="2454"/>
      <c r="O225" s="2454"/>
      <c r="P225" s="2454"/>
      <c r="Q225" s="2454"/>
      <c r="R225" s="2454"/>
      <c r="S225" s="2454"/>
      <c r="T225" s="2454"/>
      <c r="U225" s="2454"/>
      <c r="V225" s="2454"/>
      <c r="W225" s="2455"/>
      <c r="X225" s="431"/>
      <c r="Y225" s="431"/>
      <c r="Z225" s="431"/>
      <c r="AA225" s="431"/>
      <c r="AB225" s="431"/>
      <c r="AC225" s="431"/>
      <c r="AD225" s="431"/>
      <c r="AE225" s="431"/>
      <c r="AF225" s="431"/>
      <c r="AG225" s="431"/>
      <c r="AH225" s="1039"/>
    </row>
    <row r="226" spans="2:34" s="352" customFormat="1" ht="13.5" thickBot="1" x14ac:dyDescent="0.25">
      <c r="B226" s="1131"/>
      <c r="C226" s="1610"/>
      <c r="D226" s="1610"/>
      <c r="E226" s="1610"/>
      <c r="F226" s="1610"/>
      <c r="G226" s="1610"/>
      <c r="H226" s="1610"/>
      <c r="I226" s="1610"/>
      <c r="J226" s="1610"/>
      <c r="K226" s="1610"/>
      <c r="L226" s="1610"/>
      <c r="M226" s="1610"/>
      <c r="N226" s="1610"/>
      <c r="O226" s="1610"/>
      <c r="P226" s="1610"/>
      <c r="Q226" s="1610"/>
      <c r="R226" s="1610"/>
      <c r="S226" s="1610"/>
      <c r="T226" s="1610"/>
      <c r="U226" s="1610"/>
      <c r="V226" s="1610"/>
      <c r="W226" s="1610"/>
      <c r="X226" s="431"/>
      <c r="Y226" s="431"/>
      <c r="Z226" s="431"/>
      <c r="AA226" s="431"/>
      <c r="AB226" s="431"/>
      <c r="AC226" s="431"/>
      <c r="AD226" s="431"/>
      <c r="AE226" s="431"/>
      <c r="AF226" s="431"/>
      <c r="AG226" s="431"/>
      <c r="AH226" s="1039"/>
    </row>
    <row r="227" spans="2:34" s="352" customFormat="1" ht="13.5" thickBot="1" x14ac:dyDescent="0.25">
      <c r="B227" s="1908" t="s">
        <v>2788</v>
      </c>
      <c r="C227" s="1928" t="s">
        <v>2789</v>
      </c>
      <c r="D227" s="1908" t="s">
        <v>2790</v>
      </c>
      <c r="E227" s="1910" t="s">
        <v>2791</v>
      </c>
      <c r="F227" s="1911"/>
      <c r="G227" s="1911"/>
      <c r="H227" s="1911"/>
      <c r="I227" s="1911"/>
      <c r="J227" s="1911"/>
      <c r="K227" s="1911"/>
      <c r="L227" s="1911"/>
      <c r="M227" s="1911"/>
      <c r="N227" s="1911"/>
      <c r="O227" s="1911"/>
      <c r="P227" s="1911"/>
      <c r="Q227" s="1911"/>
      <c r="R227" s="1912"/>
      <c r="S227" s="2270" t="s">
        <v>2792</v>
      </c>
      <c r="T227" s="2269"/>
      <c r="U227" s="2269"/>
      <c r="V227" s="2269"/>
      <c r="W227" s="2269"/>
      <c r="X227" s="2269"/>
      <c r="Y227" s="2269"/>
      <c r="Z227" s="2271"/>
      <c r="AA227" s="1910" t="s">
        <v>2793</v>
      </c>
      <c r="AB227" s="1911"/>
      <c r="AC227" s="1911"/>
      <c r="AD227" s="1912"/>
      <c r="AE227" s="1916" t="s">
        <v>2794</v>
      </c>
      <c r="AF227" s="1917"/>
      <c r="AG227" s="1918"/>
      <c r="AH227" s="1039"/>
    </row>
    <row r="228" spans="2:34" s="352" customFormat="1" ht="13.5" thickBot="1" x14ac:dyDescent="0.25">
      <c r="B228" s="1909"/>
      <c r="C228" s="1929"/>
      <c r="D228" s="1909"/>
      <c r="E228" s="1908" t="s">
        <v>2795</v>
      </c>
      <c r="F228" s="2267" t="s">
        <v>2796</v>
      </c>
      <c r="G228" s="2267" t="s">
        <v>2797</v>
      </c>
      <c r="H228" s="2270" t="s">
        <v>2798</v>
      </c>
      <c r="I228" s="2271"/>
      <c r="J228" s="2270" t="s">
        <v>2799</v>
      </c>
      <c r="K228" s="2271"/>
      <c r="L228" s="2270" t="s">
        <v>2800</v>
      </c>
      <c r="M228" s="2271"/>
      <c r="N228" s="2270" t="s">
        <v>2801</v>
      </c>
      <c r="O228" s="2271"/>
      <c r="P228" s="2270" t="s">
        <v>2802</v>
      </c>
      <c r="Q228" s="2269"/>
      <c r="R228" s="2271"/>
      <c r="S228" s="2267" t="s">
        <v>2798</v>
      </c>
      <c r="T228" s="2267" t="s">
        <v>2799</v>
      </c>
      <c r="U228" s="2267" t="s">
        <v>2800</v>
      </c>
      <c r="V228" s="2270" t="s">
        <v>2801</v>
      </c>
      <c r="W228" s="2271"/>
      <c r="X228" s="2270" t="s">
        <v>2802</v>
      </c>
      <c r="Y228" s="2269"/>
      <c r="Z228" s="2271"/>
      <c r="AA228" s="1908" t="s">
        <v>2795</v>
      </c>
      <c r="AB228" s="1908" t="s">
        <v>2803</v>
      </c>
      <c r="AC228" s="1908" t="s">
        <v>2804</v>
      </c>
      <c r="AD228" s="1908" t="s">
        <v>2805</v>
      </c>
      <c r="AE228" s="1919"/>
      <c r="AF228" s="1920"/>
      <c r="AG228" s="1921"/>
      <c r="AH228" s="1039"/>
    </row>
    <row r="229" spans="2:34" s="352" customFormat="1" ht="26.25" thickBot="1" x14ac:dyDescent="0.25">
      <c r="B229" s="1909"/>
      <c r="C229" s="1929"/>
      <c r="D229" s="1909"/>
      <c r="E229" s="1909"/>
      <c r="F229" s="2268"/>
      <c r="G229" s="2268"/>
      <c r="H229" s="1828" t="s">
        <v>2806</v>
      </c>
      <c r="I229" s="1828" t="s">
        <v>2807</v>
      </c>
      <c r="J229" s="1828" t="s">
        <v>2806</v>
      </c>
      <c r="K229" s="1828" t="s">
        <v>2807</v>
      </c>
      <c r="L229" s="1828" t="s">
        <v>2806</v>
      </c>
      <c r="M229" s="1828" t="s">
        <v>2807</v>
      </c>
      <c r="N229" s="1827" t="s">
        <v>295</v>
      </c>
      <c r="O229" s="1152" t="s">
        <v>2808</v>
      </c>
      <c r="P229" s="1154" t="s">
        <v>2809</v>
      </c>
      <c r="Q229" s="1152" t="s">
        <v>2810</v>
      </c>
      <c r="R229" s="1152" t="s">
        <v>2811</v>
      </c>
      <c r="S229" s="2268"/>
      <c r="T229" s="2268"/>
      <c r="U229" s="2268"/>
      <c r="V229" s="1829" t="s">
        <v>295</v>
      </c>
      <c r="W229" s="1157" t="s">
        <v>2808</v>
      </c>
      <c r="X229" s="1152" t="s">
        <v>2809</v>
      </c>
      <c r="Y229" s="1153" t="s">
        <v>2810</v>
      </c>
      <c r="Z229" s="1152" t="s">
        <v>2811</v>
      </c>
      <c r="AA229" s="1909"/>
      <c r="AB229" s="1909"/>
      <c r="AC229" s="1909"/>
      <c r="AD229" s="1909"/>
      <c r="AE229" s="1814" t="s">
        <v>296</v>
      </c>
      <c r="AF229" s="1814" t="s">
        <v>2812</v>
      </c>
      <c r="AG229" s="1814" t="s">
        <v>2813</v>
      </c>
      <c r="AH229" s="1039"/>
    </row>
    <row r="230" spans="2:34" s="352" customFormat="1" x14ac:dyDescent="0.2">
      <c r="B230" s="1350" t="s">
        <v>3603</v>
      </c>
      <c r="C230" s="1110"/>
      <c r="D230" s="1057">
        <v>6.2</v>
      </c>
      <c r="E230" s="1057">
        <v>6.2</v>
      </c>
      <c r="F230" s="994">
        <v>500</v>
      </c>
      <c r="G230" s="994">
        <v>150</v>
      </c>
      <c r="H230" s="996">
        <v>0.01</v>
      </c>
      <c r="I230" s="996">
        <v>0.01</v>
      </c>
      <c r="J230" s="996">
        <v>0.02</v>
      </c>
      <c r="K230" s="996">
        <v>0.02</v>
      </c>
      <c r="L230" s="996">
        <v>0.02</v>
      </c>
      <c r="M230" s="996">
        <v>0.02</v>
      </c>
      <c r="N230" s="1119" t="s">
        <v>272</v>
      </c>
      <c r="O230" s="1128" t="s">
        <v>2952</v>
      </c>
      <c r="P230" s="996">
        <v>0.13500000000000001</v>
      </c>
      <c r="Q230" s="996">
        <v>0.13500000000000001</v>
      </c>
      <c r="R230" s="996">
        <v>0.13500000000000001</v>
      </c>
      <c r="S230" s="1000"/>
      <c r="T230" s="997"/>
      <c r="U230" s="999"/>
      <c r="V230" s="1001"/>
      <c r="W230" s="999"/>
      <c r="X230" s="997"/>
      <c r="Y230" s="998"/>
      <c r="Z230" s="997"/>
      <c r="AA230" s="1002"/>
      <c r="AB230" s="994"/>
      <c r="AC230" s="998"/>
      <c r="AD230" s="997"/>
      <c r="AE230" s="1836"/>
      <c r="AF230" s="1003"/>
      <c r="AG230" s="1004"/>
      <c r="AH230" s="1039"/>
    </row>
    <row r="231" spans="2:34" s="352" customFormat="1" x14ac:dyDescent="0.2">
      <c r="B231" s="1574"/>
      <c r="C231" s="1121"/>
      <c r="D231" s="1005"/>
      <c r="E231" s="1005"/>
      <c r="F231" s="1007"/>
      <c r="G231" s="1007"/>
      <c r="H231" s="1009"/>
      <c r="I231" s="1009"/>
      <c r="J231" s="1009"/>
      <c r="K231" s="1009"/>
      <c r="L231" s="1009"/>
      <c r="M231" s="1009"/>
      <c r="N231" s="1122" t="s">
        <v>274</v>
      </c>
      <c r="O231" s="1130" t="s">
        <v>2952</v>
      </c>
      <c r="P231" s="1009"/>
      <c r="Q231" s="1009"/>
      <c r="R231" s="1009"/>
      <c r="S231" s="1013"/>
      <c r="T231" s="1009"/>
      <c r="U231" s="1012"/>
      <c r="V231" s="1014"/>
      <c r="W231" s="1012"/>
      <c r="X231" s="1009"/>
      <c r="Y231" s="1010"/>
      <c r="Z231" s="1009"/>
      <c r="AA231" s="1006"/>
      <c r="AB231" s="1007"/>
      <c r="AC231" s="1010"/>
      <c r="AD231" s="1009"/>
      <c r="AE231" s="1836"/>
      <c r="AF231" s="1003"/>
      <c r="AG231" s="1004"/>
      <c r="AH231" s="1039"/>
    </row>
    <row r="232" spans="2:34" s="352" customFormat="1" x14ac:dyDescent="0.2">
      <c r="B232" s="1574"/>
      <c r="C232" s="1121"/>
      <c r="D232" s="1005"/>
      <c r="E232" s="1005"/>
      <c r="F232" s="1007"/>
      <c r="G232" s="1007"/>
      <c r="H232" s="1009"/>
      <c r="I232" s="1009"/>
      <c r="J232" s="1009"/>
      <c r="K232" s="1009"/>
      <c r="L232" s="1009"/>
      <c r="M232" s="1009"/>
      <c r="N232" s="1122" t="s">
        <v>152</v>
      </c>
      <c r="O232" s="1130" t="s">
        <v>2953</v>
      </c>
      <c r="P232" s="1009"/>
      <c r="Q232" s="1009"/>
      <c r="R232" s="1009"/>
      <c r="S232" s="1013"/>
      <c r="T232" s="1009"/>
      <c r="U232" s="1012"/>
      <c r="V232" s="1014"/>
      <c r="W232" s="1012"/>
      <c r="X232" s="1009"/>
      <c r="Y232" s="1010"/>
      <c r="Z232" s="1009"/>
      <c r="AA232" s="1006"/>
      <c r="AB232" s="1007"/>
      <c r="AC232" s="1010"/>
      <c r="AD232" s="1009"/>
      <c r="AE232" s="1836"/>
      <c r="AF232" s="1003"/>
      <c r="AG232" s="1004"/>
      <c r="AH232" s="1039"/>
    </row>
    <row r="233" spans="2:34" s="352" customFormat="1" x14ac:dyDescent="0.2">
      <c r="B233" s="1574"/>
      <c r="C233" s="1121"/>
      <c r="D233" s="1005"/>
      <c r="E233" s="1005"/>
      <c r="F233" s="1007"/>
      <c r="G233" s="1007"/>
      <c r="H233" s="1009"/>
      <c r="I233" s="1009"/>
      <c r="J233" s="1009"/>
      <c r="K233" s="1009"/>
      <c r="L233" s="1009"/>
      <c r="M233" s="1009"/>
      <c r="N233" s="1122" t="s">
        <v>2223</v>
      </c>
      <c r="O233" s="1130" t="s">
        <v>2954</v>
      </c>
      <c r="P233" s="1009"/>
      <c r="Q233" s="1009"/>
      <c r="R233" s="1009"/>
      <c r="S233" s="1013"/>
      <c r="T233" s="1009"/>
      <c r="U233" s="1012"/>
      <c r="V233" s="1014"/>
      <c r="W233" s="1012"/>
      <c r="X233" s="1009"/>
      <c r="Y233" s="1010"/>
      <c r="Z233" s="1009"/>
      <c r="AA233" s="1006"/>
      <c r="AB233" s="1007"/>
      <c r="AC233" s="1010"/>
      <c r="AD233" s="1009"/>
      <c r="AE233" s="1836"/>
      <c r="AF233" s="1003"/>
      <c r="AG233" s="1004"/>
      <c r="AH233" s="1039"/>
    </row>
    <row r="234" spans="2:34" s="352" customFormat="1" x14ac:dyDescent="0.2">
      <c r="B234" s="1574"/>
      <c r="C234" s="1121"/>
      <c r="D234" s="1005"/>
      <c r="E234" s="1005"/>
      <c r="F234" s="1007"/>
      <c r="G234" s="1007"/>
      <c r="H234" s="1009"/>
      <c r="I234" s="1009"/>
      <c r="J234" s="1009"/>
      <c r="K234" s="1009"/>
      <c r="L234" s="1009"/>
      <c r="M234" s="1009"/>
      <c r="N234" s="1122" t="s">
        <v>2224</v>
      </c>
      <c r="O234" s="1130" t="s">
        <v>2955</v>
      </c>
      <c r="P234" s="1009"/>
      <c r="Q234" s="1009"/>
      <c r="R234" s="1009"/>
      <c r="S234" s="1013"/>
      <c r="T234" s="1009"/>
      <c r="U234" s="1012"/>
      <c r="V234" s="1014"/>
      <c r="W234" s="1012"/>
      <c r="X234" s="1009"/>
      <c r="Y234" s="1010"/>
      <c r="Z234" s="1009"/>
      <c r="AA234" s="1006"/>
      <c r="AB234" s="1007"/>
      <c r="AC234" s="1010"/>
      <c r="AD234" s="1009"/>
      <c r="AE234" s="1836"/>
      <c r="AF234" s="1003"/>
      <c r="AG234" s="1004"/>
      <c r="AH234" s="1039"/>
    </row>
    <row r="235" spans="2:34" s="352" customFormat="1" x14ac:dyDescent="0.2">
      <c r="B235" s="1574"/>
      <c r="C235" s="1121"/>
      <c r="D235" s="1005"/>
      <c r="E235" s="1005"/>
      <c r="F235" s="1007"/>
      <c r="G235" s="1007"/>
      <c r="H235" s="1009"/>
      <c r="I235" s="1009"/>
      <c r="J235" s="1009"/>
      <c r="K235" s="1009"/>
      <c r="L235" s="1009"/>
      <c r="M235" s="1009"/>
      <c r="N235" s="1122" t="s">
        <v>153</v>
      </c>
      <c r="O235" s="1130" t="s">
        <v>2956</v>
      </c>
      <c r="P235" s="1009"/>
      <c r="Q235" s="1009"/>
      <c r="R235" s="1009"/>
      <c r="S235" s="1013"/>
      <c r="T235" s="1009"/>
      <c r="U235" s="1012"/>
      <c r="V235" s="1014"/>
      <c r="W235" s="1012"/>
      <c r="X235" s="1009"/>
      <c r="Y235" s="1010"/>
      <c r="Z235" s="1009"/>
      <c r="AA235" s="1006"/>
      <c r="AB235" s="1007"/>
      <c r="AC235" s="1010"/>
      <c r="AD235" s="1009"/>
      <c r="AE235" s="1836"/>
      <c r="AF235" s="1003"/>
      <c r="AG235" s="1004"/>
      <c r="AH235" s="1039"/>
    </row>
    <row r="236" spans="2:34" s="352" customFormat="1" x14ac:dyDescent="0.2">
      <c r="B236" s="1574"/>
      <c r="C236" s="1121"/>
      <c r="D236" s="1005"/>
      <c r="E236" s="1005"/>
      <c r="F236" s="1007"/>
      <c r="G236" s="1007"/>
      <c r="H236" s="1009"/>
      <c r="I236" s="1009"/>
      <c r="J236" s="1009"/>
      <c r="K236" s="1009"/>
      <c r="L236" s="1009"/>
      <c r="M236" s="1009"/>
      <c r="N236" s="1122" t="s">
        <v>154</v>
      </c>
      <c r="O236" s="1130" t="s">
        <v>2956</v>
      </c>
      <c r="P236" s="1009"/>
      <c r="Q236" s="1009"/>
      <c r="R236" s="1009"/>
      <c r="S236" s="1013"/>
      <c r="T236" s="1009"/>
      <c r="U236" s="1012"/>
      <c r="V236" s="1014"/>
      <c r="W236" s="1012"/>
      <c r="X236" s="1009"/>
      <c r="Y236" s="1010"/>
      <c r="Z236" s="1009"/>
      <c r="AA236" s="1006"/>
      <c r="AB236" s="1007"/>
      <c r="AC236" s="1010"/>
      <c r="AD236" s="1009"/>
      <c r="AE236" s="1836"/>
      <c r="AF236" s="1003"/>
      <c r="AG236" s="1004"/>
      <c r="AH236" s="1039"/>
    </row>
    <row r="237" spans="2:34" s="352" customFormat="1" x14ac:dyDescent="0.2">
      <c r="B237" s="1574"/>
      <c r="C237" s="1121"/>
      <c r="D237" s="1005"/>
      <c r="E237" s="1005"/>
      <c r="F237" s="1007"/>
      <c r="G237" s="1007"/>
      <c r="H237" s="1009"/>
      <c r="I237" s="1009"/>
      <c r="J237" s="1009"/>
      <c r="K237" s="1009"/>
      <c r="L237" s="1009"/>
      <c r="M237" s="1009"/>
      <c r="N237" s="1122" t="s">
        <v>155</v>
      </c>
      <c r="O237" s="1130" t="s">
        <v>2957</v>
      </c>
      <c r="P237" s="1009"/>
      <c r="Q237" s="1009"/>
      <c r="R237" s="1009"/>
      <c r="S237" s="1013"/>
      <c r="T237" s="1009"/>
      <c r="U237" s="1012"/>
      <c r="V237" s="1014"/>
      <c r="W237" s="1012"/>
      <c r="X237" s="1009"/>
      <c r="Y237" s="1010"/>
      <c r="Z237" s="1009"/>
      <c r="AA237" s="1006"/>
      <c r="AB237" s="1007"/>
      <c r="AC237" s="1010"/>
      <c r="AD237" s="1009"/>
      <c r="AE237" s="1836"/>
      <c r="AF237" s="1003"/>
      <c r="AG237" s="1004"/>
      <c r="AH237" s="1039"/>
    </row>
    <row r="238" spans="2:34" s="352" customFormat="1" x14ac:dyDescent="0.2">
      <c r="B238" s="1574"/>
      <c r="C238" s="1121"/>
      <c r="D238" s="1005"/>
      <c r="E238" s="1005"/>
      <c r="F238" s="1007"/>
      <c r="G238" s="1007"/>
      <c r="H238" s="1009"/>
      <c r="I238" s="1009"/>
      <c r="J238" s="1009"/>
      <c r="K238" s="1009"/>
      <c r="L238" s="1009"/>
      <c r="M238" s="1009"/>
      <c r="N238" s="1122" t="s">
        <v>156</v>
      </c>
      <c r="O238" s="1130" t="s">
        <v>2956</v>
      </c>
      <c r="P238" s="1009"/>
      <c r="Q238" s="1009"/>
      <c r="R238" s="1009"/>
      <c r="S238" s="1013"/>
      <c r="T238" s="1009"/>
      <c r="U238" s="1012"/>
      <c r="V238" s="1014"/>
      <c r="W238" s="1012"/>
      <c r="X238" s="1009"/>
      <c r="Y238" s="1010"/>
      <c r="Z238" s="1009"/>
      <c r="AA238" s="1006"/>
      <c r="AB238" s="1007"/>
      <c r="AC238" s="1010"/>
      <c r="AD238" s="1009"/>
      <c r="AE238" s="1836"/>
      <c r="AF238" s="1003"/>
      <c r="AG238" s="1004"/>
      <c r="AH238" s="1039"/>
    </row>
    <row r="239" spans="2:34" s="352" customFormat="1" x14ac:dyDescent="0.2">
      <c r="B239" s="1574"/>
      <c r="C239" s="1121"/>
      <c r="D239" s="1005"/>
      <c r="E239" s="1005"/>
      <c r="F239" s="1007"/>
      <c r="G239" s="1007"/>
      <c r="H239" s="1009"/>
      <c r="I239" s="1009"/>
      <c r="J239" s="1009"/>
      <c r="K239" s="1009"/>
      <c r="L239" s="1009"/>
      <c r="M239" s="1009"/>
      <c r="N239" s="1122" t="s">
        <v>157</v>
      </c>
      <c r="O239" s="1130" t="s">
        <v>2957</v>
      </c>
      <c r="P239" s="1009"/>
      <c r="Q239" s="1009"/>
      <c r="R239" s="1009"/>
      <c r="S239" s="1013"/>
      <c r="T239" s="1009"/>
      <c r="U239" s="1012"/>
      <c r="V239" s="1014"/>
      <c r="W239" s="1012"/>
      <c r="X239" s="1009"/>
      <c r="Y239" s="1010"/>
      <c r="Z239" s="1009"/>
      <c r="AA239" s="1006"/>
      <c r="AB239" s="1007"/>
      <c r="AC239" s="1010"/>
      <c r="AD239" s="1009"/>
      <c r="AE239" s="1836"/>
      <c r="AF239" s="1003"/>
      <c r="AG239" s="1004"/>
      <c r="AH239" s="1039"/>
    </row>
    <row r="240" spans="2:34" s="352" customFormat="1" x14ac:dyDescent="0.2">
      <c r="B240" s="1574"/>
      <c r="C240" s="1121"/>
      <c r="D240" s="1005"/>
      <c r="E240" s="1005"/>
      <c r="F240" s="1007"/>
      <c r="G240" s="1007"/>
      <c r="H240" s="1009"/>
      <c r="I240" s="1009"/>
      <c r="J240" s="1009"/>
      <c r="K240" s="1009"/>
      <c r="L240" s="1009"/>
      <c r="M240" s="1009"/>
      <c r="N240" s="1122" t="s">
        <v>158</v>
      </c>
      <c r="O240" s="1130" t="s">
        <v>2957</v>
      </c>
      <c r="P240" s="1009"/>
      <c r="Q240" s="1009"/>
      <c r="R240" s="1009"/>
      <c r="S240" s="1013"/>
      <c r="T240" s="1009"/>
      <c r="U240" s="1012"/>
      <c r="V240" s="1014"/>
      <c r="W240" s="1012"/>
      <c r="X240" s="1009"/>
      <c r="Y240" s="1010"/>
      <c r="Z240" s="1009"/>
      <c r="AA240" s="1006"/>
      <c r="AB240" s="1007"/>
      <c r="AC240" s="1010"/>
      <c r="AD240" s="1009"/>
      <c r="AE240" s="1836"/>
      <c r="AF240" s="1003"/>
      <c r="AG240" s="1004"/>
      <c r="AH240" s="1039"/>
    </row>
    <row r="241" spans="2:34" s="352" customFormat="1" x14ac:dyDescent="0.2">
      <c r="B241" s="1574"/>
      <c r="C241" s="1121"/>
      <c r="D241" s="1005"/>
      <c r="E241" s="1005"/>
      <c r="F241" s="1007"/>
      <c r="G241" s="1007"/>
      <c r="H241" s="1009"/>
      <c r="I241" s="1009"/>
      <c r="J241" s="1009"/>
      <c r="K241" s="1009"/>
      <c r="L241" s="1009"/>
      <c r="M241" s="1009"/>
      <c r="N241" s="1122" t="s">
        <v>159</v>
      </c>
      <c r="O241" s="1130" t="s">
        <v>2958</v>
      </c>
      <c r="P241" s="1009"/>
      <c r="Q241" s="1009"/>
      <c r="R241" s="1009"/>
      <c r="S241" s="1013"/>
      <c r="T241" s="1009"/>
      <c r="U241" s="1012"/>
      <c r="V241" s="1014"/>
      <c r="W241" s="1012"/>
      <c r="X241" s="1009"/>
      <c r="Y241" s="1010"/>
      <c r="Z241" s="1009"/>
      <c r="AA241" s="1006"/>
      <c r="AB241" s="1007"/>
      <c r="AC241" s="1010"/>
      <c r="AD241" s="1009"/>
      <c r="AE241" s="1836"/>
      <c r="AF241" s="1003"/>
      <c r="AG241" s="1004"/>
      <c r="AH241" s="1039"/>
    </row>
    <row r="242" spans="2:34" s="352" customFormat="1" x14ac:dyDescent="0.2">
      <c r="B242" s="1574"/>
      <c r="C242" s="1121"/>
      <c r="D242" s="1005"/>
      <c r="E242" s="1005"/>
      <c r="F242" s="1007"/>
      <c r="G242" s="1007"/>
      <c r="H242" s="1009"/>
      <c r="I242" s="1009"/>
      <c r="J242" s="1009"/>
      <c r="K242" s="1009"/>
      <c r="L242" s="1009"/>
      <c r="M242" s="1009"/>
      <c r="N242" s="1122" t="s">
        <v>160</v>
      </c>
      <c r="O242" s="1130" t="s">
        <v>2957</v>
      </c>
      <c r="P242" s="1009"/>
      <c r="Q242" s="1009"/>
      <c r="R242" s="1009"/>
      <c r="S242" s="1013"/>
      <c r="T242" s="1009"/>
      <c r="U242" s="1012"/>
      <c r="V242" s="1014"/>
      <c r="W242" s="1012"/>
      <c r="X242" s="1009"/>
      <c r="Y242" s="1010"/>
      <c r="Z242" s="1009"/>
      <c r="AA242" s="1006"/>
      <c r="AB242" s="1007"/>
      <c r="AC242" s="1010"/>
      <c r="AD242" s="1009"/>
      <c r="AE242" s="1836"/>
      <c r="AF242" s="1003"/>
      <c r="AG242" s="1004"/>
      <c r="AH242" s="1039"/>
    </row>
    <row r="243" spans="2:34" s="352" customFormat="1" x14ac:dyDescent="0.2">
      <c r="B243" s="1574"/>
      <c r="C243" s="1121"/>
      <c r="D243" s="1005"/>
      <c r="E243" s="1005"/>
      <c r="F243" s="1007"/>
      <c r="G243" s="1007"/>
      <c r="H243" s="1009"/>
      <c r="I243" s="1009"/>
      <c r="J243" s="1009"/>
      <c r="K243" s="1009"/>
      <c r="L243" s="1009"/>
      <c r="M243" s="1009"/>
      <c r="N243" s="1122" t="s">
        <v>161</v>
      </c>
      <c r="O243" s="1130" t="s">
        <v>2959</v>
      </c>
      <c r="P243" s="1009"/>
      <c r="Q243" s="1009"/>
      <c r="R243" s="1009"/>
      <c r="S243" s="1013"/>
      <c r="T243" s="1009"/>
      <c r="U243" s="1012"/>
      <c r="V243" s="1014"/>
      <c r="W243" s="1012"/>
      <c r="X243" s="1009"/>
      <c r="Y243" s="1010"/>
      <c r="Z243" s="1009"/>
      <c r="AA243" s="1006"/>
      <c r="AB243" s="1007"/>
      <c r="AC243" s="1010"/>
      <c r="AD243" s="1009"/>
      <c r="AE243" s="1836"/>
      <c r="AF243" s="1003"/>
      <c r="AG243" s="1004"/>
      <c r="AH243" s="1039"/>
    </row>
    <row r="244" spans="2:34" s="352" customFormat="1" x14ac:dyDescent="0.2">
      <c r="B244" s="1574"/>
      <c r="C244" s="1121"/>
      <c r="D244" s="1005"/>
      <c r="E244" s="1005"/>
      <c r="F244" s="1007"/>
      <c r="G244" s="1007"/>
      <c r="H244" s="1009"/>
      <c r="I244" s="1009"/>
      <c r="J244" s="1009"/>
      <c r="K244" s="1009"/>
      <c r="L244" s="1009"/>
      <c r="M244" s="1009"/>
      <c r="N244" s="1122" t="s">
        <v>164</v>
      </c>
      <c r="O244" s="1130" t="s">
        <v>2953</v>
      </c>
      <c r="P244" s="1009"/>
      <c r="Q244" s="1009"/>
      <c r="R244" s="1009"/>
      <c r="S244" s="1013"/>
      <c r="T244" s="1009"/>
      <c r="U244" s="1012"/>
      <c r="V244" s="1014"/>
      <c r="W244" s="1012"/>
      <c r="X244" s="1009"/>
      <c r="Y244" s="1010"/>
      <c r="Z244" s="1009"/>
      <c r="AA244" s="1006"/>
      <c r="AB244" s="1007"/>
      <c r="AC244" s="1010"/>
      <c r="AD244" s="1009"/>
      <c r="AE244" s="1836"/>
      <c r="AF244" s="1003"/>
      <c r="AG244" s="1004"/>
      <c r="AH244" s="1039"/>
    </row>
    <row r="245" spans="2:34" s="352" customFormat="1" x14ac:dyDescent="0.2">
      <c r="B245" s="1574"/>
      <c r="C245" s="1121"/>
      <c r="D245" s="1005"/>
      <c r="E245" s="1005"/>
      <c r="F245" s="1007"/>
      <c r="G245" s="1007"/>
      <c r="H245" s="1009"/>
      <c r="I245" s="1009"/>
      <c r="J245" s="1009"/>
      <c r="K245" s="1009"/>
      <c r="L245" s="1009"/>
      <c r="M245" s="1009"/>
      <c r="N245" s="1122" t="s">
        <v>2225</v>
      </c>
      <c r="O245" s="1130" t="s">
        <v>2960</v>
      </c>
      <c r="P245" s="1009"/>
      <c r="Q245" s="1009"/>
      <c r="R245" s="1009"/>
      <c r="S245" s="1013"/>
      <c r="T245" s="1009"/>
      <c r="U245" s="1012"/>
      <c r="V245" s="1014"/>
      <c r="W245" s="1012"/>
      <c r="X245" s="1009"/>
      <c r="Y245" s="1010"/>
      <c r="Z245" s="1009"/>
      <c r="AA245" s="1006"/>
      <c r="AB245" s="1007"/>
      <c r="AC245" s="1010"/>
      <c r="AD245" s="1009"/>
      <c r="AE245" s="1836"/>
      <c r="AF245" s="1003"/>
      <c r="AG245" s="1004"/>
      <c r="AH245" s="1039"/>
    </row>
    <row r="246" spans="2:34" s="352" customFormat="1" x14ac:dyDescent="0.2">
      <c r="B246" s="1574"/>
      <c r="C246" s="1121"/>
      <c r="D246" s="1005"/>
      <c r="E246" s="1005"/>
      <c r="F246" s="1007"/>
      <c r="G246" s="1007"/>
      <c r="H246" s="1009"/>
      <c r="I246" s="1009"/>
      <c r="J246" s="1009"/>
      <c r="K246" s="1009"/>
      <c r="L246" s="1009"/>
      <c r="M246" s="1009"/>
      <c r="N246" s="1122" t="s">
        <v>2313</v>
      </c>
      <c r="O246" s="1130" t="s">
        <v>2961</v>
      </c>
      <c r="P246" s="1009"/>
      <c r="Q246" s="1009"/>
      <c r="R246" s="1009"/>
      <c r="S246" s="1013"/>
      <c r="T246" s="1009"/>
      <c r="U246" s="1012"/>
      <c r="V246" s="1014"/>
      <c r="W246" s="1012"/>
      <c r="X246" s="1009"/>
      <c r="Y246" s="1010"/>
      <c r="Z246" s="1009"/>
      <c r="AA246" s="1006"/>
      <c r="AB246" s="1007"/>
      <c r="AC246" s="1010"/>
      <c r="AD246" s="1009"/>
      <c r="AE246" s="1836"/>
      <c r="AF246" s="1003"/>
      <c r="AG246" s="1004"/>
      <c r="AH246" s="1039"/>
    </row>
    <row r="247" spans="2:34" s="352" customFormat="1" x14ac:dyDescent="0.2">
      <c r="B247" s="1574"/>
      <c r="C247" s="1121"/>
      <c r="D247" s="1005"/>
      <c r="E247" s="1005"/>
      <c r="F247" s="1007"/>
      <c r="G247" s="1007"/>
      <c r="H247" s="1009"/>
      <c r="I247" s="1009"/>
      <c r="J247" s="1009"/>
      <c r="K247" s="1009"/>
      <c r="L247" s="1009"/>
      <c r="M247" s="1009"/>
      <c r="N247" s="1122" t="s">
        <v>162</v>
      </c>
      <c r="O247" s="1130" t="s">
        <v>2956</v>
      </c>
      <c r="P247" s="1009"/>
      <c r="Q247" s="1009"/>
      <c r="R247" s="1009"/>
      <c r="S247" s="1013"/>
      <c r="T247" s="1009"/>
      <c r="U247" s="1012"/>
      <c r="V247" s="1014"/>
      <c r="W247" s="1012"/>
      <c r="X247" s="1009"/>
      <c r="Y247" s="1010"/>
      <c r="Z247" s="1009"/>
      <c r="AA247" s="1006"/>
      <c r="AB247" s="1007"/>
      <c r="AC247" s="1010"/>
      <c r="AD247" s="1009"/>
      <c r="AE247" s="1836"/>
      <c r="AF247" s="1003"/>
      <c r="AG247" s="1004"/>
      <c r="AH247" s="1039"/>
    </row>
    <row r="248" spans="2:34" s="352" customFormat="1" x14ac:dyDescent="0.2">
      <c r="B248" s="1574"/>
      <c r="C248" s="1121"/>
      <c r="D248" s="1005"/>
      <c r="E248" s="1005"/>
      <c r="F248" s="1007"/>
      <c r="G248" s="1007"/>
      <c r="H248" s="1009"/>
      <c r="I248" s="1009"/>
      <c r="J248" s="1009"/>
      <c r="K248" s="1009"/>
      <c r="L248" s="1009"/>
      <c r="M248" s="1009"/>
      <c r="N248" s="1122" t="s">
        <v>2963</v>
      </c>
      <c r="O248" s="1130" t="s">
        <v>2964</v>
      </c>
      <c r="P248" s="1009"/>
      <c r="Q248" s="1009"/>
      <c r="R248" s="1009"/>
      <c r="S248" s="1013"/>
      <c r="T248" s="1009"/>
      <c r="U248" s="1012"/>
      <c r="V248" s="1014"/>
      <c r="W248" s="1012"/>
      <c r="X248" s="1009"/>
      <c r="Y248" s="1010"/>
      <c r="Z248" s="1009"/>
      <c r="AA248" s="1006"/>
      <c r="AB248" s="1007"/>
      <c r="AC248" s="1010"/>
      <c r="AD248" s="1009"/>
      <c r="AE248" s="1836"/>
      <c r="AF248" s="1003"/>
      <c r="AG248" s="1004"/>
      <c r="AH248" s="1039"/>
    </row>
    <row r="249" spans="2:34" s="352" customFormat="1" x14ac:dyDescent="0.2">
      <c r="B249" s="1574"/>
      <c r="C249" s="1121"/>
      <c r="D249" s="1005"/>
      <c r="E249" s="1005"/>
      <c r="F249" s="1007"/>
      <c r="G249" s="1007"/>
      <c r="H249" s="1009"/>
      <c r="I249" s="1009"/>
      <c r="J249" s="1009"/>
      <c r="K249" s="1009"/>
      <c r="L249" s="1009"/>
      <c r="M249" s="1009"/>
      <c r="N249" s="1122" t="s">
        <v>29</v>
      </c>
      <c r="O249" s="1130" t="s">
        <v>2965</v>
      </c>
      <c r="P249" s="1009"/>
      <c r="Q249" s="1009"/>
      <c r="R249" s="1009"/>
      <c r="S249" s="1013"/>
      <c r="T249" s="1009"/>
      <c r="U249" s="1012"/>
      <c r="V249" s="1014"/>
      <c r="W249" s="1012"/>
      <c r="X249" s="1009"/>
      <c r="Y249" s="1010"/>
      <c r="Z249" s="1009"/>
      <c r="AA249" s="1006"/>
      <c r="AB249" s="1007"/>
      <c r="AC249" s="1010"/>
      <c r="AD249" s="1009"/>
      <c r="AE249" s="1836"/>
      <c r="AF249" s="1003"/>
      <c r="AG249" s="1004"/>
      <c r="AH249" s="1039"/>
    </row>
    <row r="250" spans="2:34" s="352" customFormat="1" x14ac:dyDescent="0.2">
      <c r="B250" s="1574"/>
      <c r="C250" s="1121"/>
      <c r="D250" s="1005"/>
      <c r="E250" s="1005"/>
      <c r="F250" s="1007"/>
      <c r="G250" s="1007"/>
      <c r="H250" s="1009"/>
      <c r="I250" s="1009"/>
      <c r="J250" s="1009"/>
      <c r="K250" s="1009"/>
      <c r="L250" s="1009"/>
      <c r="M250" s="1009"/>
      <c r="N250" s="1122" t="s">
        <v>2966</v>
      </c>
      <c r="O250" s="1130" t="s">
        <v>2967</v>
      </c>
      <c r="P250" s="1009"/>
      <c r="Q250" s="1009"/>
      <c r="R250" s="1009"/>
      <c r="S250" s="1013"/>
      <c r="T250" s="1009"/>
      <c r="U250" s="1012"/>
      <c r="V250" s="1014"/>
      <c r="W250" s="1012"/>
      <c r="X250" s="1009"/>
      <c r="Y250" s="1010"/>
      <c r="Z250" s="1009"/>
      <c r="AA250" s="1006"/>
      <c r="AB250" s="1007"/>
      <c r="AC250" s="1010"/>
      <c r="AD250" s="1009"/>
      <c r="AE250" s="1836"/>
      <c r="AF250" s="1003"/>
      <c r="AG250" s="1004"/>
      <c r="AH250" s="1039"/>
    </row>
    <row r="251" spans="2:34" s="352" customFormat="1" x14ac:dyDescent="0.2">
      <c r="B251" s="1574"/>
      <c r="C251" s="1121"/>
      <c r="D251" s="1005"/>
      <c r="E251" s="1005"/>
      <c r="F251" s="1007"/>
      <c r="G251" s="1007"/>
      <c r="H251" s="1009"/>
      <c r="I251" s="1009"/>
      <c r="J251" s="1009"/>
      <c r="K251" s="1009"/>
      <c r="L251" s="1009"/>
      <c r="M251" s="1009"/>
      <c r="N251" s="1122" t="s">
        <v>2968</v>
      </c>
      <c r="O251" s="1130">
        <v>0.85</v>
      </c>
      <c r="P251" s="1009"/>
      <c r="Q251" s="1009"/>
      <c r="R251" s="1009"/>
      <c r="S251" s="1013"/>
      <c r="T251" s="1009"/>
      <c r="U251" s="1012"/>
      <c r="V251" s="1014"/>
      <c r="W251" s="1012"/>
      <c r="X251" s="1009"/>
      <c r="Y251" s="1010"/>
      <c r="Z251" s="1009"/>
      <c r="AA251" s="1006"/>
      <c r="AB251" s="1007"/>
      <c r="AC251" s="1010"/>
      <c r="AD251" s="1009"/>
      <c r="AE251" s="1836"/>
      <c r="AF251" s="1003"/>
      <c r="AG251" s="1004"/>
      <c r="AH251" s="1039"/>
    </row>
    <row r="252" spans="2:34" s="352" customFormat="1" x14ac:dyDescent="0.2">
      <c r="B252" s="1574"/>
      <c r="C252" s="1121"/>
      <c r="D252" s="1005"/>
      <c r="E252" s="1005"/>
      <c r="F252" s="1007"/>
      <c r="G252" s="1007"/>
      <c r="H252" s="1009"/>
      <c r="I252" s="1009"/>
      <c r="J252" s="1009"/>
      <c r="K252" s="1009"/>
      <c r="L252" s="1009"/>
      <c r="M252" s="1009"/>
      <c r="N252" s="1122" t="s">
        <v>165</v>
      </c>
      <c r="O252" s="1167" t="s">
        <v>2961</v>
      </c>
      <c r="P252" s="1009"/>
      <c r="Q252" s="1009"/>
      <c r="R252" s="1009"/>
      <c r="S252" s="1013"/>
      <c r="T252" s="1009"/>
      <c r="U252" s="1012"/>
      <c r="V252" s="1014"/>
      <c r="W252" s="1012"/>
      <c r="X252" s="1009"/>
      <c r="Y252" s="1010"/>
      <c r="Z252" s="1009"/>
      <c r="AA252" s="1006"/>
      <c r="AB252" s="1007"/>
      <c r="AC252" s="1010"/>
      <c r="AD252" s="1009"/>
      <c r="AE252" s="1836"/>
      <c r="AF252" s="1003"/>
      <c r="AG252" s="1004"/>
      <c r="AH252" s="1039"/>
    </row>
    <row r="253" spans="2:34" s="352" customFormat="1" ht="13.5" thickBot="1" x14ac:dyDescent="0.25">
      <c r="B253" s="1574"/>
      <c r="C253" s="1121"/>
      <c r="D253" s="1005"/>
      <c r="E253" s="1005"/>
      <c r="F253" s="1007"/>
      <c r="G253" s="1007"/>
      <c r="H253" s="1009"/>
      <c r="I253" s="1009"/>
      <c r="J253" s="1009"/>
      <c r="K253" s="1009"/>
      <c r="L253" s="1009"/>
      <c r="M253" s="1009"/>
      <c r="N253" s="1168"/>
      <c r="O253" s="1169"/>
      <c r="P253" s="1009"/>
      <c r="Q253" s="1009"/>
      <c r="R253" s="1009"/>
      <c r="S253" s="1013"/>
      <c r="T253" s="1009"/>
      <c r="U253" s="1012"/>
      <c r="V253" s="1014"/>
      <c r="W253" s="1012"/>
      <c r="X253" s="1009"/>
      <c r="Y253" s="1010"/>
      <c r="Z253" s="1009"/>
      <c r="AA253" s="1006"/>
      <c r="AB253" s="1007"/>
      <c r="AC253" s="1010"/>
      <c r="AD253" s="1009"/>
      <c r="AE253" s="1836"/>
      <c r="AF253" s="1003"/>
      <c r="AG253" s="1004"/>
      <c r="AH253" s="1039"/>
    </row>
    <row r="254" spans="2:34" s="352" customFormat="1" x14ac:dyDescent="0.2">
      <c r="B254" s="1694"/>
      <c r="C254" s="1612"/>
      <c r="D254" s="1611"/>
      <c r="E254" s="1611"/>
      <c r="F254" s="1080"/>
      <c r="G254" s="1080"/>
      <c r="H254" s="1612"/>
      <c r="I254" s="1612"/>
      <c r="J254" s="1612"/>
      <c r="K254" s="1612"/>
      <c r="L254" s="1612"/>
      <c r="M254" s="1612"/>
      <c r="N254" s="1613"/>
      <c r="O254" s="1695"/>
      <c r="P254" s="1612"/>
      <c r="Q254" s="1612"/>
      <c r="R254" s="1612"/>
      <c r="S254" s="1081"/>
      <c r="T254" s="1081"/>
      <c r="U254" s="1081"/>
      <c r="V254" s="1082"/>
      <c r="W254" s="1081"/>
      <c r="X254" s="1081"/>
      <c r="Y254" s="1081"/>
      <c r="Z254" s="1081"/>
      <c r="AA254" s="1079"/>
      <c r="AB254" s="1080"/>
      <c r="AC254" s="1081"/>
      <c r="AD254" s="1081"/>
      <c r="AE254" s="1082"/>
      <c r="AF254" s="1078"/>
      <c r="AG254" s="1081"/>
      <c r="AH254" s="1039"/>
    </row>
    <row r="255" spans="2:34" s="352" customFormat="1" x14ac:dyDescent="0.2">
      <c r="B255" s="1146" t="s">
        <v>2816</v>
      </c>
      <c r="C255" s="2452" t="s">
        <v>2970</v>
      </c>
      <c r="D255" s="2452"/>
      <c r="E255" s="2452"/>
      <c r="F255" s="2452"/>
      <c r="G255" s="1148"/>
      <c r="H255" s="1148"/>
      <c r="I255" s="1148"/>
      <c r="J255" s="1148"/>
      <c r="K255" s="1148"/>
      <c r="L255" s="1148"/>
      <c r="M255" s="1148"/>
      <c r="N255" s="1148"/>
      <c r="O255" s="1148"/>
      <c r="P255" s="1148"/>
      <c r="Q255" s="1148"/>
      <c r="R255" s="1148"/>
      <c r="S255" s="1148"/>
      <c r="T255" s="1148"/>
      <c r="U255" s="1148"/>
      <c r="V255" s="1148"/>
      <c r="W255" s="1148"/>
      <c r="X255" s="1148"/>
      <c r="Y255" s="1148"/>
      <c r="Z255" s="1148"/>
      <c r="AA255" s="1148"/>
      <c r="AB255" s="1148"/>
      <c r="AC255" s="1148"/>
      <c r="AD255" s="1148"/>
      <c r="AE255" s="1148"/>
      <c r="AF255" s="1148"/>
      <c r="AG255" s="1148"/>
      <c r="AH255" s="1039"/>
    </row>
    <row r="256" spans="2:34" s="352" customFormat="1" x14ac:dyDescent="0.2">
      <c r="B256" s="1146" t="s">
        <v>2818</v>
      </c>
      <c r="C256" s="1930" t="s">
        <v>2898</v>
      </c>
      <c r="D256" s="1930"/>
      <c r="E256" s="1930"/>
      <c r="F256" s="1930"/>
      <c r="G256" s="1619"/>
      <c r="H256" s="1619"/>
      <c r="I256" s="1619"/>
      <c r="J256" s="1619"/>
      <c r="K256" s="1619"/>
      <c r="L256" s="1619"/>
      <c r="M256" s="1619"/>
      <c r="N256" s="1619"/>
      <c r="O256" s="1619"/>
      <c r="P256" s="1619"/>
      <c r="Q256" s="1619"/>
      <c r="R256" s="1619"/>
      <c r="S256" s="1619"/>
      <c r="T256" s="1619"/>
      <c r="U256" s="1619"/>
      <c r="V256" s="1619"/>
      <c r="W256" s="1619"/>
      <c r="X256" s="1619"/>
      <c r="Y256" s="1619"/>
      <c r="Z256" s="1619"/>
      <c r="AA256" s="1619"/>
      <c r="AB256" s="1619"/>
      <c r="AC256" s="1619"/>
      <c r="AD256" s="1619"/>
      <c r="AE256" s="1619"/>
      <c r="AF256" s="1619"/>
      <c r="AG256" s="1619"/>
      <c r="AH256" s="1039"/>
    </row>
    <row r="257" spans="2:34" s="352" customFormat="1" ht="13.5" thickBot="1" x14ac:dyDescent="0.25">
      <c r="B257" s="1147"/>
      <c r="C257" s="1837"/>
      <c r="D257" s="1837"/>
      <c r="E257" s="1837"/>
      <c r="F257" s="1837"/>
      <c r="G257" s="1837"/>
      <c r="H257" s="1837"/>
      <c r="I257" s="1837"/>
      <c r="J257" s="1837"/>
      <c r="K257" s="1837"/>
      <c r="L257" s="1837"/>
      <c r="M257" s="1837"/>
      <c r="N257" s="1837"/>
      <c r="O257" s="1837"/>
      <c r="P257" s="1837"/>
      <c r="Q257" s="1837"/>
      <c r="R257" s="1837"/>
      <c r="S257" s="1837"/>
      <c r="T257" s="1837"/>
      <c r="U257" s="1837"/>
      <c r="V257" s="1837"/>
      <c r="W257" s="1837"/>
      <c r="X257" s="1837"/>
      <c r="Y257" s="1837"/>
      <c r="Z257" s="1837"/>
      <c r="AA257" s="1837"/>
      <c r="AB257" s="1837"/>
      <c r="AC257" s="1837"/>
      <c r="AD257" s="1837"/>
      <c r="AE257" s="1837"/>
      <c r="AF257" s="1837"/>
      <c r="AG257" s="1837"/>
      <c r="AH257" s="1044"/>
    </row>
    <row r="258" spans="2:34" s="352" customFormat="1" ht="13.5" thickBot="1" x14ac:dyDescent="0.25"/>
    <row r="259" spans="2:34" s="352" customFormat="1" ht="20.25" x14ac:dyDescent="0.2">
      <c r="B259" s="2274" t="s">
        <v>2783</v>
      </c>
      <c r="C259" s="2275"/>
      <c r="D259" s="2275"/>
      <c r="E259" s="2275"/>
      <c r="F259" s="2275"/>
      <c r="G259" s="2275"/>
      <c r="H259" s="2275"/>
      <c r="I259" s="2275"/>
      <c r="J259" s="2275"/>
      <c r="K259" s="2275"/>
      <c r="L259" s="2275"/>
      <c r="M259" s="2275"/>
      <c r="N259" s="2275"/>
      <c r="O259" s="2275"/>
      <c r="P259" s="2275"/>
      <c r="Q259" s="2275"/>
      <c r="R259" s="2275"/>
      <c r="S259" s="2275"/>
      <c r="T259" s="2275"/>
      <c r="U259" s="2275"/>
      <c r="V259" s="2275"/>
      <c r="W259" s="2275"/>
      <c r="X259" s="2275"/>
      <c r="Y259" s="2275"/>
      <c r="Z259" s="2275"/>
      <c r="AA259" s="2275"/>
      <c r="AB259" s="2275"/>
      <c r="AC259" s="2275"/>
      <c r="AD259" s="2275"/>
      <c r="AE259" s="2275"/>
      <c r="AF259" s="2275"/>
      <c r="AG259" s="2275"/>
      <c r="AH259" s="2276"/>
    </row>
    <row r="260" spans="2:34" s="352" customFormat="1" x14ac:dyDescent="0.2">
      <c r="B260" s="1131"/>
      <c r="C260" s="1132"/>
      <c r="D260" s="1133"/>
      <c r="E260" s="1133"/>
      <c r="F260" s="431"/>
      <c r="G260" s="431"/>
      <c r="H260" s="431"/>
      <c r="I260" s="431"/>
      <c r="J260" s="431"/>
      <c r="K260" s="431"/>
      <c r="L260" s="431"/>
      <c r="M260" s="431"/>
      <c r="N260" s="431"/>
      <c r="O260" s="431"/>
      <c r="P260" s="431"/>
      <c r="Q260" s="431"/>
      <c r="R260" s="431"/>
      <c r="S260" s="431"/>
      <c r="T260" s="431"/>
      <c r="U260" s="431"/>
      <c r="V260" s="431"/>
      <c r="W260" s="431"/>
      <c r="X260" s="431"/>
      <c r="Y260" s="431"/>
      <c r="Z260" s="431"/>
      <c r="AA260" s="431"/>
      <c r="AB260" s="431"/>
      <c r="AC260" s="431"/>
      <c r="AD260" s="431"/>
      <c r="AE260" s="431"/>
      <c r="AF260" s="431"/>
      <c r="AG260" s="431"/>
      <c r="AH260" s="1039"/>
    </row>
    <row r="261" spans="2:34" s="352" customFormat="1" x14ac:dyDescent="0.2">
      <c r="B261" s="1134" t="s">
        <v>2784</v>
      </c>
      <c r="C261" s="1135" t="s">
        <v>3524</v>
      </c>
      <c r="D261" s="1135"/>
      <c r="E261" s="431"/>
      <c r="F261" s="431"/>
      <c r="G261" s="431"/>
      <c r="H261" s="431"/>
      <c r="I261" s="1577"/>
      <c r="J261" s="431"/>
      <c r="K261" s="431"/>
      <c r="L261" s="431"/>
      <c r="M261" s="431"/>
      <c r="N261" s="431"/>
      <c r="O261" s="431"/>
      <c r="P261" s="431"/>
      <c r="Q261" s="431"/>
      <c r="R261" s="431"/>
      <c r="S261" s="431"/>
      <c r="T261" s="431"/>
      <c r="U261" s="431"/>
      <c r="V261" s="431"/>
      <c r="W261" s="431"/>
      <c r="X261" s="431"/>
      <c r="Y261" s="431"/>
      <c r="Z261" s="431"/>
      <c r="AA261" s="431"/>
      <c r="AB261" s="431"/>
      <c r="AC261" s="431"/>
      <c r="AD261" s="431"/>
      <c r="AE261" s="431"/>
      <c r="AF261" s="431"/>
      <c r="AG261" s="431"/>
      <c r="AH261" s="1039"/>
    </row>
    <row r="262" spans="2:34" s="352" customFormat="1" ht="13.5" thickBot="1" x14ac:dyDescent="0.25">
      <c r="B262" s="1134" t="s">
        <v>2786</v>
      </c>
      <c r="C262" s="1903">
        <v>41960</v>
      </c>
      <c r="D262" s="1904"/>
      <c r="E262" s="1904"/>
      <c r="F262" s="431"/>
      <c r="G262" s="431"/>
      <c r="H262" s="431"/>
      <c r="I262" s="1577"/>
      <c r="J262" s="431"/>
      <c r="K262" s="431"/>
      <c r="L262" s="431"/>
      <c r="M262" s="431"/>
      <c r="N262" s="431"/>
      <c r="O262" s="431"/>
      <c r="P262" s="431"/>
      <c r="Q262" s="431"/>
      <c r="R262" s="431"/>
      <c r="S262" s="431"/>
      <c r="T262" s="431"/>
      <c r="U262" s="431"/>
      <c r="V262" s="431"/>
      <c r="W262" s="431"/>
      <c r="X262" s="431"/>
      <c r="Y262" s="431"/>
      <c r="Z262" s="431"/>
      <c r="AA262" s="431"/>
      <c r="AB262" s="431"/>
      <c r="AC262" s="431"/>
      <c r="AD262" s="431"/>
      <c r="AE262" s="431"/>
      <c r="AF262" s="431"/>
      <c r="AG262" s="431"/>
      <c r="AH262" s="1039"/>
    </row>
    <row r="263" spans="2:34" s="352" customFormat="1" ht="13.5" thickBot="1" x14ac:dyDescent="0.25">
      <c r="B263" s="1131" t="s">
        <v>2787</v>
      </c>
      <c r="C263" s="2453" t="s">
        <v>3525</v>
      </c>
      <c r="D263" s="2454"/>
      <c r="E263" s="2454"/>
      <c r="F263" s="2454"/>
      <c r="G263" s="2454"/>
      <c r="H263" s="2454"/>
      <c r="I263" s="2454"/>
      <c r="J263" s="2454"/>
      <c r="K263" s="2454"/>
      <c r="L263" s="2454"/>
      <c r="M263" s="2454"/>
      <c r="N263" s="2454"/>
      <c r="O263" s="2454"/>
      <c r="P263" s="2454"/>
      <c r="Q263" s="2454"/>
      <c r="R263" s="2454"/>
      <c r="S263" s="2454"/>
      <c r="T263" s="2454"/>
      <c r="U263" s="2454"/>
      <c r="V263" s="2454"/>
      <c r="W263" s="2455"/>
      <c r="X263" s="431"/>
      <c r="Y263" s="431"/>
      <c r="Z263" s="431"/>
      <c r="AA263" s="431"/>
      <c r="AB263" s="431"/>
      <c r="AC263" s="431"/>
      <c r="AD263" s="431"/>
      <c r="AE263" s="431"/>
      <c r="AF263" s="431"/>
      <c r="AG263" s="431"/>
      <c r="AH263" s="1039"/>
    </row>
    <row r="264" spans="2:34" s="352" customFormat="1" ht="13.5" thickBot="1" x14ac:dyDescent="0.25">
      <c r="B264" s="1131"/>
      <c r="C264" s="1610"/>
      <c r="D264" s="1610"/>
      <c r="E264" s="1610"/>
      <c r="F264" s="1610"/>
      <c r="G264" s="1610"/>
      <c r="H264" s="1610"/>
      <c r="I264" s="1610"/>
      <c r="J264" s="1610"/>
      <c r="K264" s="1610"/>
      <c r="L264" s="1610"/>
      <c r="M264" s="1610"/>
      <c r="N264" s="1610"/>
      <c r="O264" s="1610"/>
      <c r="P264" s="1610"/>
      <c r="Q264" s="1610"/>
      <c r="R264" s="1610"/>
      <c r="S264" s="1610"/>
      <c r="T264" s="1610"/>
      <c r="U264" s="1610"/>
      <c r="V264" s="1610"/>
      <c r="W264" s="1610"/>
      <c r="X264" s="431"/>
      <c r="Y264" s="431"/>
      <c r="Z264" s="431"/>
      <c r="AA264" s="431"/>
      <c r="AB264" s="431"/>
      <c r="AC264" s="431"/>
      <c r="AD264" s="431"/>
      <c r="AE264" s="431"/>
      <c r="AF264" s="431"/>
      <c r="AG264" s="431"/>
      <c r="AH264" s="1039"/>
    </row>
    <row r="265" spans="2:34" s="352" customFormat="1" ht="13.5" thickBot="1" x14ac:dyDescent="0.25">
      <c r="B265" s="1908" t="s">
        <v>2788</v>
      </c>
      <c r="C265" s="1928" t="s">
        <v>2789</v>
      </c>
      <c r="D265" s="1908" t="s">
        <v>2790</v>
      </c>
      <c r="E265" s="1910" t="s">
        <v>2791</v>
      </c>
      <c r="F265" s="1911"/>
      <c r="G265" s="1911"/>
      <c r="H265" s="1911"/>
      <c r="I265" s="1911"/>
      <c r="J265" s="1911"/>
      <c r="K265" s="1911"/>
      <c r="L265" s="1911"/>
      <c r="M265" s="1911"/>
      <c r="N265" s="1911"/>
      <c r="O265" s="1911"/>
      <c r="P265" s="1911"/>
      <c r="Q265" s="1911"/>
      <c r="R265" s="1912"/>
      <c r="S265" s="2270" t="s">
        <v>2792</v>
      </c>
      <c r="T265" s="2269"/>
      <c r="U265" s="2269"/>
      <c r="V265" s="2269"/>
      <c r="W265" s="2269"/>
      <c r="X265" s="2269"/>
      <c r="Y265" s="2269"/>
      <c r="Z265" s="2271"/>
      <c r="AA265" s="1910" t="s">
        <v>2793</v>
      </c>
      <c r="AB265" s="1911"/>
      <c r="AC265" s="1911"/>
      <c r="AD265" s="1912"/>
      <c r="AE265" s="1916" t="s">
        <v>2794</v>
      </c>
      <c r="AF265" s="1917"/>
      <c r="AG265" s="1918"/>
      <c r="AH265" s="1039"/>
    </row>
    <row r="266" spans="2:34" s="352" customFormat="1" ht="13.5" thickBot="1" x14ac:dyDescent="0.25">
      <c r="B266" s="1909"/>
      <c r="C266" s="1929"/>
      <c r="D266" s="1909"/>
      <c r="E266" s="1908" t="s">
        <v>2795</v>
      </c>
      <c r="F266" s="2267" t="s">
        <v>2796</v>
      </c>
      <c r="G266" s="2267" t="s">
        <v>2797</v>
      </c>
      <c r="H266" s="2270" t="s">
        <v>2798</v>
      </c>
      <c r="I266" s="2271"/>
      <c r="J266" s="2270" t="s">
        <v>2799</v>
      </c>
      <c r="K266" s="2271"/>
      <c r="L266" s="2270" t="s">
        <v>2800</v>
      </c>
      <c r="M266" s="2271"/>
      <c r="N266" s="2270" t="s">
        <v>2801</v>
      </c>
      <c r="O266" s="2271"/>
      <c r="P266" s="2270" t="s">
        <v>2802</v>
      </c>
      <c r="Q266" s="2269"/>
      <c r="R266" s="2271"/>
      <c r="S266" s="2267" t="s">
        <v>2798</v>
      </c>
      <c r="T266" s="2267" t="s">
        <v>2799</v>
      </c>
      <c r="U266" s="2267" t="s">
        <v>2800</v>
      </c>
      <c r="V266" s="2270" t="s">
        <v>2801</v>
      </c>
      <c r="W266" s="2271"/>
      <c r="X266" s="2270" t="s">
        <v>2802</v>
      </c>
      <c r="Y266" s="2269"/>
      <c r="Z266" s="2271"/>
      <c r="AA266" s="1908" t="s">
        <v>2795</v>
      </c>
      <c r="AB266" s="1908" t="s">
        <v>2803</v>
      </c>
      <c r="AC266" s="1908" t="s">
        <v>2804</v>
      </c>
      <c r="AD266" s="1908" t="s">
        <v>2805</v>
      </c>
      <c r="AE266" s="1919"/>
      <c r="AF266" s="1920"/>
      <c r="AG266" s="1921"/>
      <c r="AH266" s="1039"/>
    </row>
    <row r="267" spans="2:34" s="352" customFormat="1" ht="26.25" thickBot="1" x14ac:dyDescent="0.25">
      <c r="B267" s="1909"/>
      <c r="C267" s="1929"/>
      <c r="D267" s="1909"/>
      <c r="E267" s="1909"/>
      <c r="F267" s="2268"/>
      <c r="G267" s="2268"/>
      <c r="H267" s="1717" t="s">
        <v>2806</v>
      </c>
      <c r="I267" s="1717" t="s">
        <v>2807</v>
      </c>
      <c r="J267" s="1717" t="s">
        <v>2806</v>
      </c>
      <c r="K267" s="1717" t="s">
        <v>2807</v>
      </c>
      <c r="L267" s="1717" t="s">
        <v>2806</v>
      </c>
      <c r="M267" s="1717" t="s">
        <v>2807</v>
      </c>
      <c r="N267" s="1716" t="s">
        <v>295</v>
      </c>
      <c r="O267" s="1152" t="s">
        <v>2808</v>
      </c>
      <c r="P267" s="1154" t="s">
        <v>2809</v>
      </c>
      <c r="Q267" s="1152" t="s">
        <v>2810</v>
      </c>
      <c r="R267" s="1152" t="s">
        <v>2811</v>
      </c>
      <c r="S267" s="2268"/>
      <c r="T267" s="2268"/>
      <c r="U267" s="2268"/>
      <c r="V267" s="1718" t="s">
        <v>295</v>
      </c>
      <c r="W267" s="1157" t="s">
        <v>2808</v>
      </c>
      <c r="X267" s="1152" t="s">
        <v>2809</v>
      </c>
      <c r="Y267" s="1153" t="s">
        <v>2810</v>
      </c>
      <c r="Z267" s="1152" t="s">
        <v>2811</v>
      </c>
      <c r="AA267" s="1909"/>
      <c r="AB267" s="1909"/>
      <c r="AC267" s="1909"/>
      <c r="AD267" s="1909"/>
      <c r="AE267" s="1710" t="s">
        <v>296</v>
      </c>
      <c r="AF267" s="1710" t="s">
        <v>2812</v>
      </c>
      <c r="AG267" s="1710" t="s">
        <v>2813</v>
      </c>
      <c r="AH267" s="1039"/>
    </row>
    <row r="268" spans="2:34" s="352" customFormat="1" x14ac:dyDescent="0.2">
      <c r="B268" s="1350" t="s">
        <v>3533</v>
      </c>
      <c r="C268" s="1632">
        <v>430</v>
      </c>
      <c r="D268" s="1291">
        <v>60</v>
      </c>
      <c r="E268" s="1096"/>
      <c r="F268" s="1097"/>
      <c r="G268" s="1097"/>
      <c r="H268" s="1098"/>
      <c r="I268" s="1098"/>
      <c r="J268" s="1098"/>
      <c r="K268" s="1098"/>
      <c r="L268" s="1098"/>
      <c r="M268" s="1098"/>
      <c r="N268" s="1553"/>
      <c r="O268" s="1098"/>
      <c r="P268" s="1098"/>
      <c r="Q268" s="1098"/>
      <c r="R268" s="1098"/>
      <c r="S268" s="1098"/>
      <c r="T268" s="1098"/>
      <c r="U268" s="1098"/>
      <c r="V268" s="1553"/>
      <c r="W268" s="1098"/>
      <c r="X268" s="1098"/>
      <c r="Y268" s="1098"/>
      <c r="Z268" s="1098"/>
      <c r="AA268" s="1096"/>
      <c r="AB268" s="1097"/>
      <c r="AC268" s="1098"/>
      <c r="AD268" s="1098"/>
      <c r="AE268" s="1553"/>
      <c r="AF268" s="1632"/>
      <c r="AG268" s="1114"/>
      <c r="AH268" s="1039"/>
    </row>
    <row r="269" spans="2:34" s="352" customFormat="1" x14ac:dyDescent="0.2">
      <c r="B269" s="1574" t="s">
        <v>3526</v>
      </c>
      <c r="C269" s="1633">
        <v>478</v>
      </c>
      <c r="D269" s="1290">
        <v>60</v>
      </c>
      <c r="E269" s="1090"/>
      <c r="F269" s="1091"/>
      <c r="G269" s="1091"/>
      <c r="H269" s="1092"/>
      <c r="I269" s="1092"/>
      <c r="J269" s="1092"/>
      <c r="K269" s="1092"/>
      <c r="L269" s="1092"/>
      <c r="M269" s="1092"/>
      <c r="N269" s="1554"/>
      <c r="O269" s="1092"/>
      <c r="P269" s="1092"/>
      <c r="Q269" s="1092"/>
      <c r="R269" s="1092"/>
      <c r="S269" s="1092"/>
      <c r="T269" s="1092"/>
      <c r="U269" s="1092"/>
      <c r="V269" s="1554"/>
      <c r="W269" s="1092"/>
      <c r="X269" s="1092"/>
      <c r="Y269" s="1092"/>
      <c r="Z269" s="1092"/>
      <c r="AA269" s="1090"/>
      <c r="AB269" s="1091"/>
      <c r="AC269" s="1092"/>
      <c r="AD269" s="1092"/>
      <c r="AE269" s="1554"/>
      <c r="AF269" s="1633"/>
      <c r="AG269" s="1115"/>
      <c r="AH269" s="1039"/>
    </row>
    <row r="270" spans="2:34" s="352" customFormat="1" x14ac:dyDescent="0.2">
      <c r="B270" s="1574" t="s">
        <v>3527</v>
      </c>
      <c r="C270" s="1633">
        <v>530</v>
      </c>
      <c r="D270" s="1290">
        <v>60</v>
      </c>
      <c r="E270" s="1090"/>
      <c r="F270" s="1091"/>
      <c r="G270" s="1091"/>
      <c r="H270" s="1092"/>
      <c r="I270" s="1092"/>
      <c r="J270" s="1092"/>
      <c r="K270" s="1092"/>
      <c r="L270" s="1092"/>
      <c r="M270" s="1092"/>
      <c r="N270" s="1554"/>
      <c r="O270" s="1092"/>
      <c r="P270" s="1092"/>
      <c r="Q270" s="1092"/>
      <c r="R270" s="1092"/>
      <c r="S270" s="1092"/>
      <c r="T270" s="1092"/>
      <c r="U270" s="1092"/>
      <c r="V270" s="1554"/>
      <c r="W270" s="1092"/>
      <c r="X270" s="1092"/>
      <c r="Y270" s="1092"/>
      <c r="Z270" s="1092"/>
      <c r="AA270" s="1090"/>
      <c r="AB270" s="1091"/>
      <c r="AC270" s="1092"/>
      <c r="AD270" s="1092"/>
      <c r="AE270" s="1554"/>
      <c r="AF270" s="1633"/>
      <c r="AG270" s="1115"/>
      <c r="AH270" s="1039"/>
    </row>
    <row r="271" spans="2:34" s="352" customFormat="1" x14ac:dyDescent="0.2">
      <c r="B271" s="1574" t="s">
        <v>3528</v>
      </c>
      <c r="C271" s="1633">
        <v>1111</v>
      </c>
      <c r="D271" s="1290">
        <v>60</v>
      </c>
      <c r="E271" s="1090"/>
      <c r="F271" s="1091"/>
      <c r="G271" s="1091"/>
      <c r="H271" s="1092"/>
      <c r="I271" s="1092"/>
      <c r="J271" s="1092"/>
      <c r="K271" s="1092"/>
      <c r="L271" s="1092"/>
      <c r="M271" s="1092"/>
      <c r="N271" s="1554"/>
      <c r="O271" s="1092"/>
      <c r="P271" s="1092"/>
      <c r="Q271" s="1092"/>
      <c r="R271" s="1092"/>
      <c r="S271" s="1092"/>
      <c r="T271" s="1092"/>
      <c r="U271" s="1092"/>
      <c r="V271" s="1554"/>
      <c r="W271" s="1092"/>
      <c r="X271" s="1092"/>
      <c r="Y271" s="1092"/>
      <c r="Z271" s="1092"/>
      <c r="AA271" s="1090"/>
      <c r="AB271" s="1091"/>
      <c r="AC271" s="1092"/>
      <c r="AD271" s="1092"/>
      <c r="AE271" s="1554"/>
      <c r="AF271" s="1633"/>
      <c r="AG271" s="1115"/>
      <c r="AH271" s="1039"/>
    </row>
    <row r="272" spans="2:34" s="1848" customFormat="1" x14ac:dyDescent="0.2">
      <c r="B272" s="1839" t="s">
        <v>3529</v>
      </c>
      <c r="C272" s="1840">
        <v>897</v>
      </c>
      <c r="D272" s="1841">
        <v>60</v>
      </c>
      <c r="E272" s="1842"/>
      <c r="F272" s="1843"/>
      <c r="G272" s="1843"/>
      <c r="H272" s="1844"/>
      <c r="I272" s="1844"/>
      <c r="J272" s="1844"/>
      <c r="K272" s="1844"/>
      <c r="L272" s="1844"/>
      <c r="M272" s="1844"/>
      <c r="N272" s="1845"/>
      <c r="O272" s="1844"/>
      <c r="P272" s="1844"/>
      <c r="Q272" s="1844"/>
      <c r="R272" s="1844"/>
      <c r="S272" s="1844"/>
      <c r="T272" s="1844"/>
      <c r="U272" s="1844"/>
      <c r="V272" s="1845"/>
      <c r="W272" s="1844"/>
      <c r="X272" s="1844"/>
      <c r="Y272" s="1844"/>
      <c r="Z272" s="1844"/>
      <c r="AA272" s="1842"/>
      <c r="AB272" s="1843"/>
      <c r="AC272" s="1844"/>
      <c r="AD272" s="1844"/>
      <c r="AE272" s="1845"/>
      <c r="AF272" s="1840"/>
      <c r="AG272" s="1846"/>
      <c r="AH272" s="1847"/>
    </row>
    <row r="273" spans="2:34" s="352" customFormat="1" x14ac:dyDescent="0.2">
      <c r="B273" s="1574" t="s">
        <v>3530</v>
      </c>
      <c r="C273" s="1633">
        <v>550</v>
      </c>
      <c r="D273" s="1290">
        <v>60</v>
      </c>
      <c r="E273" s="1090"/>
      <c r="F273" s="1091"/>
      <c r="G273" s="1090"/>
      <c r="H273" s="1092"/>
      <c r="I273" s="1092"/>
      <c r="J273" s="1092"/>
      <c r="K273" s="1092"/>
      <c r="L273" s="1092"/>
      <c r="M273" s="1092"/>
      <c r="N273" s="1554"/>
      <c r="O273" s="1092"/>
      <c r="P273" s="1092"/>
      <c r="Q273" s="1092"/>
      <c r="R273" s="1092"/>
      <c r="S273" s="1092"/>
      <c r="T273" s="1092"/>
      <c r="U273" s="1092"/>
      <c r="V273" s="1554"/>
      <c r="W273" s="1092"/>
      <c r="X273" s="1092"/>
      <c r="Y273" s="1092"/>
      <c r="Z273" s="1092"/>
      <c r="AA273" s="1090"/>
      <c r="AB273" s="1091"/>
      <c r="AC273" s="1092"/>
      <c r="AD273" s="1092"/>
      <c r="AE273" s="1554"/>
      <c r="AF273" s="1633"/>
      <c r="AG273" s="1115"/>
      <c r="AH273" s="1039"/>
    </row>
    <row r="274" spans="2:34" s="352" customFormat="1" x14ac:dyDescent="0.2">
      <c r="B274" s="1574" t="s">
        <v>3531</v>
      </c>
      <c r="C274" s="1633">
        <v>551</v>
      </c>
      <c r="D274" s="1290">
        <v>60</v>
      </c>
      <c r="E274" s="1090"/>
      <c r="F274" s="1091"/>
      <c r="G274" s="1091"/>
      <c r="H274" s="1092"/>
      <c r="I274" s="1092"/>
      <c r="J274" s="1092"/>
      <c r="K274" s="1092"/>
      <c r="L274" s="1092"/>
      <c r="M274" s="1092"/>
      <c r="N274" s="1554"/>
      <c r="O274" s="1092"/>
      <c r="P274" s="1092"/>
      <c r="Q274" s="1092"/>
      <c r="R274" s="1092"/>
      <c r="S274" s="1092"/>
      <c r="T274" s="1092"/>
      <c r="U274" s="1092"/>
      <c r="V274" s="1554"/>
      <c r="W274" s="1092"/>
      <c r="X274" s="1092"/>
      <c r="Y274" s="1092"/>
      <c r="Z274" s="1092"/>
      <c r="AA274" s="1090"/>
      <c r="AB274" s="1091"/>
      <c r="AC274" s="1092"/>
      <c r="AD274" s="1092"/>
      <c r="AE274" s="1554"/>
      <c r="AF274" s="1633"/>
      <c r="AG274" s="1115"/>
      <c r="AH274" s="1039"/>
    </row>
    <row r="275" spans="2:34" s="352" customFormat="1" ht="12.75" customHeight="1" thickBot="1" x14ac:dyDescent="0.25">
      <c r="B275" s="1743" t="s">
        <v>3532</v>
      </c>
      <c r="C275" s="1634">
        <v>1749</v>
      </c>
      <c r="D275" s="1362">
        <v>60</v>
      </c>
      <c r="E275" s="1105"/>
      <c r="F275" s="1106"/>
      <c r="G275" s="1106"/>
      <c r="H275" s="1107"/>
      <c r="I275" s="1107"/>
      <c r="J275" s="1107"/>
      <c r="K275" s="1107"/>
      <c r="L275" s="1107"/>
      <c r="M275" s="1107"/>
      <c r="N275" s="1555"/>
      <c r="O275" s="1107"/>
      <c r="P275" s="1107"/>
      <c r="Q275" s="1107"/>
      <c r="R275" s="1107"/>
      <c r="S275" s="1107"/>
      <c r="T275" s="1107"/>
      <c r="U275" s="1107"/>
      <c r="V275" s="1555"/>
      <c r="W275" s="1107"/>
      <c r="X275" s="1107"/>
      <c r="Y275" s="1107"/>
      <c r="Z275" s="1107"/>
      <c r="AA275" s="1105"/>
      <c r="AB275" s="1106"/>
      <c r="AC275" s="1107"/>
      <c r="AD275" s="1107"/>
      <c r="AE275" s="1555"/>
      <c r="AF275" s="1634"/>
      <c r="AG275" s="1118"/>
      <c r="AH275" s="1039"/>
    </row>
    <row r="276" spans="2:34" s="352" customFormat="1" x14ac:dyDescent="0.2">
      <c r="B276" s="1694"/>
      <c r="C276" s="1612"/>
      <c r="D276" s="1611"/>
      <c r="E276" s="1611"/>
      <c r="F276" s="1080"/>
      <c r="G276" s="1080"/>
      <c r="H276" s="1612"/>
      <c r="I276" s="1612"/>
      <c r="J276" s="1612"/>
      <c r="K276" s="1612"/>
      <c r="L276" s="1612"/>
      <c r="M276" s="1612"/>
      <c r="N276" s="1613"/>
      <c r="O276" s="1695"/>
      <c r="P276" s="1612"/>
      <c r="Q276" s="1612"/>
      <c r="R276" s="1612"/>
      <c r="S276" s="1081"/>
      <c r="T276" s="1081"/>
      <c r="U276" s="1081"/>
      <c r="V276" s="1082"/>
      <c r="W276" s="1081"/>
      <c r="X276" s="1081"/>
      <c r="Y276" s="1081"/>
      <c r="Z276" s="1081"/>
      <c r="AA276" s="1079"/>
      <c r="AB276" s="1080"/>
      <c r="AC276" s="1081"/>
      <c r="AD276" s="1081"/>
      <c r="AE276" s="1082"/>
      <c r="AF276" s="1078"/>
      <c r="AG276" s="1081"/>
      <c r="AH276" s="1039"/>
    </row>
    <row r="277" spans="2:34" s="352" customFormat="1" x14ac:dyDescent="0.2">
      <c r="B277" s="1146" t="s">
        <v>2816</v>
      </c>
      <c r="C277" s="1967" t="s">
        <v>3534</v>
      </c>
      <c r="D277" s="1967"/>
      <c r="E277" s="1967"/>
      <c r="F277" s="1967"/>
      <c r="G277" s="1148"/>
      <c r="H277" s="1148"/>
      <c r="I277" s="1148"/>
      <c r="J277" s="1148"/>
      <c r="K277" s="1148"/>
      <c r="L277" s="1148"/>
      <c r="M277" s="1148"/>
      <c r="N277" s="1148"/>
      <c r="O277" s="1148"/>
      <c r="P277" s="1148"/>
      <c r="Q277" s="1148"/>
      <c r="R277" s="1148"/>
      <c r="S277" s="1148"/>
      <c r="T277" s="1148"/>
      <c r="U277" s="1148"/>
      <c r="V277" s="1148"/>
      <c r="W277" s="1148"/>
      <c r="X277" s="1148"/>
      <c r="Y277" s="1148"/>
      <c r="Z277" s="1148"/>
      <c r="AA277" s="1148"/>
      <c r="AB277" s="1148"/>
      <c r="AC277" s="1148"/>
      <c r="AD277" s="1148"/>
      <c r="AE277" s="1148"/>
      <c r="AF277" s="1148"/>
      <c r="AG277" s="1148"/>
      <c r="AH277" s="1039"/>
    </row>
    <row r="278" spans="2:34" s="352" customFormat="1" x14ac:dyDescent="0.2">
      <c r="B278" s="1146" t="s">
        <v>2818</v>
      </c>
      <c r="C278" s="1967" t="s">
        <v>2898</v>
      </c>
      <c r="D278" s="1967"/>
      <c r="E278" s="1967"/>
      <c r="F278" s="1967"/>
      <c r="G278" s="1619"/>
      <c r="H278" s="1619"/>
      <c r="I278" s="1619"/>
      <c r="J278" s="1619"/>
      <c r="K278" s="1619"/>
      <c r="L278" s="1619"/>
      <c r="M278" s="1619"/>
      <c r="N278" s="1619"/>
      <c r="O278" s="1619"/>
      <c r="P278" s="1619"/>
      <c r="Q278" s="1619"/>
      <c r="R278" s="1619"/>
      <c r="S278" s="1619"/>
      <c r="T278" s="1619"/>
      <c r="U278" s="1619"/>
      <c r="V278" s="1619"/>
      <c r="W278" s="1619"/>
      <c r="X278" s="1619"/>
      <c r="Y278" s="1619"/>
      <c r="Z278" s="1619"/>
      <c r="AA278" s="1619"/>
      <c r="AB278" s="1619"/>
      <c r="AC278" s="1619"/>
      <c r="AD278" s="1619"/>
      <c r="AE278" s="1619"/>
      <c r="AF278" s="1619"/>
      <c r="AG278" s="1619"/>
      <c r="AH278" s="1039"/>
    </row>
    <row r="279" spans="2:34" s="352" customFormat="1" ht="13.5" thickBot="1" x14ac:dyDescent="0.25">
      <c r="B279" s="1147"/>
      <c r="C279" s="1725"/>
      <c r="D279" s="1725"/>
      <c r="E279" s="1725"/>
      <c r="F279" s="1725"/>
      <c r="G279" s="1725"/>
      <c r="H279" s="1725"/>
      <c r="I279" s="1725"/>
      <c r="J279" s="1725"/>
      <c r="K279" s="1725"/>
      <c r="L279" s="1725"/>
      <c r="M279" s="1725"/>
      <c r="N279" s="1725"/>
      <c r="O279" s="1725"/>
      <c r="P279" s="1725"/>
      <c r="Q279" s="1725"/>
      <c r="R279" s="1725"/>
      <c r="S279" s="1725"/>
      <c r="T279" s="1725"/>
      <c r="U279" s="1725"/>
      <c r="V279" s="1725"/>
      <c r="W279" s="1725"/>
      <c r="X279" s="1725"/>
      <c r="Y279" s="1725"/>
      <c r="Z279" s="1725"/>
      <c r="AA279" s="1725"/>
      <c r="AB279" s="1725"/>
      <c r="AC279" s="1725"/>
      <c r="AD279" s="1725"/>
      <c r="AE279" s="1725"/>
      <c r="AF279" s="1725"/>
      <c r="AG279" s="1725"/>
      <c r="AH279" s="1044"/>
    </row>
    <row r="280" spans="2:34" s="352" customFormat="1" ht="13.5" thickBot="1" x14ac:dyDescent="0.25"/>
    <row r="281" spans="2:34" s="352" customFormat="1" ht="20.25" x14ac:dyDescent="0.2">
      <c r="B281" s="2274" t="s">
        <v>2783</v>
      </c>
      <c r="C281" s="2275"/>
      <c r="D281" s="2275"/>
      <c r="E281" s="2275"/>
      <c r="F281" s="2275"/>
      <c r="G281" s="2275"/>
      <c r="H281" s="2275"/>
      <c r="I281" s="2275"/>
      <c r="J281" s="2275"/>
      <c r="K281" s="2275"/>
      <c r="L281" s="2275"/>
      <c r="M281" s="2275"/>
      <c r="N281" s="2275"/>
      <c r="O281" s="2275"/>
      <c r="P281" s="2275"/>
      <c r="Q281" s="2275"/>
      <c r="R281" s="2275"/>
      <c r="S281" s="2275"/>
      <c r="T281" s="2275"/>
      <c r="U281" s="2275"/>
      <c r="V281" s="2275"/>
      <c r="W281" s="2275"/>
      <c r="X281" s="2275"/>
      <c r="Y281" s="2275"/>
      <c r="Z281" s="2275"/>
      <c r="AA281" s="2275"/>
      <c r="AB281" s="2275"/>
      <c r="AC281" s="2275"/>
      <c r="AD281" s="2275"/>
      <c r="AE281" s="2275"/>
      <c r="AF281" s="2275"/>
      <c r="AG281" s="2275"/>
      <c r="AH281" s="2276"/>
    </row>
    <row r="282" spans="2:34" s="352" customFormat="1" x14ac:dyDescent="0.2">
      <c r="B282" s="1131"/>
      <c r="C282" s="1132"/>
      <c r="D282" s="1133"/>
      <c r="E282" s="1133"/>
      <c r="F282" s="431"/>
      <c r="G282" s="431"/>
      <c r="H282" s="431"/>
      <c r="I282" s="431"/>
      <c r="J282" s="431"/>
      <c r="K282" s="431"/>
      <c r="L282" s="431"/>
      <c r="M282" s="431"/>
      <c r="N282" s="431"/>
      <c r="O282" s="431"/>
      <c r="P282" s="431"/>
      <c r="Q282" s="431"/>
      <c r="R282" s="431"/>
      <c r="S282" s="431"/>
      <c r="T282" s="431"/>
      <c r="U282" s="431"/>
      <c r="V282" s="431"/>
      <c r="W282" s="431"/>
      <c r="X282" s="431"/>
      <c r="Y282" s="431"/>
      <c r="Z282" s="431"/>
      <c r="AA282" s="431"/>
      <c r="AB282" s="431"/>
      <c r="AC282" s="431"/>
      <c r="AD282" s="431"/>
      <c r="AE282" s="431"/>
      <c r="AF282" s="431"/>
      <c r="AG282" s="431"/>
      <c r="AH282" s="1039"/>
    </row>
    <row r="283" spans="2:34" s="352" customFormat="1" x14ac:dyDescent="0.2">
      <c r="B283" s="1134" t="s">
        <v>2784</v>
      </c>
      <c r="C283" s="1135" t="s">
        <v>3451</v>
      </c>
      <c r="D283" s="1135"/>
      <c r="E283" s="431"/>
      <c r="F283" s="431"/>
      <c r="G283" s="431"/>
      <c r="H283" s="431"/>
      <c r="I283" s="1577"/>
      <c r="J283" s="431"/>
      <c r="K283" s="431"/>
      <c r="L283" s="431"/>
      <c r="M283" s="431"/>
      <c r="N283" s="431"/>
      <c r="O283" s="431"/>
      <c r="P283" s="431"/>
      <c r="Q283" s="431"/>
      <c r="R283" s="431"/>
      <c r="S283" s="431"/>
      <c r="T283" s="431"/>
      <c r="U283" s="431"/>
      <c r="V283" s="431"/>
      <c r="W283" s="431"/>
      <c r="X283" s="431"/>
      <c r="Y283" s="431"/>
      <c r="Z283" s="431"/>
      <c r="AA283" s="431"/>
      <c r="AB283" s="431"/>
      <c r="AC283" s="431"/>
      <c r="AD283" s="431"/>
      <c r="AE283" s="431"/>
      <c r="AF283" s="431"/>
      <c r="AG283" s="431"/>
      <c r="AH283" s="1039"/>
    </row>
    <row r="284" spans="2:34" s="352" customFormat="1" ht="13.5" thickBot="1" x14ac:dyDescent="0.25">
      <c r="B284" s="1134" t="s">
        <v>2786</v>
      </c>
      <c r="C284" s="1903">
        <v>41998</v>
      </c>
      <c r="D284" s="1904"/>
      <c r="E284" s="1904"/>
      <c r="F284" s="431"/>
      <c r="G284" s="431"/>
      <c r="H284" s="431"/>
      <c r="I284" s="1577"/>
      <c r="J284" s="431"/>
      <c r="K284" s="431"/>
      <c r="L284" s="431"/>
      <c r="M284" s="431"/>
      <c r="N284" s="431"/>
      <c r="O284" s="431"/>
      <c r="P284" s="431"/>
      <c r="Q284" s="431"/>
      <c r="R284" s="431"/>
      <c r="S284" s="431"/>
      <c r="T284" s="431"/>
      <c r="U284" s="431"/>
      <c r="V284" s="431"/>
      <c r="W284" s="431"/>
      <c r="X284" s="431"/>
      <c r="Y284" s="431"/>
      <c r="Z284" s="431"/>
      <c r="AA284" s="431"/>
      <c r="AB284" s="431"/>
      <c r="AC284" s="431"/>
      <c r="AD284" s="431"/>
      <c r="AE284" s="431"/>
      <c r="AF284" s="431"/>
      <c r="AG284" s="431"/>
      <c r="AH284" s="1039"/>
    </row>
    <row r="285" spans="2:34" s="352" customFormat="1" ht="13.5" thickBot="1" x14ac:dyDescent="0.25">
      <c r="B285" s="1131" t="s">
        <v>2787</v>
      </c>
      <c r="C285" s="2453" t="s">
        <v>3452</v>
      </c>
      <c r="D285" s="2454"/>
      <c r="E285" s="2454"/>
      <c r="F285" s="2454"/>
      <c r="G285" s="2454"/>
      <c r="H285" s="2454"/>
      <c r="I285" s="2454"/>
      <c r="J285" s="2454"/>
      <c r="K285" s="2454"/>
      <c r="L285" s="2454"/>
      <c r="M285" s="2454"/>
      <c r="N285" s="2454"/>
      <c r="O285" s="2454"/>
      <c r="P285" s="2454"/>
      <c r="Q285" s="2454"/>
      <c r="R285" s="2454"/>
      <c r="S285" s="2454"/>
      <c r="T285" s="2454"/>
      <c r="U285" s="2454"/>
      <c r="V285" s="2454"/>
      <c r="W285" s="2455"/>
      <c r="X285" s="431"/>
      <c r="Y285" s="431"/>
      <c r="Z285" s="431"/>
      <c r="AA285" s="431"/>
      <c r="AB285" s="431"/>
      <c r="AC285" s="431"/>
      <c r="AD285" s="431"/>
      <c r="AE285" s="431"/>
      <c r="AF285" s="431"/>
      <c r="AG285" s="431"/>
      <c r="AH285" s="1039"/>
    </row>
    <row r="286" spans="2:34" s="352" customFormat="1" ht="13.5" thickBot="1" x14ac:dyDescent="0.25">
      <c r="B286" s="1131"/>
      <c r="C286" s="1610"/>
      <c r="D286" s="1610"/>
      <c r="E286" s="1610"/>
      <c r="F286" s="1610"/>
      <c r="G286" s="1610"/>
      <c r="H286" s="1610"/>
      <c r="I286" s="1610"/>
      <c r="J286" s="1610"/>
      <c r="K286" s="1610"/>
      <c r="L286" s="1610"/>
      <c r="M286" s="1610"/>
      <c r="N286" s="1610"/>
      <c r="O286" s="1610"/>
      <c r="P286" s="1610"/>
      <c r="Q286" s="1610"/>
      <c r="R286" s="1610"/>
      <c r="S286" s="1610"/>
      <c r="T286" s="1610"/>
      <c r="U286" s="1610"/>
      <c r="V286" s="1610"/>
      <c r="W286" s="1610"/>
      <c r="X286" s="431"/>
      <c r="Y286" s="431"/>
      <c r="Z286" s="431"/>
      <c r="AA286" s="431"/>
      <c r="AB286" s="431"/>
      <c r="AC286" s="431"/>
      <c r="AD286" s="431"/>
      <c r="AE286" s="431"/>
      <c r="AF286" s="431"/>
      <c r="AG286" s="431"/>
      <c r="AH286" s="1039"/>
    </row>
    <row r="287" spans="2:34" s="352" customFormat="1" ht="13.5" thickBot="1" x14ac:dyDescent="0.25">
      <c r="B287" s="1908" t="s">
        <v>2788</v>
      </c>
      <c r="C287" s="1928" t="s">
        <v>2789</v>
      </c>
      <c r="D287" s="1908" t="s">
        <v>2790</v>
      </c>
      <c r="E287" s="1910" t="s">
        <v>2791</v>
      </c>
      <c r="F287" s="1911"/>
      <c r="G287" s="1911"/>
      <c r="H287" s="1911"/>
      <c r="I287" s="1911"/>
      <c r="J287" s="1911"/>
      <c r="K287" s="1911"/>
      <c r="L287" s="1911"/>
      <c r="M287" s="1911"/>
      <c r="N287" s="1911"/>
      <c r="O287" s="1911"/>
      <c r="P287" s="1911"/>
      <c r="Q287" s="1911"/>
      <c r="R287" s="1912"/>
      <c r="S287" s="2270" t="s">
        <v>2792</v>
      </c>
      <c r="T287" s="2269"/>
      <c r="U287" s="2269"/>
      <c r="V287" s="2269"/>
      <c r="W287" s="2269"/>
      <c r="X287" s="2269"/>
      <c r="Y287" s="2269"/>
      <c r="Z287" s="2271"/>
      <c r="AA287" s="1910" t="s">
        <v>2793</v>
      </c>
      <c r="AB287" s="1911"/>
      <c r="AC287" s="1911"/>
      <c r="AD287" s="1912"/>
      <c r="AE287" s="1916" t="s">
        <v>2794</v>
      </c>
      <c r="AF287" s="1917"/>
      <c r="AG287" s="1918"/>
      <c r="AH287" s="1039"/>
    </row>
    <row r="288" spans="2:34" s="352" customFormat="1" ht="13.5" thickBot="1" x14ac:dyDescent="0.25">
      <c r="B288" s="1909"/>
      <c r="C288" s="1929"/>
      <c r="D288" s="1909"/>
      <c r="E288" s="1908" t="s">
        <v>2795</v>
      </c>
      <c r="F288" s="2267" t="s">
        <v>2796</v>
      </c>
      <c r="G288" s="2267" t="s">
        <v>2797</v>
      </c>
      <c r="H288" s="2270" t="s">
        <v>2798</v>
      </c>
      <c r="I288" s="2271"/>
      <c r="J288" s="2270" t="s">
        <v>2799</v>
      </c>
      <c r="K288" s="2271"/>
      <c r="L288" s="2270" t="s">
        <v>2800</v>
      </c>
      <c r="M288" s="2271"/>
      <c r="N288" s="2270" t="s">
        <v>2801</v>
      </c>
      <c r="O288" s="2271"/>
      <c r="P288" s="2270" t="s">
        <v>2802</v>
      </c>
      <c r="Q288" s="2269"/>
      <c r="R288" s="2271"/>
      <c r="S288" s="2267" t="s">
        <v>2798</v>
      </c>
      <c r="T288" s="2267" t="s">
        <v>2799</v>
      </c>
      <c r="U288" s="2267" t="s">
        <v>2800</v>
      </c>
      <c r="V288" s="2270" t="s">
        <v>2801</v>
      </c>
      <c r="W288" s="2271"/>
      <c r="X288" s="2270" t="s">
        <v>2802</v>
      </c>
      <c r="Y288" s="2269"/>
      <c r="Z288" s="2271"/>
      <c r="AA288" s="1908" t="s">
        <v>2795</v>
      </c>
      <c r="AB288" s="1908" t="s">
        <v>2803</v>
      </c>
      <c r="AC288" s="1908" t="s">
        <v>2804</v>
      </c>
      <c r="AD288" s="1908" t="s">
        <v>2805</v>
      </c>
      <c r="AE288" s="1919"/>
      <c r="AF288" s="1920"/>
      <c r="AG288" s="1921"/>
      <c r="AH288" s="1039"/>
    </row>
    <row r="289" spans="2:34" s="352" customFormat="1" ht="26.25" thickBot="1" x14ac:dyDescent="0.25">
      <c r="B289" s="2255"/>
      <c r="C289" s="2259"/>
      <c r="D289" s="2255"/>
      <c r="E289" s="2255"/>
      <c r="F289" s="2467"/>
      <c r="G289" s="2467"/>
      <c r="H289" s="1692" t="s">
        <v>2806</v>
      </c>
      <c r="I289" s="1692" t="s">
        <v>2807</v>
      </c>
      <c r="J289" s="1692" t="s">
        <v>2806</v>
      </c>
      <c r="K289" s="1692" t="s">
        <v>2807</v>
      </c>
      <c r="L289" s="1692" t="s">
        <v>2806</v>
      </c>
      <c r="M289" s="1692" t="s">
        <v>2807</v>
      </c>
      <c r="N289" s="1137" t="s">
        <v>295</v>
      </c>
      <c r="O289" s="1138" t="s">
        <v>2808</v>
      </c>
      <c r="P289" s="1139" t="s">
        <v>2809</v>
      </c>
      <c r="Q289" s="1138" t="s">
        <v>2810</v>
      </c>
      <c r="R289" s="1138" t="s">
        <v>2811</v>
      </c>
      <c r="S289" s="2467"/>
      <c r="T289" s="2467"/>
      <c r="U289" s="2467"/>
      <c r="V289" s="1685" t="s">
        <v>295</v>
      </c>
      <c r="W289" s="1140" t="s">
        <v>2808</v>
      </c>
      <c r="X289" s="1138" t="s">
        <v>2809</v>
      </c>
      <c r="Y289" s="1141" t="s">
        <v>2810</v>
      </c>
      <c r="Z289" s="1138" t="s">
        <v>2811</v>
      </c>
      <c r="AA289" s="2255"/>
      <c r="AB289" s="2255"/>
      <c r="AC289" s="2255"/>
      <c r="AD289" s="2255"/>
      <c r="AE289" s="990" t="s">
        <v>296</v>
      </c>
      <c r="AF289" s="990" t="s">
        <v>2812</v>
      </c>
      <c r="AG289" s="990" t="s">
        <v>2813</v>
      </c>
      <c r="AH289" s="1039"/>
    </row>
    <row r="290" spans="2:34" s="352" customFormat="1" ht="13.5" thickBot="1" x14ac:dyDescent="0.25">
      <c r="B290" s="1691" t="s">
        <v>3453</v>
      </c>
      <c r="C290" s="1072">
        <v>1890</v>
      </c>
      <c r="D290" s="1386"/>
      <c r="E290" s="1226"/>
      <c r="F290" s="1075"/>
      <c r="G290" s="1075"/>
      <c r="H290" s="1262">
        <v>0.01</v>
      </c>
      <c r="I290" s="1262"/>
      <c r="J290" s="1262"/>
      <c r="K290" s="1262"/>
      <c r="L290" s="1262"/>
      <c r="M290" s="1262"/>
      <c r="N290" s="1696"/>
      <c r="O290" s="1697"/>
      <c r="P290" s="1262"/>
      <c r="Q290" s="1262"/>
      <c r="R290" s="1262"/>
      <c r="S290" s="1263"/>
      <c r="T290" s="1262"/>
      <c r="U290" s="1264"/>
      <c r="V290" s="1265"/>
      <c r="W290" s="1264"/>
      <c r="X290" s="1262"/>
      <c r="Y290" s="1266"/>
      <c r="Z290" s="1262"/>
      <c r="AA290" s="1259"/>
      <c r="AB290" s="1075"/>
      <c r="AC290" s="1266"/>
      <c r="AD290" s="1262"/>
      <c r="AE290" s="1267"/>
      <c r="AF290" s="1072"/>
      <c r="AG290" s="1264"/>
      <c r="AH290" s="1039"/>
    </row>
    <row r="291" spans="2:34" s="352" customFormat="1" x14ac:dyDescent="0.2">
      <c r="B291" s="1694"/>
      <c r="C291" s="1612"/>
      <c r="D291" s="1611"/>
      <c r="E291" s="1611"/>
      <c r="F291" s="1080"/>
      <c r="G291" s="1080"/>
      <c r="H291" s="1612"/>
      <c r="I291" s="1612"/>
      <c r="J291" s="1612"/>
      <c r="K291" s="1612"/>
      <c r="L291" s="1612"/>
      <c r="M291" s="1612"/>
      <c r="N291" s="1613"/>
      <c r="O291" s="1695"/>
      <c r="P291" s="1612"/>
      <c r="Q291" s="1612"/>
      <c r="R291" s="1612"/>
      <c r="S291" s="1081"/>
      <c r="T291" s="1081"/>
      <c r="U291" s="1081"/>
      <c r="V291" s="1082"/>
      <c r="W291" s="1081"/>
      <c r="X291" s="1081"/>
      <c r="Y291" s="1081"/>
      <c r="Z291" s="1081"/>
      <c r="AA291" s="1079"/>
      <c r="AB291" s="1080"/>
      <c r="AC291" s="1081"/>
      <c r="AD291" s="1081"/>
      <c r="AE291" s="1082"/>
      <c r="AF291" s="1078"/>
      <c r="AG291" s="1081"/>
      <c r="AH291" s="1039"/>
    </row>
    <row r="292" spans="2:34" s="352" customFormat="1" x14ac:dyDescent="0.2">
      <c r="B292" s="1146" t="s">
        <v>2816</v>
      </c>
      <c r="C292" s="2452"/>
      <c r="D292" s="2452"/>
      <c r="E292" s="2452"/>
      <c r="F292" s="2452"/>
      <c r="G292" s="1148"/>
      <c r="H292" s="1148"/>
      <c r="I292" s="1148"/>
      <c r="J292" s="1148"/>
      <c r="K292" s="1148"/>
      <c r="L292" s="1148"/>
      <c r="M292" s="1148"/>
      <c r="N292" s="1148"/>
      <c r="O292" s="1148"/>
      <c r="P292" s="1148"/>
      <c r="Q292" s="1148"/>
      <c r="R292" s="1148"/>
      <c r="S292" s="1148"/>
      <c r="T292" s="1148"/>
      <c r="U292" s="1148"/>
      <c r="V292" s="1148"/>
      <c r="W292" s="1148"/>
      <c r="X292" s="1148"/>
      <c r="Y292" s="1148"/>
      <c r="Z292" s="1148"/>
      <c r="AA292" s="1148"/>
      <c r="AB292" s="1148"/>
      <c r="AC292" s="1148"/>
      <c r="AD292" s="1148"/>
      <c r="AE292" s="1148"/>
      <c r="AF292" s="1148"/>
      <c r="AG292" s="1148"/>
      <c r="AH292" s="1039"/>
    </row>
    <row r="293" spans="2:34" s="352" customFormat="1" x14ac:dyDescent="0.2">
      <c r="B293" s="1146" t="s">
        <v>2818</v>
      </c>
      <c r="C293" s="1930" t="s">
        <v>2898</v>
      </c>
      <c r="D293" s="1930"/>
      <c r="E293" s="1930"/>
      <c r="F293" s="1930"/>
      <c r="G293" s="1619"/>
      <c r="H293" s="1619"/>
      <c r="I293" s="1619"/>
      <c r="J293" s="1619"/>
      <c r="K293" s="1619"/>
      <c r="L293" s="1619"/>
      <c r="M293" s="1619"/>
      <c r="N293" s="1619"/>
      <c r="O293" s="1619"/>
      <c r="P293" s="1619"/>
      <c r="Q293" s="1619"/>
      <c r="R293" s="1619"/>
      <c r="S293" s="1619"/>
      <c r="T293" s="1619"/>
      <c r="U293" s="1619"/>
      <c r="V293" s="1619"/>
      <c r="W293" s="1619"/>
      <c r="X293" s="1619"/>
      <c r="Y293" s="1619"/>
      <c r="Z293" s="1619"/>
      <c r="AA293" s="1619"/>
      <c r="AB293" s="1619"/>
      <c r="AC293" s="1619"/>
      <c r="AD293" s="1619"/>
      <c r="AE293" s="1619"/>
      <c r="AF293" s="1619"/>
      <c r="AG293" s="1619"/>
      <c r="AH293" s="1039"/>
    </row>
    <row r="294" spans="2:34" s="352" customFormat="1" ht="13.5" thickBot="1" x14ac:dyDescent="0.25">
      <c r="B294" s="1147"/>
      <c r="C294" s="1690"/>
      <c r="D294" s="1690"/>
      <c r="E294" s="1690"/>
      <c r="F294" s="1690"/>
      <c r="G294" s="1690"/>
      <c r="H294" s="1690"/>
      <c r="I294" s="1690"/>
      <c r="J294" s="1690"/>
      <c r="K294" s="1690"/>
      <c r="L294" s="1690"/>
      <c r="M294" s="1690"/>
      <c r="N294" s="1690"/>
      <c r="O294" s="1690"/>
      <c r="P294" s="1690"/>
      <c r="Q294" s="1690"/>
      <c r="R294" s="1690"/>
      <c r="S294" s="1690"/>
      <c r="T294" s="1690"/>
      <c r="U294" s="1690"/>
      <c r="V294" s="1690"/>
      <c r="W294" s="1690"/>
      <c r="X294" s="1690"/>
      <c r="Y294" s="1690"/>
      <c r="Z294" s="1690"/>
      <c r="AA294" s="1690"/>
      <c r="AB294" s="1690"/>
      <c r="AC294" s="1690"/>
      <c r="AD294" s="1690"/>
      <c r="AE294" s="1690"/>
      <c r="AF294" s="1690"/>
      <c r="AG294" s="1690"/>
      <c r="AH294" s="1044"/>
    </row>
    <row r="295" spans="2:34" s="352" customFormat="1" ht="13.5" thickBot="1" x14ac:dyDescent="0.25"/>
    <row r="296" spans="2:34" s="352" customFormat="1" ht="20.25" x14ac:dyDescent="0.2">
      <c r="B296" s="2274" t="s">
        <v>2783</v>
      </c>
      <c r="C296" s="2275"/>
      <c r="D296" s="2275"/>
      <c r="E296" s="2275"/>
      <c r="F296" s="2275"/>
      <c r="G296" s="2275"/>
      <c r="H296" s="2275"/>
      <c r="I296" s="2275"/>
      <c r="J296" s="2275"/>
      <c r="K296" s="2275"/>
      <c r="L296" s="2275"/>
      <c r="M296" s="2275"/>
      <c r="N296" s="2275"/>
      <c r="O296" s="2275"/>
      <c r="P296" s="2275"/>
      <c r="Q296" s="2275"/>
      <c r="R296" s="2275"/>
      <c r="S296" s="2275"/>
      <c r="T296" s="2275"/>
      <c r="U296" s="2275"/>
      <c r="V296" s="2275"/>
      <c r="W296" s="2275"/>
      <c r="X296" s="2275"/>
      <c r="Y296" s="2275"/>
      <c r="Z296" s="2275"/>
      <c r="AA296" s="2275"/>
      <c r="AB296" s="2275"/>
      <c r="AC296" s="2275"/>
      <c r="AD296" s="2275"/>
      <c r="AE296" s="2275"/>
      <c r="AF296" s="2275"/>
      <c r="AG296" s="2275"/>
      <c r="AH296" s="2276"/>
    </row>
    <row r="297" spans="2:34" s="352" customFormat="1" x14ac:dyDescent="0.2">
      <c r="B297" s="1131"/>
      <c r="C297" s="1132"/>
      <c r="D297" s="1133"/>
      <c r="E297" s="1133"/>
      <c r="F297" s="431"/>
      <c r="G297" s="431"/>
      <c r="H297" s="431"/>
      <c r="I297" s="431"/>
      <c r="J297" s="431"/>
      <c r="K297" s="431"/>
      <c r="L297" s="431"/>
      <c r="M297" s="431"/>
      <c r="N297" s="431"/>
      <c r="O297" s="431"/>
      <c r="P297" s="431"/>
      <c r="Q297" s="431"/>
      <c r="R297" s="431"/>
      <c r="S297" s="431"/>
      <c r="T297" s="431"/>
      <c r="U297" s="431"/>
      <c r="V297" s="431"/>
      <c r="W297" s="431"/>
      <c r="X297" s="431"/>
      <c r="Y297" s="431"/>
      <c r="Z297" s="431"/>
      <c r="AA297" s="431"/>
      <c r="AB297" s="431"/>
      <c r="AC297" s="431"/>
      <c r="AD297" s="431"/>
      <c r="AE297" s="431"/>
      <c r="AF297" s="431"/>
      <c r="AG297" s="431"/>
      <c r="AH297" s="1039"/>
    </row>
    <row r="298" spans="2:34" s="352" customFormat="1" x14ac:dyDescent="0.2">
      <c r="B298" s="1134" t="s">
        <v>2784</v>
      </c>
      <c r="C298" s="1135" t="s">
        <v>3399</v>
      </c>
      <c r="D298" s="1135"/>
      <c r="E298" s="431"/>
      <c r="F298" s="431"/>
      <c r="G298" s="431"/>
      <c r="H298" s="431"/>
      <c r="I298" s="1577"/>
      <c r="J298" s="431"/>
      <c r="K298" s="431"/>
      <c r="L298" s="431"/>
      <c r="M298" s="431"/>
      <c r="N298" s="431"/>
      <c r="O298" s="431"/>
      <c r="P298" s="431"/>
      <c r="Q298" s="431"/>
      <c r="R298" s="431"/>
      <c r="S298" s="431"/>
      <c r="T298" s="431"/>
      <c r="U298" s="431"/>
      <c r="V298" s="431"/>
      <c r="W298" s="431"/>
      <c r="X298" s="431"/>
      <c r="Y298" s="431"/>
      <c r="Z298" s="431"/>
      <c r="AA298" s="431"/>
      <c r="AB298" s="431"/>
      <c r="AC298" s="431"/>
      <c r="AD298" s="431"/>
      <c r="AE298" s="431"/>
      <c r="AF298" s="431"/>
      <c r="AG298" s="431"/>
      <c r="AH298" s="1039"/>
    </row>
    <row r="299" spans="2:34" s="352" customFormat="1" ht="13.5" thickBot="1" x14ac:dyDescent="0.25">
      <c r="B299" s="1134" t="s">
        <v>2786</v>
      </c>
      <c r="C299" s="2687">
        <v>41922</v>
      </c>
      <c r="D299" s="2687"/>
      <c r="E299" s="2687"/>
      <c r="F299" s="431"/>
      <c r="G299" s="431"/>
      <c r="H299" s="431"/>
      <c r="I299" s="1577"/>
      <c r="J299" s="431"/>
      <c r="K299" s="431"/>
      <c r="L299" s="431"/>
      <c r="M299" s="431"/>
      <c r="N299" s="431"/>
      <c r="O299" s="431"/>
      <c r="P299" s="431"/>
      <c r="Q299" s="431"/>
      <c r="R299" s="431"/>
      <c r="S299" s="431"/>
      <c r="T299" s="431"/>
      <c r="U299" s="431"/>
      <c r="V299" s="431"/>
      <c r="W299" s="431"/>
      <c r="X299" s="431"/>
      <c r="Y299" s="431"/>
      <c r="Z299" s="431"/>
      <c r="AA299" s="431"/>
      <c r="AB299" s="431"/>
      <c r="AC299" s="431"/>
      <c r="AD299" s="431"/>
      <c r="AE299" s="431"/>
      <c r="AF299" s="431"/>
      <c r="AG299" s="431"/>
      <c r="AH299" s="1039"/>
    </row>
    <row r="300" spans="2:34" s="352" customFormat="1" ht="13.5" thickBot="1" x14ac:dyDescent="0.25">
      <c r="B300" s="1131" t="s">
        <v>2787</v>
      </c>
      <c r="C300" s="2453" t="s">
        <v>3400</v>
      </c>
      <c r="D300" s="2454"/>
      <c r="E300" s="2454"/>
      <c r="F300" s="2454"/>
      <c r="G300" s="2454"/>
      <c r="H300" s="2454"/>
      <c r="I300" s="2454"/>
      <c r="J300" s="2454"/>
      <c r="K300" s="2454"/>
      <c r="L300" s="2454"/>
      <c r="M300" s="2454"/>
      <c r="N300" s="2454"/>
      <c r="O300" s="2454"/>
      <c r="P300" s="2454"/>
      <c r="Q300" s="2454"/>
      <c r="R300" s="2454"/>
      <c r="S300" s="2454"/>
      <c r="T300" s="2454"/>
      <c r="U300" s="2454"/>
      <c r="V300" s="2454"/>
      <c r="W300" s="2455"/>
      <c r="X300" s="431"/>
      <c r="Y300" s="431"/>
      <c r="Z300" s="431"/>
      <c r="AA300" s="431"/>
      <c r="AB300" s="431"/>
      <c r="AC300" s="431"/>
      <c r="AD300" s="431"/>
      <c r="AE300" s="431"/>
      <c r="AF300" s="431"/>
      <c r="AG300" s="431"/>
      <c r="AH300" s="1039"/>
    </row>
    <row r="301" spans="2:34" s="352" customFormat="1" ht="13.5" thickBot="1" x14ac:dyDescent="0.25">
      <c r="B301" s="1131"/>
      <c r="C301" s="1610"/>
      <c r="D301" s="1610"/>
      <c r="E301" s="1610"/>
      <c r="F301" s="1610"/>
      <c r="G301" s="1610"/>
      <c r="H301" s="1610"/>
      <c r="I301" s="1610"/>
      <c r="J301" s="1610"/>
      <c r="K301" s="1610"/>
      <c r="L301" s="1610"/>
      <c r="M301" s="1610"/>
      <c r="N301" s="1610"/>
      <c r="O301" s="1610"/>
      <c r="P301" s="1610"/>
      <c r="Q301" s="1610"/>
      <c r="R301" s="1610"/>
      <c r="S301" s="1610"/>
      <c r="T301" s="1610"/>
      <c r="U301" s="1610"/>
      <c r="V301" s="1610"/>
      <c r="W301" s="1610"/>
      <c r="X301" s="431"/>
      <c r="Y301" s="431"/>
      <c r="Z301" s="431"/>
      <c r="AA301" s="431"/>
      <c r="AB301" s="431"/>
      <c r="AC301" s="431"/>
      <c r="AD301" s="431"/>
      <c r="AE301" s="431"/>
      <c r="AF301" s="431"/>
      <c r="AG301" s="431"/>
      <c r="AH301" s="1039"/>
    </row>
    <row r="302" spans="2:34" s="352" customFormat="1" ht="13.5" thickBot="1" x14ac:dyDescent="0.25">
      <c r="B302" s="1908" t="s">
        <v>2788</v>
      </c>
      <c r="C302" s="1928" t="s">
        <v>2789</v>
      </c>
      <c r="D302" s="1908" t="s">
        <v>2790</v>
      </c>
      <c r="E302" s="1910" t="s">
        <v>2791</v>
      </c>
      <c r="F302" s="1911"/>
      <c r="G302" s="1911"/>
      <c r="H302" s="1911"/>
      <c r="I302" s="1911"/>
      <c r="J302" s="1911"/>
      <c r="K302" s="1911"/>
      <c r="L302" s="1911"/>
      <c r="M302" s="1911"/>
      <c r="N302" s="1911"/>
      <c r="O302" s="1911"/>
      <c r="P302" s="1911"/>
      <c r="Q302" s="1911"/>
      <c r="R302" s="1912"/>
      <c r="S302" s="2270" t="s">
        <v>2792</v>
      </c>
      <c r="T302" s="2269"/>
      <c r="U302" s="2269"/>
      <c r="V302" s="2269"/>
      <c r="W302" s="2269"/>
      <c r="X302" s="2269"/>
      <c r="Y302" s="2269"/>
      <c r="Z302" s="2271"/>
      <c r="AA302" s="1910" t="s">
        <v>2793</v>
      </c>
      <c r="AB302" s="1911"/>
      <c r="AC302" s="1911"/>
      <c r="AD302" s="1912"/>
      <c r="AE302" s="1916" t="s">
        <v>2794</v>
      </c>
      <c r="AF302" s="1917"/>
      <c r="AG302" s="1918"/>
      <c r="AH302" s="1039"/>
    </row>
    <row r="303" spans="2:34" s="352" customFormat="1" ht="13.5" thickBot="1" x14ac:dyDescent="0.25">
      <c r="B303" s="1909"/>
      <c r="C303" s="1929"/>
      <c r="D303" s="1909"/>
      <c r="E303" s="1908" t="s">
        <v>2795</v>
      </c>
      <c r="F303" s="2267" t="s">
        <v>2796</v>
      </c>
      <c r="G303" s="2267" t="s">
        <v>2797</v>
      </c>
      <c r="H303" s="2270" t="s">
        <v>2798</v>
      </c>
      <c r="I303" s="2271"/>
      <c r="J303" s="2270" t="s">
        <v>2799</v>
      </c>
      <c r="K303" s="2271"/>
      <c r="L303" s="2270" t="s">
        <v>2800</v>
      </c>
      <c r="M303" s="2271"/>
      <c r="N303" s="2270" t="s">
        <v>2801</v>
      </c>
      <c r="O303" s="2271"/>
      <c r="P303" s="2270" t="s">
        <v>2802</v>
      </c>
      <c r="Q303" s="2269"/>
      <c r="R303" s="2271"/>
      <c r="S303" s="2267" t="s">
        <v>2798</v>
      </c>
      <c r="T303" s="2267" t="s">
        <v>2799</v>
      </c>
      <c r="U303" s="2267" t="s">
        <v>2800</v>
      </c>
      <c r="V303" s="2270" t="s">
        <v>2801</v>
      </c>
      <c r="W303" s="2271"/>
      <c r="X303" s="2270" t="s">
        <v>2802</v>
      </c>
      <c r="Y303" s="2269"/>
      <c r="Z303" s="2271"/>
      <c r="AA303" s="1908" t="s">
        <v>2795</v>
      </c>
      <c r="AB303" s="1908" t="s">
        <v>2803</v>
      </c>
      <c r="AC303" s="1908" t="s">
        <v>2804</v>
      </c>
      <c r="AD303" s="1908" t="s">
        <v>2805</v>
      </c>
      <c r="AE303" s="1919"/>
      <c r="AF303" s="1920"/>
      <c r="AG303" s="1921"/>
      <c r="AH303" s="1039"/>
    </row>
    <row r="304" spans="2:34" s="352" customFormat="1" ht="26.25" thickBot="1" x14ac:dyDescent="0.25">
      <c r="B304" s="2255"/>
      <c r="C304" s="2259"/>
      <c r="D304" s="2255"/>
      <c r="E304" s="2255"/>
      <c r="F304" s="2467"/>
      <c r="G304" s="2467"/>
      <c r="H304" s="1635" t="s">
        <v>2806</v>
      </c>
      <c r="I304" s="1635" t="s">
        <v>2807</v>
      </c>
      <c r="J304" s="1635" t="s">
        <v>2806</v>
      </c>
      <c r="K304" s="1635" t="s">
        <v>2807</v>
      </c>
      <c r="L304" s="1635" t="s">
        <v>2806</v>
      </c>
      <c r="M304" s="1635" t="s">
        <v>2807</v>
      </c>
      <c r="N304" s="1137" t="s">
        <v>295</v>
      </c>
      <c r="O304" s="1138" t="s">
        <v>2808</v>
      </c>
      <c r="P304" s="1139" t="s">
        <v>2809</v>
      </c>
      <c r="Q304" s="1138" t="s">
        <v>2810</v>
      </c>
      <c r="R304" s="1138" t="s">
        <v>2811</v>
      </c>
      <c r="S304" s="2467"/>
      <c r="T304" s="2467"/>
      <c r="U304" s="2467"/>
      <c r="V304" s="1631" t="s">
        <v>295</v>
      </c>
      <c r="W304" s="1140" t="s">
        <v>2808</v>
      </c>
      <c r="X304" s="1138" t="s">
        <v>2809</v>
      </c>
      <c r="Y304" s="1141" t="s">
        <v>2810</v>
      </c>
      <c r="Z304" s="1138" t="s">
        <v>2811</v>
      </c>
      <c r="AA304" s="2255"/>
      <c r="AB304" s="2255"/>
      <c r="AC304" s="2255"/>
      <c r="AD304" s="2255"/>
      <c r="AE304" s="990" t="s">
        <v>296</v>
      </c>
      <c r="AF304" s="990" t="s">
        <v>2812</v>
      </c>
      <c r="AG304" s="990" t="s">
        <v>2813</v>
      </c>
      <c r="AH304" s="1039"/>
    </row>
    <row r="305" spans="2:34" s="352" customFormat="1" ht="38.25" x14ac:dyDescent="0.2">
      <c r="B305" s="1636" t="s">
        <v>3365</v>
      </c>
      <c r="C305" s="1110" t="str">
        <f>'[4]SUPERTEL FORMATO-RT-PLT-02'!C84</f>
        <v>Restricciones aplicables al Plan/Tarifa:</v>
      </c>
      <c r="D305" s="1057">
        <v>35</v>
      </c>
      <c r="E305" s="993">
        <v>35</v>
      </c>
      <c r="F305" s="994"/>
      <c r="G305" s="994"/>
      <c r="H305" s="997"/>
      <c r="I305" s="997"/>
      <c r="J305" s="997"/>
      <c r="K305" s="997"/>
      <c r="L305" s="997"/>
      <c r="M305" s="997"/>
      <c r="N305" s="1504" t="s">
        <v>2973</v>
      </c>
      <c r="O305" s="1505">
        <v>0.09</v>
      </c>
      <c r="P305" s="997"/>
      <c r="Q305" s="997"/>
      <c r="R305" s="997"/>
      <c r="S305" s="1000"/>
      <c r="T305" s="997"/>
      <c r="U305" s="999"/>
      <c r="V305" s="1001"/>
      <c r="W305" s="999"/>
      <c r="X305" s="997"/>
      <c r="Y305" s="998"/>
      <c r="Z305" s="997"/>
      <c r="AA305" s="1002"/>
      <c r="AB305" s="994"/>
      <c r="AC305" s="998"/>
      <c r="AD305" s="997"/>
      <c r="AE305" s="1525"/>
      <c r="AF305" s="1110"/>
      <c r="AG305" s="999"/>
      <c r="AH305" s="1039"/>
    </row>
    <row r="306" spans="2:34" s="352" customFormat="1" x14ac:dyDescent="0.2">
      <c r="B306" s="1126" t="s">
        <v>1058</v>
      </c>
      <c r="C306" s="1121"/>
      <c r="D306" s="1005"/>
      <c r="E306" s="1506"/>
      <c r="F306" s="1007"/>
      <c r="G306" s="1007"/>
      <c r="H306" s="1507">
        <v>0.02</v>
      </c>
      <c r="I306" s="1507">
        <v>0.02</v>
      </c>
      <c r="J306" s="1009"/>
      <c r="K306" s="1009"/>
      <c r="L306" s="1009"/>
      <c r="M306" s="1009"/>
      <c r="N306" s="1508" t="s">
        <v>2974</v>
      </c>
      <c r="O306" s="1509">
        <v>0.09</v>
      </c>
      <c r="P306" s="1009"/>
      <c r="Q306" s="1009"/>
      <c r="R306" s="1009"/>
      <c r="S306" s="1013"/>
      <c r="T306" s="1009"/>
      <c r="U306" s="1012"/>
      <c r="V306" s="1014"/>
      <c r="W306" s="1012"/>
      <c r="X306" s="1009"/>
      <c r="Y306" s="1010"/>
      <c r="Z306" s="1009"/>
      <c r="AA306" s="1006"/>
      <c r="AB306" s="1007"/>
      <c r="AC306" s="1010"/>
      <c r="AD306" s="1009"/>
      <c r="AE306" s="1637"/>
      <c r="AF306" s="1003"/>
      <c r="AG306" s="1004"/>
      <c r="AH306" s="1039"/>
    </row>
    <row r="307" spans="2:34" s="352" customFormat="1" x14ac:dyDescent="0.2">
      <c r="B307" s="1126" t="s">
        <v>1059</v>
      </c>
      <c r="C307" s="1121"/>
      <c r="D307" s="1005"/>
      <c r="E307" s="1506"/>
      <c r="F307" s="1007"/>
      <c r="G307" s="1007"/>
      <c r="H307" s="1507">
        <v>1.9800000000000002E-2</v>
      </c>
      <c r="I307" s="1507">
        <v>1.9800000000000002E-2</v>
      </c>
      <c r="J307" s="1009"/>
      <c r="K307" s="1009"/>
      <c r="L307" s="1009"/>
      <c r="M307" s="1009"/>
      <c r="N307" s="1508" t="s">
        <v>3140</v>
      </c>
      <c r="O307" s="1509">
        <v>0.21</v>
      </c>
      <c r="P307" s="1009"/>
      <c r="Q307" s="1009"/>
      <c r="R307" s="1009"/>
      <c r="S307" s="1013"/>
      <c r="T307" s="1009"/>
      <c r="U307" s="1012"/>
      <c r="V307" s="1014"/>
      <c r="W307" s="1012"/>
      <c r="X307" s="1009"/>
      <c r="Y307" s="1010"/>
      <c r="Z307" s="1009"/>
      <c r="AA307" s="1006"/>
      <c r="AB307" s="1007"/>
      <c r="AC307" s="1010"/>
      <c r="AD307" s="1009"/>
      <c r="AE307" s="1637"/>
      <c r="AF307" s="1003"/>
      <c r="AG307" s="1004"/>
      <c r="AH307" s="1039"/>
    </row>
    <row r="308" spans="2:34" s="352" customFormat="1" x14ac:dyDescent="0.2">
      <c r="B308" s="1126" t="s">
        <v>1060</v>
      </c>
      <c r="C308" s="1121"/>
      <c r="D308" s="1005"/>
      <c r="E308" s="1506"/>
      <c r="F308" s="1007"/>
      <c r="G308" s="1007"/>
      <c r="H308" s="1507">
        <v>1.9599999999999999E-2</v>
      </c>
      <c r="I308" s="1507">
        <v>1.9599999999999999E-2</v>
      </c>
      <c r="J308" s="1009"/>
      <c r="K308" s="1009"/>
      <c r="L308" s="1009"/>
      <c r="M308" s="1009"/>
      <c r="N308" s="1508" t="s">
        <v>3141</v>
      </c>
      <c r="O308" s="1509">
        <v>0.23</v>
      </c>
      <c r="P308" s="1009"/>
      <c r="Q308" s="1009"/>
      <c r="R308" s="1009"/>
      <c r="S308" s="1013"/>
      <c r="T308" s="1009"/>
      <c r="U308" s="1012"/>
      <c r="V308" s="1014"/>
      <c r="W308" s="1012"/>
      <c r="X308" s="1009"/>
      <c r="Y308" s="1010"/>
      <c r="Z308" s="1009"/>
      <c r="AA308" s="1006"/>
      <c r="AB308" s="1007"/>
      <c r="AC308" s="1010"/>
      <c r="AD308" s="1009"/>
      <c r="AE308" s="1637"/>
      <c r="AF308" s="1003"/>
      <c r="AG308" s="1004"/>
      <c r="AH308" s="1039"/>
    </row>
    <row r="309" spans="2:34" s="352" customFormat="1" x14ac:dyDescent="0.2">
      <c r="B309" s="1126" t="s">
        <v>1061</v>
      </c>
      <c r="C309" s="1121"/>
      <c r="D309" s="1005"/>
      <c r="E309" s="1506"/>
      <c r="F309" s="1007"/>
      <c r="G309" s="1007"/>
      <c r="H309" s="1507">
        <v>1.9400000000000001E-2</v>
      </c>
      <c r="I309" s="1507">
        <v>1.9400000000000001E-2</v>
      </c>
      <c r="J309" s="1009"/>
      <c r="K309" s="1009"/>
      <c r="L309" s="1009"/>
      <c r="M309" s="1009"/>
      <c r="N309" s="1508" t="s">
        <v>3142</v>
      </c>
      <c r="O309" s="1509">
        <v>0.22</v>
      </c>
      <c r="P309" s="1009"/>
      <c r="Q309" s="1009"/>
      <c r="R309" s="1009"/>
      <c r="S309" s="1013"/>
      <c r="T309" s="1009"/>
      <c r="U309" s="1012"/>
      <c r="V309" s="1014"/>
      <c r="W309" s="1012"/>
      <c r="X309" s="1009"/>
      <c r="Y309" s="1010"/>
      <c r="Z309" s="1009"/>
      <c r="AA309" s="1006"/>
      <c r="AB309" s="1007"/>
      <c r="AC309" s="1010"/>
      <c r="AD309" s="1009"/>
      <c r="AE309" s="1637"/>
      <c r="AF309" s="1003"/>
      <c r="AG309" s="1004"/>
      <c r="AH309" s="1039"/>
    </row>
    <row r="310" spans="2:34" s="352" customFormat="1" x14ac:dyDescent="0.2">
      <c r="B310" s="1126" t="s">
        <v>1062</v>
      </c>
      <c r="C310" s="1121"/>
      <c r="D310" s="1005"/>
      <c r="E310" s="1506"/>
      <c r="F310" s="1007"/>
      <c r="G310" s="1007"/>
      <c r="H310" s="1507">
        <v>1.9300000000000001E-2</v>
      </c>
      <c r="I310" s="1507">
        <v>1.9300000000000001E-2</v>
      </c>
      <c r="J310" s="1009"/>
      <c r="K310" s="1009"/>
      <c r="L310" s="1009"/>
      <c r="M310" s="1009"/>
      <c r="N310" s="1508" t="s">
        <v>3143</v>
      </c>
      <c r="O310" s="1509">
        <v>0.5</v>
      </c>
      <c r="P310" s="1009"/>
      <c r="Q310" s="1009"/>
      <c r="R310" s="1009"/>
      <c r="S310" s="1013"/>
      <c r="T310" s="1009"/>
      <c r="U310" s="1012"/>
      <c r="V310" s="1014"/>
      <c r="W310" s="1012"/>
      <c r="X310" s="1009"/>
      <c r="Y310" s="1010"/>
      <c r="Z310" s="1009"/>
      <c r="AA310" s="1006"/>
      <c r="AB310" s="1007"/>
      <c r="AC310" s="1010"/>
      <c r="AD310" s="1009"/>
      <c r="AE310" s="1637"/>
      <c r="AF310" s="1003"/>
      <c r="AG310" s="1004"/>
      <c r="AH310" s="1039"/>
    </row>
    <row r="311" spans="2:34" s="352" customFormat="1" ht="25.5" x14ac:dyDescent="0.2">
      <c r="B311" s="1126" t="s">
        <v>1063</v>
      </c>
      <c r="C311" s="1121"/>
      <c r="D311" s="1005"/>
      <c r="E311" s="1506"/>
      <c r="F311" s="1007"/>
      <c r="G311" s="1007"/>
      <c r="H311" s="1507">
        <v>1.9199999999999998E-2</v>
      </c>
      <c r="I311" s="1507">
        <v>1.9199999999999998E-2</v>
      </c>
      <c r="J311" s="1009"/>
      <c r="K311" s="1009"/>
      <c r="L311" s="1009"/>
      <c r="M311" s="1009"/>
      <c r="N311" s="1508" t="s">
        <v>3144</v>
      </c>
      <c r="O311" s="1509">
        <v>0.22</v>
      </c>
      <c r="P311" s="1009"/>
      <c r="Q311" s="1009"/>
      <c r="R311" s="1009"/>
      <c r="S311" s="1013"/>
      <c r="T311" s="1009"/>
      <c r="U311" s="1012"/>
      <c r="V311" s="1014"/>
      <c r="W311" s="1012"/>
      <c r="X311" s="1009"/>
      <c r="Y311" s="1010"/>
      <c r="Z311" s="1009"/>
      <c r="AA311" s="1006"/>
      <c r="AB311" s="1007"/>
      <c r="AC311" s="1010"/>
      <c r="AD311" s="1009"/>
      <c r="AE311" s="1637"/>
      <c r="AF311" s="1003"/>
      <c r="AG311" s="1004"/>
      <c r="AH311" s="1039"/>
    </row>
    <row r="312" spans="2:34" s="352" customFormat="1" ht="25.5" x14ac:dyDescent="0.2">
      <c r="B312" s="1126" t="s">
        <v>1064</v>
      </c>
      <c r="C312" s="1121"/>
      <c r="D312" s="1005"/>
      <c r="E312" s="1506"/>
      <c r="F312" s="1007"/>
      <c r="G312" s="1007"/>
      <c r="H312" s="1507">
        <v>1.9E-2</v>
      </c>
      <c r="I312" s="1507">
        <v>1.9E-2</v>
      </c>
      <c r="J312" s="1009"/>
      <c r="K312" s="1009"/>
      <c r="L312" s="1009"/>
      <c r="M312" s="1009"/>
      <c r="N312" s="1508" t="s">
        <v>3145</v>
      </c>
      <c r="O312" s="1509">
        <v>0.13</v>
      </c>
      <c r="P312" s="1009"/>
      <c r="Q312" s="1009"/>
      <c r="R312" s="1009"/>
      <c r="S312" s="1013"/>
      <c r="T312" s="1009"/>
      <c r="U312" s="1012"/>
      <c r="V312" s="1014"/>
      <c r="W312" s="1012"/>
      <c r="X312" s="1009"/>
      <c r="Y312" s="1010"/>
      <c r="Z312" s="1009"/>
      <c r="AA312" s="1006"/>
      <c r="AB312" s="1007"/>
      <c r="AC312" s="1010"/>
      <c r="AD312" s="1009"/>
      <c r="AE312" s="1637"/>
      <c r="AF312" s="1003"/>
      <c r="AG312" s="1004"/>
      <c r="AH312" s="1039"/>
    </row>
    <row r="313" spans="2:34" s="352" customFormat="1" ht="25.5" x14ac:dyDescent="0.2">
      <c r="B313" s="1126"/>
      <c r="C313" s="1121"/>
      <c r="D313" s="1005"/>
      <c r="E313" s="1005"/>
      <c r="F313" s="1007"/>
      <c r="G313" s="1007"/>
      <c r="H313" s="1009"/>
      <c r="I313" s="1009"/>
      <c r="J313" s="1009"/>
      <c r="K313" s="1009"/>
      <c r="L313" s="1009"/>
      <c r="M313" s="1009"/>
      <c r="N313" s="1508" t="s">
        <v>3146</v>
      </c>
      <c r="O313" s="1509">
        <v>0.22</v>
      </c>
      <c r="P313" s="1009"/>
      <c r="Q313" s="1009"/>
      <c r="R313" s="1009"/>
      <c r="S313" s="1013"/>
      <c r="T313" s="1009"/>
      <c r="U313" s="1012"/>
      <c r="V313" s="1014"/>
      <c r="W313" s="1012"/>
      <c r="X313" s="1009"/>
      <c r="Y313" s="1010"/>
      <c r="Z313" s="1009"/>
      <c r="AA313" s="1006"/>
      <c r="AB313" s="1007"/>
      <c r="AC313" s="1010"/>
      <c r="AD313" s="1009"/>
      <c r="AE313" s="1637"/>
      <c r="AF313" s="1003"/>
      <c r="AG313" s="1004"/>
      <c r="AH313" s="1039"/>
    </row>
    <row r="314" spans="2:34" s="352" customFormat="1" ht="25.5" x14ac:dyDescent="0.2">
      <c r="B314" s="1126" t="s">
        <v>1058</v>
      </c>
      <c r="C314" s="1121"/>
      <c r="D314" s="1005"/>
      <c r="E314" s="1005"/>
      <c r="F314" s="1007"/>
      <c r="G314" s="1007"/>
      <c r="H314" s="1507"/>
      <c r="I314" s="1507"/>
      <c r="J314" s="1256" t="s">
        <v>3147</v>
      </c>
      <c r="K314" s="1510" t="s">
        <v>3148</v>
      </c>
      <c r="L314" s="1009"/>
      <c r="M314" s="1009"/>
      <c r="N314" s="1508" t="s">
        <v>3149</v>
      </c>
      <c r="O314" s="1509">
        <v>0.19</v>
      </c>
      <c r="P314" s="1009"/>
      <c r="Q314" s="1009"/>
      <c r="R314" s="1009"/>
      <c r="S314" s="1013"/>
      <c r="T314" s="1009"/>
      <c r="U314" s="1012"/>
      <c r="V314" s="1014"/>
      <c r="W314" s="1012"/>
      <c r="X314" s="1009"/>
      <c r="Y314" s="1010"/>
      <c r="Z314" s="1009"/>
      <c r="AA314" s="1006"/>
      <c r="AB314" s="1007"/>
      <c r="AC314" s="1010"/>
      <c r="AD314" s="1009"/>
      <c r="AE314" s="1637"/>
      <c r="AF314" s="1003"/>
      <c r="AG314" s="1004"/>
      <c r="AH314" s="1039"/>
    </row>
    <row r="315" spans="2:34" s="352" customFormat="1" x14ac:dyDescent="0.2">
      <c r="B315" s="1126" t="s">
        <v>1066</v>
      </c>
      <c r="C315" s="1121"/>
      <c r="D315" s="1005"/>
      <c r="E315" s="1005"/>
      <c r="F315" s="1007"/>
      <c r="G315" s="1007"/>
      <c r="H315" s="1507"/>
      <c r="I315" s="1507"/>
      <c r="J315" s="1256" t="s">
        <v>3150</v>
      </c>
      <c r="K315" s="1510" t="s">
        <v>3150</v>
      </c>
      <c r="L315" s="1009"/>
      <c r="M315" s="1009"/>
      <c r="N315" s="1508" t="s">
        <v>2976</v>
      </c>
      <c r="O315" s="1509">
        <v>0.13</v>
      </c>
      <c r="P315" s="1009"/>
      <c r="Q315" s="1009"/>
      <c r="R315" s="1009"/>
      <c r="S315" s="1013"/>
      <c r="T315" s="1009"/>
      <c r="U315" s="1012"/>
      <c r="V315" s="1014"/>
      <c r="W315" s="1012"/>
      <c r="X315" s="1009"/>
      <c r="Y315" s="1010"/>
      <c r="Z315" s="1009"/>
      <c r="AA315" s="1006"/>
      <c r="AB315" s="1007"/>
      <c r="AC315" s="1010"/>
      <c r="AD315" s="1009"/>
      <c r="AE315" s="1637"/>
      <c r="AF315" s="1003"/>
      <c r="AG315" s="1004"/>
      <c r="AH315" s="1039"/>
    </row>
    <row r="316" spans="2:34" s="352" customFormat="1" x14ac:dyDescent="0.2">
      <c r="B316" s="1126" t="s">
        <v>1067</v>
      </c>
      <c r="C316" s="1121"/>
      <c r="D316" s="1005"/>
      <c r="E316" s="1005"/>
      <c r="F316" s="1007"/>
      <c r="G316" s="1007"/>
      <c r="H316" s="1507"/>
      <c r="I316" s="1507"/>
      <c r="J316" s="1256" t="s">
        <v>3151</v>
      </c>
      <c r="K316" s="1510" t="s">
        <v>3151</v>
      </c>
      <c r="L316" s="1009"/>
      <c r="M316" s="1009"/>
      <c r="N316" s="1508" t="s">
        <v>2977</v>
      </c>
      <c r="O316" s="1509">
        <v>0.2</v>
      </c>
      <c r="P316" s="1009"/>
      <c r="Q316" s="1009"/>
      <c r="R316" s="1009"/>
      <c r="S316" s="1013"/>
      <c r="T316" s="1009"/>
      <c r="U316" s="1012"/>
      <c r="V316" s="1014"/>
      <c r="W316" s="1012"/>
      <c r="X316" s="1009"/>
      <c r="Y316" s="1010"/>
      <c r="Z316" s="1009"/>
      <c r="AA316" s="1006"/>
      <c r="AB316" s="1007"/>
      <c r="AC316" s="1010"/>
      <c r="AD316" s="1009"/>
      <c r="AE316" s="1637"/>
      <c r="AF316" s="1003"/>
      <c r="AG316" s="1004"/>
      <c r="AH316" s="1039"/>
    </row>
    <row r="317" spans="2:34" s="352" customFormat="1" ht="25.5" x14ac:dyDescent="0.2">
      <c r="B317" s="1126" t="s">
        <v>1068</v>
      </c>
      <c r="C317" s="1121"/>
      <c r="D317" s="1005"/>
      <c r="E317" s="1005"/>
      <c r="F317" s="1007"/>
      <c r="G317" s="1007"/>
      <c r="H317" s="1507"/>
      <c r="I317" s="1507"/>
      <c r="J317" s="1256" t="s">
        <v>3152</v>
      </c>
      <c r="K317" s="1510" t="s">
        <v>3153</v>
      </c>
      <c r="L317" s="1009"/>
      <c r="M317" s="1009"/>
      <c r="N317" s="1508" t="s">
        <v>3154</v>
      </c>
      <c r="O317" s="1509">
        <v>0.13</v>
      </c>
      <c r="P317" s="1009"/>
      <c r="Q317" s="1009"/>
      <c r="R317" s="1009"/>
      <c r="S317" s="1013"/>
      <c r="T317" s="1009"/>
      <c r="U317" s="1012"/>
      <c r="V317" s="1014"/>
      <c r="W317" s="1012"/>
      <c r="X317" s="1009"/>
      <c r="Y317" s="1010"/>
      <c r="Z317" s="1009"/>
      <c r="AA317" s="1006"/>
      <c r="AB317" s="1007"/>
      <c r="AC317" s="1010"/>
      <c r="AD317" s="1009"/>
      <c r="AE317" s="1637"/>
      <c r="AF317" s="1003"/>
      <c r="AG317" s="1004"/>
      <c r="AH317" s="1039"/>
    </row>
    <row r="318" spans="2:34" s="352" customFormat="1" x14ac:dyDescent="0.2">
      <c r="B318" s="1126" t="s">
        <v>1069</v>
      </c>
      <c r="C318" s="1121"/>
      <c r="D318" s="1005"/>
      <c r="E318" s="1005"/>
      <c r="F318" s="1007"/>
      <c r="G318" s="1007"/>
      <c r="H318" s="1507"/>
      <c r="I318" s="1507"/>
      <c r="J318" s="1256" t="s">
        <v>3155</v>
      </c>
      <c r="K318" s="1510" t="s">
        <v>3156</v>
      </c>
      <c r="L318" s="1009"/>
      <c r="M318" s="1009"/>
      <c r="N318" s="1508" t="s">
        <v>3157</v>
      </c>
      <c r="O318" s="1509">
        <v>0.25</v>
      </c>
      <c r="P318" s="1009"/>
      <c r="Q318" s="1009"/>
      <c r="R318" s="1009"/>
      <c r="S318" s="1013"/>
      <c r="T318" s="1009"/>
      <c r="U318" s="1012"/>
      <c r="V318" s="1014"/>
      <c r="W318" s="1012"/>
      <c r="X318" s="1009"/>
      <c r="Y318" s="1010"/>
      <c r="Z318" s="1009"/>
      <c r="AA318" s="1006"/>
      <c r="AB318" s="1007"/>
      <c r="AC318" s="1010"/>
      <c r="AD318" s="1009"/>
      <c r="AE318" s="1637"/>
      <c r="AF318" s="1003"/>
      <c r="AG318" s="1004"/>
      <c r="AH318" s="1039"/>
    </row>
    <row r="319" spans="2:34" s="352" customFormat="1" ht="25.5" x14ac:dyDescent="0.2">
      <c r="B319" s="1126" t="s">
        <v>1070</v>
      </c>
      <c r="C319" s="1121"/>
      <c r="D319" s="1005"/>
      <c r="E319" s="1005"/>
      <c r="F319" s="1007"/>
      <c r="G319" s="1007"/>
      <c r="H319" s="1507"/>
      <c r="I319" s="1507"/>
      <c r="J319" s="1256" t="s">
        <v>3158</v>
      </c>
      <c r="K319" s="1607" t="s">
        <v>3158</v>
      </c>
      <c r="L319" s="1009"/>
      <c r="M319" s="1009"/>
      <c r="N319" s="1508" t="s">
        <v>3159</v>
      </c>
      <c r="O319" s="1509">
        <v>0.19</v>
      </c>
      <c r="P319" s="1009"/>
      <c r="Q319" s="1009"/>
      <c r="R319" s="1009"/>
      <c r="S319" s="1013"/>
      <c r="T319" s="1009"/>
      <c r="U319" s="1012"/>
      <c r="V319" s="1014"/>
      <c r="W319" s="1012"/>
      <c r="X319" s="1009"/>
      <c r="Y319" s="1010"/>
      <c r="Z319" s="1009"/>
      <c r="AA319" s="1006"/>
      <c r="AB319" s="1007"/>
      <c r="AC319" s="1010"/>
      <c r="AD319" s="1009"/>
      <c r="AE319" s="1637"/>
      <c r="AF319" s="1003"/>
      <c r="AG319" s="1004"/>
      <c r="AH319" s="1039"/>
    </row>
    <row r="320" spans="2:34" s="352" customFormat="1" x14ac:dyDescent="0.2">
      <c r="B320" s="1126" t="s">
        <v>1071</v>
      </c>
      <c r="C320" s="1121"/>
      <c r="D320" s="1005"/>
      <c r="E320" s="1005"/>
      <c r="F320" s="1007"/>
      <c r="G320" s="1007"/>
      <c r="H320" s="1507"/>
      <c r="I320" s="1507"/>
      <c r="J320" s="1256" t="s">
        <v>3160</v>
      </c>
      <c r="K320" s="1510" t="s">
        <v>3160</v>
      </c>
      <c r="L320" s="1009"/>
      <c r="M320" s="1009"/>
      <c r="N320" s="1508" t="s">
        <v>3161</v>
      </c>
      <c r="O320" s="1509">
        <v>1</v>
      </c>
      <c r="P320" s="1009"/>
      <c r="Q320" s="1009"/>
      <c r="R320" s="1009"/>
      <c r="S320" s="1013"/>
      <c r="T320" s="1009"/>
      <c r="U320" s="1012"/>
      <c r="V320" s="1014"/>
      <c r="W320" s="1012"/>
      <c r="X320" s="1009"/>
      <c r="Y320" s="1010"/>
      <c r="Z320" s="1009"/>
      <c r="AA320" s="1006"/>
      <c r="AB320" s="1007"/>
      <c r="AC320" s="1010"/>
      <c r="AD320" s="1009"/>
      <c r="AE320" s="1637"/>
      <c r="AF320" s="1003"/>
      <c r="AG320" s="1004"/>
      <c r="AH320" s="1039"/>
    </row>
    <row r="321" spans="2:34" s="352" customFormat="1" x14ac:dyDescent="0.2">
      <c r="B321" s="1126"/>
      <c r="C321" s="1121"/>
      <c r="D321" s="1005"/>
      <c r="E321" s="1005"/>
      <c r="F321" s="1007"/>
      <c r="G321" s="1007"/>
      <c r="H321" s="1009"/>
      <c r="I321" s="1009"/>
      <c r="J321" s="1009"/>
      <c r="K321" s="1009"/>
      <c r="L321" s="1009"/>
      <c r="M321" s="1009"/>
      <c r="N321" s="1508" t="s">
        <v>3162</v>
      </c>
      <c r="O321" s="1509">
        <v>0.22</v>
      </c>
      <c r="P321" s="1009"/>
      <c r="Q321" s="1009"/>
      <c r="R321" s="1009"/>
      <c r="S321" s="1013"/>
      <c r="T321" s="1009"/>
      <c r="U321" s="1012"/>
      <c r="V321" s="1014"/>
      <c r="W321" s="1012"/>
      <c r="X321" s="1009"/>
      <c r="Y321" s="1010"/>
      <c r="Z321" s="1009"/>
      <c r="AA321" s="1006"/>
      <c r="AB321" s="1007"/>
      <c r="AC321" s="1010"/>
      <c r="AD321" s="1009"/>
      <c r="AE321" s="1637"/>
      <c r="AF321" s="1003"/>
      <c r="AG321" s="1004"/>
      <c r="AH321" s="1039"/>
    </row>
    <row r="322" spans="2:34" s="352" customFormat="1" x14ac:dyDescent="0.2">
      <c r="B322" s="1126" t="s">
        <v>631</v>
      </c>
      <c r="C322" s="1121"/>
      <c r="D322" s="1005"/>
      <c r="E322" s="1005"/>
      <c r="F322" s="1007"/>
      <c r="G322" s="1007"/>
      <c r="H322" s="1009"/>
      <c r="I322" s="1009"/>
      <c r="J322" s="1009"/>
      <c r="K322" s="1009"/>
      <c r="L322" s="1256">
        <v>0.04</v>
      </c>
      <c r="M322" s="1256">
        <v>0.04</v>
      </c>
      <c r="N322" s="1508" t="s">
        <v>162</v>
      </c>
      <c r="O322" s="1509">
        <v>0.22</v>
      </c>
      <c r="P322" s="1009"/>
      <c r="Q322" s="1009"/>
      <c r="R322" s="1009"/>
      <c r="S322" s="1013"/>
      <c r="T322" s="1009"/>
      <c r="U322" s="1012"/>
      <c r="V322" s="1014"/>
      <c r="W322" s="1012"/>
      <c r="X322" s="1009"/>
      <c r="Y322" s="1010"/>
      <c r="Z322" s="1009"/>
      <c r="AA322" s="1006"/>
      <c r="AB322" s="1007"/>
      <c r="AC322" s="1010"/>
      <c r="AD322" s="1009"/>
      <c r="AE322" s="1637"/>
      <c r="AF322" s="1003"/>
      <c r="AG322" s="1004"/>
      <c r="AH322" s="1039"/>
    </row>
    <row r="323" spans="2:34" s="352" customFormat="1" x14ac:dyDescent="0.2">
      <c r="B323" s="1126" t="s">
        <v>632</v>
      </c>
      <c r="C323" s="1121"/>
      <c r="D323" s="1005"/>
      <c r="E323" s="1005"/>
      <c r="F323" s="1007"/>
      <c r="G323" s="1007"/>
      <c r="H323" s="1009"/>
      <c r="I323" s="1009"/>
      <c r="J323" s="1009"/>
      <c r="K323" s="1009"/>
      <c r="L323" s="1507">
        <v>3.9800000000000002E-2</v>
      </c>
      <c r="M323" s="1507">
        <v>3.9800000000000002E-2</v>
      </c>
      <c r="N323" s="1508" t="s">
        <v>163</v>
      </c>
      <c r="O323" s="1509">
        <v>0.35</v>
      </c>
      <c r="P323" s="1009"/>
      <c r="Q323" s="1009"/>
      <c r="R323" s="1009"/>
      <c r="S323" s="1013"/>
      <c r="T323" s="1009"/>
      <c r="U323" s="1012"/>
      <c r="V323" s="1014"/>
      <c r="W323" s="1012"/>
      <c r="X323" s="1009"/>
      <c r="Y323" s="1010"/>
      <c r="Z323" s="1009"/>
      <c r="AA323" s="1006"/>
      <c r="AB323" s="1007"/>
      <c r="AC323" s="1010"/>
      <c r="AD323" s="1009"/>
      <c r="AE323" s="1637"/>
      <c r="AF323" s="1003"/>
      <c r="AG323" s="1004"/>
      <c r="AH323" s="1039"/>
    </row>
    <row r="324" spans="2:34" s="352" customFormat="1" x14ac:dyDescent="0.2">
      <c r="B324" s="1126" t="s">
        <v>633</v>
      </c>
      <c r="C324" s="1121"/>
      <c r="D324" s="1005"/>
      <c r="E324" s="1005"/>
      <c r="F324" s="1007"/>
      <c r="G324" s="1007"/>
      <c r="H324" s="1009"/>
      <c r="I324" s="1009"/>
      <c r="J324" s="1009"/>
      <c r="K324" s="1009"/>
      <c r="L324" s="1507">
        <v>3.9600000000000003E-2</v>
      </c>
      <c r="M324" s="1507">
        <v>3.9600000000000003E-2</v>
      </c>
      <c r="N324" s="1508" t="s">
        <v>3163</v>
      </c>
      <c r="O324" s="1509">
        <v>0.3</v>
      </c>
      <c r="P324" s="1009"/>
      <c r="Q324" s="1009"/>
      <c r="R324" s="1009"/>
      <c r="S324" s="1013"/>
      <c r="T324" s="1009"/>
      <c r="U324" s="1012"/>
      <c r="V324" s="1014"/>
      <c r="W324" s="1012"/>
      <c r="X324" s="1009"/>
      <c r="Y324" s="1010"/>
      <c r="Z324" s="1009"/>
      <c r="AA324" s="1006"/>
      <c r="AB324" s="1007"/>
      <c r="AC324" s="1010"/>
      <c r="AD324" s="1009"/>
      <c r="AE324" s="1637"/>
      <c r="AF324" s="1003"/>
      <c r="AG324" s="1004"/>
      <c r="AH324" s="1039"/>
    </row>
    <row r="325" spans="2:34" s="352" customFormat="1" x14ac:dyDescent="0.2">
      <c r="B325" s="1126" t="s">
        <v>634</v>
      </c>
      <c r="C325" s="1121"/>
      <c r="D325" s="1005"/>
      <c r="E325" s="1005"/>
      <c r="F325" s="1007"/>
      <c r="G325" s="1007"/>
      <c r="H325" s="1009"/>
      <c r="I325" s="1009"/>
      <c r="J325" s="1009"/>
      <c r="K325" s="1009"/>
      <c r="L325" s="1507">
        <v>3.9399999999999998E-2</v>
      </c>
      <c r="M325" s="1507">
        <v>3.9399999999999998E-2</v>
      </c>
      <c r="N325" s="1508" t="s">
        <v>3350</v>
      </c>
      <c r="O325" s="1509">
        <v>6.8</v>
      </c>
      <c r="P325" s="1009"/>
      <c r="Q325" s="1009"/>
      <c r="R325" s="1009"/>
      <c r="S325" s="1013"/>
      <c r="T325" s="1009"/>
      <c r="U325" s="1012"/>
      <c r="V325" s="1014"/>
      <c r="W325" s="1012"/>
      <c r="X325" s="1009"/>
      <c r="Y325" s="1010"/>
      <c r="Z325" s="1009"/>
      <c r="AA325" s="1006"/>
      <c r="AB325" s="1007"/>
      <c r="AC325" s="1010"/>
      <c r="AD325" s="1009"/>
      <c r="AE325" s="1637"/>
      <c r="AF325" s="1003"/>
      <c r="AG325" s="1004"/>
      <c r="AH325" s="1039"/>
    </row>
    <row r="326" spans="2:34" s="352" customFormat="1" x14ac:dyDescent="0.2">
      <c r="B326" s="1126" t="s">
        <v>635</v>
      </c>
      <c r="C326" s="1121"/>
      <c r="D326" s="1005"/>
      <c r="E326" s="1005"/>
      <c r="F326" s="1007"/>
      <c r="G326" s="1007"/>
      <c r="H326" s="1009"/>
      <c r="I326" s="1009"/>
      <c r="J326" s="1009"/>
      <c r="K326" s="1009"/>
      <c r="L326" s="1507">
        <v>3.9199999999999999E-2</v>
      </c>
      <c r="M326" s="1507">
        <v>3.9199999999999999E-2</v>
      </c>
      <c r="N326" s="1508" t="s">
        <v>2693</v>
      </c>
      <c r="O326" s="1509">
        <v>0.5</v>
      </c>
      <c r="P326" s="1009"/>
      <c r="Q326" s="1009"/>
      <c r="R326" s="1009"/>
      <c r="S326" s="1013"/>
      <c r="T326" s="1009"/>
      <c r="U326" s="1012"/>
      <c r="V326" s="1014"/>
      <c r="W326" s="1012"/>
      <c r="X326" s="1009"/>
      <c r="Y326" s="1010"/>
      <c r="Z326" s="1009"/>
      <c r="AA326" s="1006"/>
      <c r="AB326" s="1007"/>
      <c r="AC326" s="1010"/>
      <c r="AD326" s="1009"/>
      <c r="AE326" s="1637"/>
      <c r="AF326" s="1003"/>
      <c r="AG326" s="1004"/>
      <c r="AH326" s="1039"/>
    </row>
    <row r="327" spans="2:34" s="352" customFormat="1" ht="25.5" x14ac:dyDescent="0.2">
      <c r="B327" s="1126" t="s">
        <v>636</v>
      </c>
      <c r="C327" s="1121"/>
      <c r="D327" s="1005"/>
      <c r="E327" s="1005"/>
      <c r="F327" s="1007"/>
      <c r="G327" s="1007"/>
      <c r="H327" s="1009"/>
      <c r="I327" s="1009"/>
      <c r="J327" s="1009"/>
      <c r="K327" s="1009"/>
      <c r="L327" s="1507">
        <v>3.9E-2</v>
      </c>
      <c r="M327" s="1507">
        <v>3.9E-2</v>
      </c>
      <c r="N327" s="1508" t="s">
        <v>2981</v>
      </c>
      <c r="O327" s="1509">
        <v>0.3</v>
      </c>
      <c r="P327" s="1009"/>
      <c r="Q327" s="1009"/>
      <c r="R327" s="1009"/>
      <c r="S327" s="1013"/>
      <c r="T327" s="1009"/>
      <c r="U327" s="1012"/>
      <c r="V327" s="1014"/>
      <c r="W327" s="1012"/>
      <c r="X327" s="1009"/>
      <c r="Y327" s="1010"/>
      <c r="Z327" s="1009"/>
      <c r="AA327" s="1006"/>
      <c r="AB327" s="1007"/>
      <c r="AC327" s="1010"/>
      <c r="AD327" s="1009"/>
      <c r="AE327" s="1637"/>
      <c r="AF327" s="1003"/>
      <c r="AG327" s="1004"/>
      <c r="AH327" s="1039"/>
    </row>
    <row r="328" spans="2:34" s="352" customFormat="1" x14ac:dyDescent="0.2">
      <c r="B328" s="1126" t="s">
        <v>637</v>
      </c>
      <c r="C328" s="1121"/>
      <c r="D328" s="1005"/>
      <c r="E328" s="1005"/>
      <c r="F328" s="1007"/>
      <c r="G328" s="1007"/>
      <c r="H328" s="1009"/>
      <c r="I328" s="1009"/>
      <c r="J328" s="1009"/>
      <c r="K328" s="1009"/>
      <c r="L328" s="1507">
        <v>3.8800000000000001E-2</v>
      </c>
      <c r="M328" s="1507">
        <v>3.8800000000000001E-2</v>
      </c>
      <c r="N328" s="1508" t="s">
        <v>2966</v>
      </c>
      <c r="O328" s="1509">
        <v>0.39</v>
      </c>
      <c r="P328" s="1009"/>
      <c r="Q328" s="1009"/>
      <c r="R328" s="1009"/>
      <c r="S328" s="1013"/>
      <c r="T328" s="1009"/>
      <c r="U328" s="1012"/>
      <c r="V328" s="1014"/>
      <c r="W328" s="1012"/>
      <c r="X328" s="1009"/>
      <c r="Y328" s="1010"/>
      <c r="Z328" s="1009"/>
      <c r="AA328" s="1006"/>
      <c r="AB328" s="1007"/>
      <c r="AC328" s="1010"/>
      <c r="AD328" s="1009"/>
      <c r="AE328" s="1637"/>
      <c r="AF328" s="1003"/>
      <c r="AG328" s="1004"/>
      <c r="AH328" s="1039"/>
    </row>
    <row r="329" spans="2:34" s="352" customFormat="1" x14ac:dyDescent="0.2">
      <c r="B329" s="1126"/>
      <c r="C329" s="1121"/>
      <c r="D329" s="1005"/>
      <c r="E329" s="1005"/>
      <c r="F329" s="1007"/>
      <c r="G329" s="1005"/>
      <c r="H329" s="1009"/>
      <c r="I329" s="1009"/>
      <c r="J329" s="1009"/>
      <c r="K329" s="1009"/>
      <c r="L329" s="1009"/>
      <c r="M329" s="1009"/>
      <c r="N329" s="1508" t="s">
        <v>3164</v>
      </c>
      <c r="O329" s="1509">
        <v>0.6</v>
      </c>
      <c r="P329" s="1009"/>
      <c r="Q329" s="1009"/>
      <c r="R329" s="1009"/>
      <c r="S329" s="1013"/>
      <c r="T329" s="1009"/>
      <c r="U329" s="1012"/>
      <c r="V329" s="1014"/>
      <c r="W329" s="1012"/>
      <c r="X329" s="1009"/>
      <c r="Y329" s="1010"/>
      <c r="Z329" s="1009"/>
      <c r="AA329" s="1006"/>
      <c r="AB329" s="1007"/>
      <c r="AC329" s="1010"/>
      <c r="AD329" s="1009"/>
      <c r="AE329" s="1637"/>
      <c r="AF329" s="1003"/>
      <c r="AG329" s="1004"/>
      <c r="AH329" s="1039"/>
    </row>
    <row r="330" spans="2:34" s="352" customFormat="1" x14ac:dyDescent="0.2">
      <c r="B330" s="1126"/>
      <c r="C330" s="1121"/>
      <c r="D330" s="1005"/>
      <c r="E330" s="1005"/>
      <c r="F330" s="1007"/>
      <c r="G330" s="1007"/>
      <c r="H330" s="1009"/>
      <c r="I330" s="1009"/>
      <c r="J330" s="1009"/>
      <c r="K330" s="1009"/>
      <c r="L330" s="1009"/>
      <c r="M330" s="1009"/>
      <c r="N330" s="1508" t="s">
        <v>2983</v>
      </c>
      <c r="O330" s="1509">
        <v>0.85</v>
      </c>
      <c r="P330" s="1009"/>
      <c r="Q330" s="1009"/>
      <c r="R330" s="1009"/>
      <c r="S330" s="1013"/>
      <c r="T330" s="1009"/>
      <c r="U330" s="1012"/>
      <c r="V330" s="1014"/>
      <c r="W330" s="1012"/>
      <c r="X330" s="1009"/>
      <c r="Y330" s="1010"/>
      <c r="Z330" s="1009"/>
      <c r="AA330" s="1006"/>
      <c r="AB330" s="1007"/>
      <c r="AC330" s="1010"/>
      <c r="AD330" s="1009"/>
      <c r="AE330" s="1637"/>
      <c r="AF330" s="1003"/>
      <c r="AG330" s="1004"/>
      <c r="AH330" s="1039"/>
    </row>
    <row r="331" spans="2:34" s="352" customFormat="1" x14ac:dyDescent="0.2">
      <c r="B331" s="1126" t="s">
        <v>1073</v>
      </c>
      <c r="C331" s="1121"/>
      <c r="D331" s="1005"/>
      <c r="E331" s="1005"/>
      <c r="F331" s="1007"/>
      <c r="G331" s="1007"/>
      <c r="H331" s="1009"/>
      <c r="I331" s="1009"/>
      <c r="J331" s="1009"/>
      <c r="K331" s="1009"/>
      <c r="L331" s="1009"/>
      <c r="M331" s="1009"/>
      <c r="N331" s="1508"/>
      <c r="O331" s="1509"/>
      <c r="P331" s="1256">
        <v>0.14000000000000001</v>
      </c>
      <c r="Q331" s="1256">
        <v>0.14000000000000001</v>
      </c>
      <c r="R331" s="1256">
        <v>0.14000000000000001</v>
      </c>
      <c r="S331" s="1013"/>
      <c r="T331" s="1009"/>
      <c r="U331" s="1012"/>
      <c r="V331" s="1014"/>
      <c r="W331" s="1012"/>
      <c r="X331" s="1009"/>
      <c r="Y331" s="1010"/>
      <c r="Z331" s="1009"/>
      <c r="AA331" s="1006"/>
      <c r="AB331" s="1007"/>
      <c r="AC331" s="1010"/>
      <c r="AD331" s="1009"/>
      <c r="AE331" s="1637"/>
      <c r="AF331" s="1003"/>
      <c r="AG331" s="1004"/>
      <c r="AH331" s="1039"/>
    </row>
    <row r="332" spans="2:34" s="352" customFormat="1" x14ac:dyDescent="0.2">
      <c r="B332" s="1126" t="s">
        <v>1074</v>
      </c>
      <c r="C332" s="1511"/>
      <c r="D332" s="1512"/>
      <c r="E332" s="1512"/>
      <c r="F332" s="1513"/>
      <c r="G332" s="1513"/>
      <c r="H332" s="1514"/>
      <c r="I332" s="1514"/>
      <c r="J332" s="1514"/>
      <c r="K332" s="1514"/>
      <c r="L332" s="1514"/>
      <c r="M332" s="1514"/>
      <c r="N332" s="1515"/>
      <c r="O332" s="1516"/>
      <c r="P332" s="1522">
        <v>0.13389999999999999</v>
      </c>
      <c r="Q332" s="1522">
        <v>0.13389999999999999</v>
      </c>
      <c r="R332" s="1522">
        <v>0.13389999999999999</v>
      </c>
      <c r="S332" s="1517"/>
      <c r="T332" s="1514"/>
      <c r="U332" s="1518"/>
      <c r="V332" s="1519"/>
      <c r="W332" s="1518"/>
      <c r="X332" s="1514"/>
      <c r="Y332" s="1520"/>
      <c r="Z332" s="1514"/>
      <c r="AA332" s="1521"/>
      <c r="AB332" s="1513"/>
      <c r="AC332" s="1520"/>
      <c r="AD332" s="1514"/>
      <c r="AE332" s="1011"/>
      <c r="AF332" s="1121"/>
      <c r="AG332" s="1012"/>
      <c r="AH332" s="1039"/>
    </row>
    <row r="333" spans="2:34" s="352" customFormat="1" x14ac:dyDescent="0.2">
      <c r="B333" s="1126" t="s">
        <v>1075</v>
      </c>
      <c r="C333" s="1511"/>
      <c r="D333" s="1512"/>
      <c r="E333" s="1512"/>
      <c r="F333" s="1513"/>
      <c r="G333" s="1513"/>
      <c r="H333" s="1514"/>
      <c r="I333" s="1514"/>
      <c r="J333" s="1514"/>
      <c r="K333" s="1514"/>
      <c r="L333" s="1514"/>
      <c r="M333" s="1514"/>
      <c r="N333" s="1515"/>
      <c r="O333" s="1516"/>
      <c r="P333" s="1522">
        <v>0.13289999999999999</v>
      </c>
      <c r="Q333" s="1522">
        <v>0.13289999999999999</v>
      </c>
      <c r="R333" s="1522">
        <v>0.13289999999999999</v>
      </c>
      <c r="S333" s="1517"/>
      <c r="T333" s="1514"/>
      <c r="U333" s="1518"/>
      <c r="V333" s="1519"/>
      <c r="W333" s="1518"/>
      <c r="X333" s="1514"/>
      <c r="Y333" s="1520"/>
      <c r="Z333" s="1514"/>
      <c r="AA333" s="1521"/>
      <c r="AB333" s="1513"/>
      <c r="AC333" s="1520"/>
      <c r="AD333" s="1514"/>
      <c r="AE333" s="1011"/>
      <c r="AF333" s="1121"/>
      <c r="AG333" s="1012"/>
      <c r="AH333" s="1039"/>
    </row>
    <row r="334" spans="2:34" s="352" customFormat="1" x14ac:dyDescent="0.2">
      <c r="B334" s="1126" t="s">
        <v>1076</v>
      </c>
      <c r="C334" s="1511"/>
      <c r="D334" s="1512"/>
      <c r="E334" s="1512"/>
      <c r="F334" s="1513"/>
      <c r="G334" s="1513"/>
      <c r="H334" s="1514"/>
      <c r="I334" s="1514"/>
      <c r="J334" s="1514"/>
      <c r="K334" s="1514"/>
      <c r="L334" s="1514"/>
      <c r="M334" s="1514"/>
      <c r="N334" s="1515"/>
      <c r="O334" s="1522"/>
      <c r="P334" s="1522">
        <v>0.13189999999999999</v>
      </c>
      <c r="Q334" s="1522">
        <v>0.13189999999999999</v>
      </c>
      <c r="R334" s="1522">
        <v>0.13189999999999999</v>
      </c>
      <c r="S334" s="1522"/>
      <c r="T334" s="1514"/>
      <c r="U334" s="1518"/>
      <c r="V334" s="1519"/>
      <c r="W334" s="1518"/>
      <c r="X334" s="1514"/>
      <c r="Y334" s="1520"/>
      <c r="Z334" s="1514"/>
      <c r="AA334" s="1521"/>
      <c r="AB334" s="1513"/>
      <c r="AC334" s="1520"/>
      <c r="AD334" s="1514"/>
      <c r="AE334" s="1011"/>
      <c r="AF334" s="1121"/>
      <c r="AG334" s="1012"/>
      <c r="AH334" s="1039"/>
    </row>
    <row r="335" spans="2:34" s="352" customFormat="1" x14ac:dyDescent="0.2">
      <c r="B335" s="1126" t="s">
        <v>1077</v>
      </c>
      <c r="C335" s="1511"/>
      <c r="D335" s="1512"/>
      <c r="E335" s="1512"/>
      <c r="F335" s="1513"/>
      <c r="G335" s="1513"/>
      <c r="H335" s="1514"/>
      <c r="I335" s="1514"/>
      <c r="J335" s="1514"/>
      <c r="K335" s="1514"/>
      <c r="L335" s="1514"/>
      <c r="M335" s="1514"/>
      <c r="N335" s="1515"/>
      <c r="O335" s="1516"/>
      <c r="P335" s="1522">
        <v>0.13089999999999999</v>
      </c>
      <c r="Q335" s="1522">
        <v>0.13089999999999999</v>
      </c>
      <c r="R335" s="1522">
        <v>0.13089999999999999</v>
      </c>
      <c r="S335" s="1517"/>
      <c r="T335" s="1514"/>
      <c r="U335" s="1518"/>
      <c r="V335" s="1519"/>
      <c r="W335" s="1518"/>
      <c r="X335" s="1514"/>
      <c r="Y335" s="1520"/>
      <c r="Z335" s="1514"/>
      <c r="AA335" s="1521"/>
      <c r="AB335" s="1513"/>
      <c r="AC335" s="1520"/>
      <c r="AD335" s="1514"/>
      <c r="AE335" s="1011"/>
      <c r="AF335" s="1121"/>
      <c r="AG335" s="1012"/>
      <c r="AH335" s="1039"/>
    </row>
    <row r="336" spans="2:34" s="352" customFormat="1" x14ac:dyDescent="0.2">
      <c r="B336" s="1126" t="s">
        <v>249</v>
      </c>
      <c r="C336" s="1511"/>
      <c r="D336" s="1512"/>
      <c r="E336" s="1512"/>
      <c r="F336" s="1513"/>
      <c r="G336" s="1513"/>
      <c r="H336" s="1514"/>
      <c r="I336" s="1514"/>
      <c r="J336" s="1514"/>
      <c r="K336" s="1514"/>
      <c r="L336" s="1514"/>
      <c r="M336" s="1514"/>
      <c r="N336" s="1515"/>
      <c r="O336" s="1516"/>
      <c r="P336" s="1522">
        <v>0.12989999999999999</v>
      </c>
      <c r="Q336" s="1522">
        <v>0.12989999999999999</v>
      </c>
      <c r="R336" s="1522">
        <v>0.12989999999999999</v>
      </c>
      <c r="S336" s="1522"/>
      <c r="T336" s="1522"/>
      <c r="U336" s="1518"/>
      <c r="V336" s="1519"/>
      <c r="W336" s="1518"/>
      <c r="X336" s="1514"/>
      <c r="Y336" s="1520"/>
      <c r="Z336" s="1514"/>
      <c r="AA336" s="1521"/>
      <c r="AB336" s="1513"/>
      <c r="AC336" s="1520"/>
      <c r="AD336" s="1514"/>
      <c r="AE336" s="1011"/>
      <c r="AF336" s="1121"/>
      <c r="AG336" s="1012"/>
      <c r="AH336" s="1039"/>
    </row>
    <row r="337" spans="2:34" s="352" customFormat="1" ht="13.5" thickBot="1" x14ac:dyDescent="0.25">
      <c r="B337" s="1366" t="s">
        <v>3139</v>
      </c>
      <c r="C337" s="1523"/>
      <c r="D337" s="1018"/>
      <c r="E337" s="1018"/>
      <c r="F337" s="1020"/>
      <c r="G337" s="1020"/>
      <c r="H337" s="1022"/>
      <c r="I337" s="1022"/>
      <c r="J337" s="1022"/>
      <c r="K337" s="1022"/>
      <c r="L337" s="1022"/>
      <c r="M337" s="1022"/>
      <c r="N337" s="1615"/>
      <c r="O337" s="1643"/>
      <c r="P337" s="1617">
        <v>0.12889999999999999</v>
      </c>
      <c r="Q337" s="1617">
        <v>0.12889999999999999</v>
      </c>
      <c r="R337" s="1617">
        <v>0.12889999999999999</v>
      </c>
      <c r="S337" s="1026"/>
      <c r="T337" s="1022"/>
      <c r="U337" s="1025"/>
      <c r="V337" s="1027"/>
      <c r="W337" s="1025"/>
      <c r="X337" s="1022"/>
      <c r="Y337" s="1023"/>
      <c r="Z337" s="1022"/>
      <c r="AA337" s="1019"/>
      <c r="AB337" s="1020"/>
      <c r="AC337" s="1023"/>
      <c r="AD337" s="1022"/>
      <c r="AE337" s="1024"/>
      <c r="AF337" s="1523"/>
      <c r="AG337" s="1025"/>
      <c r="AH337" s="1039"/>
    </row>
    <row r="338" spans="2:34" s="352" customFormat="1" x14ac:dyDescent="0.2">
      <c r="B338" s="1144"/>
      <c r="C338" s="1145"/>
      <c r="D338" s="1145">
        <v>1.0000000000000001E-33</v>
      </c>
      <c r="E338" s="1145"/>
      <c r="F338" s="1145"/>
      <c r="G338" s="1145"/>
      <c r="H338" s="1145"/>
      <c r="I338" s="1145"/>
      <c r="J338" s="1145"/>
      <c r="K338" s="1145"/>
      <c r="L338" s="1145"/>
      <c r="M338" s="1145"/>
      <c r="N338" s="1145">
        <v>1.0000000000000001E-33</v>
      </c>
      <c r="O338" s="1145"/>
      <c r="P338" s="1145"/>
      <c r="Q338" s="1145"/>
      <c r="R338" s="1145"/>
      <c r="S338" s="1145"/>
      <c r="T338" s="1145"/>
      <c r="U338" s="1145"/>
      <c r="V338" s="1145">
        <v>1.0000000000000001E-33</v>
      </c>
      <c r="W338" s="1145"/>
      <c r="X338" s="1145"/>
      <c r="Y338" s="1145"/>
      <c r="Z338" s="1145"/>
      <c r="AA338" s="1145"/>
      <c r="AB338" s="1145"/>
      <c r="AC338" s="1145"/>
      <c r="AD338" s="1145"/>
      <c r="AE338" s="1145"/>
      <c r="AF338" s="1145"/>
      <c r="AG338" s="1145"/>
      <c r="AH338" s="1039"/>
    </row>
    <row r="339" spans="2:34" s="352" customFormat="1" x14ac:dyDescent="0.2">
      <c r="B339" s="1146" t="s">
        <v>2816</v>
      </c>
      <c r="C339" s="2452" t="s">
        <v>3351</v>
      </c>
      <c r="D339" s="2452"/>
      <c r="E339" s="2452"/>
      <c r="F339" s="2452"/>
      <c r="G339" s="1148"/>
      <c r="H339" s="1148"/>
      <c r="I339" s="1148"/>
      <c r="J339" s="1148"/>
      <c r="K339" s="1148"/>
      <c r="L339" s="1148"/>
      <c r="M339" s="1148"/>
      <c r="N339" s="1148"/>
      <c r="O339" s="1148"/>
      <c r="P339" s="1148"/>
      <c r="Q339" s="1148"/>
      <c r="R339" s="1148"/>
      <c r="S339" s="1148"/>
      <c r="T339" s="1148"/>
      <c r="U339" s="1148"/>
      <c r="V339" s="1148"/>
      <c r="W339" s="1148"/>
      <c r="X339" s="1148"/>
      <c r="Y339" s="1148"/>
      <c r="Z339" s="1148"/>
      <c r="AA339" s="1148"/>
      <c r="AB339" s="1148"/>
      <c r="AC339" s="1148"/>
      <c r="AD339" s="1148"/>
      <c r="AE339" s="1148"/>
      <c r="AF339" s="1148"/>
      <c r="AG339" s="1148"/>
      <c r="AH339" s="1039"/>
    </row>
    <row r="340" spans="2:34" s="352" customFormat="1" x14ac:dyDescent="0.2">
      <c r="B340" s="1146" t="s">
        <v>2818</v>
      </c>
      <c r="C340" s="1930" t="s">
        <v>2898</v>
      </c>
      <c r="D340" s="1930"/>
      <c r="E340" s="1930"/>
      <c r="F340" s="1930"/>
      <c r="G340" s="1619"/>
      <c r="H340" s="1619"/>
      <c r="I340" s="1619"/>
      <c r="J340" s="1619"/>
      <c r="K340" s="1619"/>
      <c r="L340" s="1619"/>
      <c r="M340" s="1619"/>
      <c r="N340" s="1619"/>
      <c r="O340" s="1619"/>
      <c r="P340" s="1619"/>
      <c r="Q340" s="1619"/>
      <c r="R340" s="1619"/>
      <c r="S340" s="1619"/>
      <c r="T340" s="1619"/>
      <c r="U340" s="1619"/>
      <c r="V340" s="1619"/>
      <c r="W340" s="1619"/>
      <c r="X340" s="1619"/>
      <c r="Y340" s="1619"/>
      <c r="Z340" s="1619"/>
      <c r="AA340" s="1619"/>
      <c r="AB340" s="1619"/>
      <c r="AC340" s="1619"/>
      <c r="AD340" s="1619"/>
      <c r="AE340" s="1619"/>
      <c r="AF340" s="1619"/>
      <c r="AG340" s="1619"/>
      <c r="AH340" s="1039"/>
    </row>
    <row r="341" spans="2:34" s="352" customFormat="1" ht="13.5" thickBot="1" x14ac:dyDescent="0.25">
      <c r="B341" s="1147"/>
      <c r="C341" s="1638"/>
      <c r="D341" s="1638"/>
      <c r="E341" s="1638"/>
      <c r="F341" s="1638"/>
      <c r="G341" s="1638"/>
      <c r="H341" s="1638"/>
      <c r="I341" s="1638"/>
      <c r="J341" s="1638"/>
      <c r="K341" s="1638"/>
      <c r="L341" s="1638"/>
      <c r="M341" s="1638"/>
      <c r="N341" s="1638"/>
      <c r="O341" s="1638"/>
      <c r="P341" s="1638"/>
      <c r="Q341" s="1638"/>
      <c r="R341" s="1638"/>
      <c r="S341" s="1638"/>
      <c r="T341" s="1638"/>
      <c r="U341" s="1638"/>
      <c r="V341" s="1638"/>
      <c r="W341" s="1638"/>
      <c r="X341" s="1638"/>
      <c r="Y341" s="1638"/>
      <c r="Z341" s="1638"/>
      <c r="AA341" s="1638"/>
      <c r="AB341" s="1638"/>
      <c r="AC341" s="1638"/>
      <c r="AD341" s="1638"/>
      <c r="AE341" s="1638"/>
      <c r="AF341" s="1638"/>
      <c r="AG341" s="1638"/>
      <c r="AH341" s="1044"/>
    </row>
    <row r="342" spans="2:34" s="352" customFormat="1" ht="13.5" thickBot="1" x14ac:dyDescent="0.25"/>
    <row r="343" spans="2:34" s="352" customFormat="1" ht="20.25" x14ac:dyDescent="0.2">
      <c r="B343" s="2274" t="s">
        <v>2783</v>
      </c>
      <c r="C343" s="2275"/>
      <c r="D343" s="2275"/>
      <c r="E343" s="2275"/>
      <c r="F343" s="2275"/>
      <c r="G343" s="2275"/>
      <c r="H343" s="2275"/>
      <c r="I343" s="2275"/>
      <c r="J343" s="2275"/>
      <c r="K343" s="2275"/>
      <c r="L343" s="2275"/>
      <c r="M343" s="2275"/>
      <c r="N343" s="2275"/>
      <c r="O343" s="2275"/>
      <c r="P343" s="2275"/>
      <c r="Q343" s="2275"/>
      <c r="R343" s="2275"/>
      <c r="S343" s="2275"/>
      <c r="T343" s="2275"/>
      <c r="U343" s="2275"/>
      <c r="V343" s="2275"/>
      <c r="W343" s="2275"/>
      <c r="X343" s="2275"/>
      <c r="Y343" s="2275"/>
      <c r="Z343" s="2275"/>
      <c r="AA343" s="2275"/>
      <c r="AB343" s="2275"/>
      <c r="AC343" s="2275"/>
      <c r="AD343" s="2275"/>
      <c r="AE343" s="2275"/>
      <c r="AF343" s="2275"/>
      <c r="AG343" s="2275"/>
      <c r="AH343" s="2276"/>
    </row>
    <row r="344" spans="2:34" s="352" customFormat="1" x14ac:dyDescent="0.2">
      <c r="B344" s="1131"/>
      <c r="C344" s="1132"/>
      <c r="D344" s="1133"/>
      <c r="E344" s="1133"/>
      <c r="F344" s="431"/>
      <c r="G344" s="431"/>
      <c r="H344" s="431"/>
      <c r="I344" s="431"/>
      <c r="J344" s="431"/>
      <c r="K344" s="431"/>
      <c r="L344" s="431"/>
      <c r="M344" s="431"/>
      <c r="N344" s="431"/>
      <c r="O344" s="431"/>
      <c r="P344" s="431"/>
      <c r="Q344" s="431"/>
      <c r="R344" s="431"/>
      <c r="S344" s="431"/>
      <c r="T344" s="431"/>
      <c r="U344" s="431"/>
      <c r="V344" s="431"/>
      <c r="W344" s="431"/>
      <c r="X344" s="431"/>
      <c r="Y344" s="431"/>
      <c r="Z344" s="431"/>
      <c r="AA344" s="431"/>
      <c r="AB344" s="431"/>
      <c r="AC344" s="431"/>
      <c r="AD344" s="431"/>
      <c r="AE344" s="431"/>
      <c r="AF344" s="431"/>
      <c r="AG344" s="431"/>
      <c r="AH344" s="1039"/>
    </row>
    <row r="345" spans="2:34" s="352" customFormat="1" x14ac:dyDescent="0.2">
      <c r="B345" s="1134" t="s">
        <v>2784</v>
      </c>
      <c r="C345" s="1135" t="s">
        <v>3394</v>
      </c>
      <c r="D345" s="1135"/>
      <c r="E345" s="431"/>
      <c r="F345" s="431"/>
      <c r="G345" s="431"/>
      <c r="H345" s="431"/>
      <c r="I345" s="1577"/>
      <c r="J345" s="431"/>
      <c r="K345" s="431"/>
      <c r="L345" s="431"/>
      <c r="M345" s="431"/>
      <c r="N345" s="431"/>
      <c r="O345" s="431"/>
      <c r="P345" s="431"/>
      <c r="Q345" s="431"/>
      <c r="R345" s="431"/>
      <c r="S345" s="431"/>
      <c r="T345" s="431"/>
      <c r="U345" s="431"/>
      <c r="V345" s="431"/>
      <c r="W345" s="431"/>
      <c r="X345" s="431"/>
      <c r="Y345" s="431"/>
      <c r="Z345" s="431"/>
      <c r="AA345" s="431"/>
      <c r="AB345" s="431"/>
      <c r="AC345" s="431"/>
      <c r="AD345" s="431"/>
      <c r="AE345" s="431"/>
      <c r="AF345" s="431"/>
      <c r="AG345" s="431"/>
      <c r="AH345" s="1039"/>
    </row>
    <row r="346" spans="2:34" s="352" customFormat="1" ht="13.5" thickBot="1" x14ac:dyDescent="0.25">
      <c r="B346" s="1134" t="s">
        <v>2786</v>
      </c>
      <c r="C346" s="2687" t="s">
        <v>3395</v>
      </c>
      <c r="D346" s="2687"/>
      <c r="E346" s="2687"/>
      <c r="F346" s="431"/>
      <c r="G346" s="431"/>
      <c r="H346" s="431"/>
      <c r="I346" s="1577"/>
      <c r="J346" s="431"/>
      <c r="K346" s="431"/>
      <c r="L346" s="431"/>
      <c r="M346" s="431"/>
      <c r="N346" s="431"/>
      <c r="O346" s="431"/>
      <c r="P346" s="431"/>
      <c r="Q346" s="431"/>
      <c r="R346" s="431"/>
      <c r="S346" s="431"/>
      <c r="T346" s="431"/>
      <c r="U346" s="431"/>
      <c r="V346" s="431"/>
      <c r="W346" s="431"/>
      <c r="X346" s="431"/>
      <c r="Y346" s="431"/>
      <c r="Z346" s="431"/>
      <c r="AA346" s="431"/>
      <c r="AB346" s="431"/>
      <c r="AC346" s="431"/>
      <c r="AD346" s="431"/>
      <c r="AE346" s="431"/>
      <c r="AF346" s="431"/>
      <c r="AG346" s="431"/>
      <c r="AH346" s="1039"/>
    </row>
    <row r="347" spans="2:34" s="352" customFormat="1" ht="13.5" thickBot="1" x14ac:dyDescent="0.25">
      <c r="B347" s="1131" t="s">
        <v>2787</v>
      </c>
      <c r="C347" s="2453" t="s">
        <v>3396</v>
      </c>
      <c r="D347" s="2454"/>
      <c r="E347" s="2454"/>
      <c r="F347" s="2454"/>
      <c r="G347" s="2454"/>
      <c r="H347" s="2454"/>
      <c r="I347" s="2454"/>
      <c r="J347" s="2454"/>
      <c r="K347" s="2454"/>
      <c r="L347" s="2454"/>
      <c r="M347" s="2454"/>
      <c r="N347" s="2454"/>
      <c r="O347" s="2454"/>
      <c r="P347" s="2454"/>
      <c r="Q347" s="2454"/>
      <c r="R347" s="2454"/>
      <c r="S347" s="2454"/>
      <c r="T347" s="2454"/>
      <c r="U347" s="2454"/>
      <c r="V347" s="2454"/>
      <c r="W347" s="2455"/>
      <c r="X347" s="431"/>
      <c r="Y347" s="431"/>
      <c r="Z347" s="431"/>
      <c r="AA347" s="431"/>
      <c r="AB347" s="431"/>
      <c r="AC347" s="431"/>
      <c r="AD347" s="431"/>
      <c r="AE347" s="431"/>
      <c r="AF347" s="431"/>
      <c r="AG347" s="431"/>
      <c r="AH347" s="1039"/>
    </row>
    <row r="348" spans="2:34" s="352" customFormat="1" ht="13.5" thickBot="1" x14ac:dyDescent="0.25">
      <c r="B348" s="1131"/>
      <c r="C348" s="1610"/>
      <c r="D348" s="1610"/>
      <c r="E348" s="1610"/>
      <c r="F348" s="1610"/>
      <c r="G348" s="1610"/>
      <c r="H348" s="1610"/>
      <c r="I348" s="1610"/>
      <c r="J348" s="1610"/>
      <c r="K348" s="1610"/>
      <c r="L348" s="1610"/>
      <c r="M348" s="1610"/>
      <c r="N348" s="1610"/>
      <c r="O348" s="1610"/>
      <c r="P348" s="1610"/>
      <c r="Q348" s="1610"/>
      <c r="R348" s="1610"/>
      <c r="S348" s="1610"/>
      <c r="T348" s="1610"/>
      <c r="U348" s="1610"/>
      <c r="V348" s="1610"/>
      <c r="W348" s="1610"/>
      <c r="X348" s="431"/>
      <c r="Y348" s="431"/>
      <c r="Z348" s="431"/>
      <c r="AA348" s="431"/>
      <c r="AB348" s="431"/>
      <c r="AC348" s="431"/>
      <c r="AD348" s="431"/>
      <c r="AE348" s="431"/>
      <c r="AF348" s="431"/>
      <c r="AG348" s="431"/>
      <c r="AH348" s="1039"/>
    </row>
    <row r="349" spans="2:34" s="352" customFormat="1" ht="13.5" thickBot="1" x14ac:dyDescent="0.25">
      <c r="B349" s="1908" t="s">
        <v>2788</v>
      </c>
      <c r="C349" s="1928" t="s">
        <v>2789</v>
      </c>
      <c r="D349" s="1908" t="s">
        <v>2790</v>
      </c>
      <c r="E349" s="1910" t="s">
        <v>2791</v>
      </c>
      <c r="F349" s="1911"/>
      <c r="G349" s="1911"/>
      <c r="H349" s="1911"/>
      <c r="I349" s="1911"/>
      <c r="J349" s="1911"/>
      <c r="K349" s="1911"/>
      <c r="L349" s="1911"/>
      <c r="M349" s="1911"/>
      <c r="N349" s="1911"/>
      <c r="O349" s="1911"/>
      <c r="P349" s="1911"/>
      <c r="Q349" s="1911"/>
      <c r="R349" s="1912"/>
      <c r="S349" s="2270" t="s">
        <v>2792</v>
      </c>
      <c r="T349" s="2269"/>
      <c r="U349" s="2269"/>
      <c r="V349" s="2269"/>
      <c r="W349" s="2269"/>
      <c r="X349" s="2269"/>
      <c r="Y349" s="2269"/>
      <c r="Z349" s="2271"/>
      <c r="AA349" s="1910" t="s">
        <v>2793</v>
      </c>
      <c r="AB349" s="1911"/>
      <c r="AC349" s="1911"/>
      <c r="AD349" s="1912"/>
      <c r="AE349" s="1916" t="s">
        <v>2794</v>
      </c>
      <c r="AF349" s="1917"/>
      <c r="AG349" s="1918"/>
      <c r="AH349" s="1039"/>
    </row>
    <row r="350" spans="2:34" s="352" customFormat="1" ht="32.25" customHeight="1" thickBot="1" x14ac:dyDescent="0.25">
      <c r="B350" s="1909"/>
      <c r="C350" s="1929"/>
      <c r="D350" s="1909"/>
      <c r="E350" s="1908" t="s">
        <v>2795</v>
      </c>
      <c r="F350" s="2267" t="s">
        <v>2796</v>
      </c>
      <c r="G350" s="2267" t="s">
        <v>2797</v>
      </c>
      <c r="H350" s="2270" t="s">
        <v>2798</v>
      </c>
      <c r="I350" s="2271"/>
      <c r="J350" s="2270" t="s">
        <v>2799</v>
      </c>
      <c r="K350" s="2271"/>
      <c r="L350" s="2270" t="s">
        <v>2800</v>
      </c>
      <c r="M350" s="2271"/>
      <c r="N350" s="2270" t="s">
        <v>2801</v>
      </c>
      <c r="O350" s="2271"/>
      <c r="P350" s="2270" t="s">
        <v>2802</v>
      </c>
      <c r="Q350" s="2269"/>
      <c r="R350" s="2271"/>
      <c r="S350" s="2267" t="s">
        <v>2798</v>
      </c>
      <c r="T350" s="2267" t="s">
        <v>2799</v>
      </c>
      <c r="U350" s="2267" t="s">
        <v>2800</v>
      </c>
      <c r="V350" s="2270" t="s">
        <v>2801</v>
      </c>
      <c r="W350" s="2271"/>
      <c r="X350" s="2270" t="s">
        <v>2802</v>
      </c>
      <c r="Y350" s="2269"/>
      <c r="Z350" s="2271"/>
      <c r="AA350" s="1908" t="s">
        <v>2795</v>
      </c>
      <c r="AB350" s="1908" t="s">
        <v>2803</v>
      </c>
      <c r="AC350" s="1908" t="s">
        <v>2804</v>
      </c>
      <c r="AD350" s="1908" t="s">
        <v>2805</v>
      </c>
      <c r="AE350" s="1919"/>
      <c r="AF350" s="1920"/>
      <c r="AG350" s="1921"/>
      <c r="AH350" s="1039"/>
    </row>
    <row r="351" spans="2:34" s="352" customFormat="1" ht="26.25" thickBot="1" x14ac:dyDescent="0.25">
      <c r="B351" s="2255"/>
      <c r="C351" s="2259"/>
      <c r="D351" s="2255"/>
      <c r="E351" s="2255"/>
      <c r="F351" s="2467"/>
      <c r="G351" s="2467"/>
      <c r="H351" s="1635" t="s">
        <v>2806</v>
      </c>
      <c r="I351" s="1635" t="s">
        <v>2807</v>
      </c>
      <c r="J351" s="1635" t="s">
        <v>2806</v>
      </c>
      <c r="K351" s="1635" t="s">
        <v>2807</v>
      </c>
      <c r="L351" s="1635" t="s">
        <v>2806</v>
      </c>
      <c r="M351" s="1635" t="s">
        <v>2807</v>
      </c>
      <c r="N351" s="1137" t="s">
        <v>295</v>
      </c>
      <c r="O351" s="1138" t="s">
        <v>2808</v>
      </c>
      <c r="P351" s="1139" t="s">
        <v>2809</v>
      </c>
      <c r="Q351" s="1138" t="s">
        <v>2810</v>
      </c>
      <c r="R351" s="1138" t="s">
        <v>2811</v>
      </c>
      <c r="S351" s="2467"/>
      <c r="T351" s="2467"/>
      <c r="U351" s="2467"/>
      <c r="V351" s="1631" t="s">
        <v>295</v>
      </c>
      <c r="W351" s="1140" t="s">
        <v>2808</v>
      </c>
      <c r="X351" s="1138" t="s">
        <v>2809</v>
      </c>
      <c r="Y351" s="1141" t="s">
        <v>2810</v>
      </c>
      <c r="Z351" s="1138" t="s">
        <v>2811</v>
      </c>
      <c r="AA351" s="2255"/>
      <c r="AB351" s="2255"/>
      <c r="AC351" s="2255"/>
      <c r="AD351" s="2255"/>
      <c r="AE351" s="990" t="s">
        <v>296</v>
      </c>
      <c r="AF351" s="990" t="s">
        <v>2812</v>
      </c>
      <c r="AG351" s="990" t="s">
        <v>2813</v>
      </c>
      <c r="AH351" s="1039"/>
    </row>
    <row r="352" spans="2:34" s="352" customFormat="1" ht="13.5" thickBot="1" x14ac:dyDescent="0.25">
      <c r="B352" s="1639" t="s">
        <v>3397</v>
      </c>
      <c r="C352" s="1261"/>
      <c r="D352" s="1386"/>
      <c r="E352" s="1386"/>
      <c r="F352" s="1075"/>
      <c r="G352" s="1075"/>
      <c r="H352" s="1261"/>
      <c r="I352" s="1261">
        <v>2.5999999999999999E-2</v>
      </c>
      <c r="J352" s="1261"/>
      <c r="K352" s="1261"/>
      <c r="L352" s="1261"/>
      <c r="M352" s="1261"/>
      <c r="N352" s="1604"/>
      <c r="O352" s="1644"/>
      <c r="P352" s="1261"/>
      <c r="Q352" s="1261"/>
      <c r="R352" s="1261"/>
      <c r="S352" s="1263"/>
      <c r="T352" s="1262"/>
      <c r="U352" s="1264"/>
      <c r="V352" s="1265"/>
      <c r="W352" s="1264"/>
      <c r="X352" s="1262"/>
      <c r="Y352" s="1266"/>
      <c r="Z352" s="1262"/>
      <c r="AA352" s="1259"/>
      <c r="AB352" s="1075"/>
      <c r="AC352" s="1266"/>
      <c r="AD352" s="1262"/>
      <c r="AE352" s="1267"/>
      <c r="AF352" s="1072"/>
      <c r="AG352" s="1264"/>
      <c r="AH352" s="1039"/>
    </row>
    <row r="353" spans="2:34" s="352" customFormat="1" x14ac:dyDescent="0.2">
      <c r="B353" s="1144"/>
      <c r="C353" s="1145"/>
      <c r="D353" s="1145">
        <v>1.0000000000000001E-33</v>
      </c>
      <c r="E353" s="1145"/>
      <c r="F353" s="1145"/>
      <c r="G353" s="1145"/>
      <c r="H353" s="1145"/>
      <c r="I353" s="1145"/>
      <c r="J353" s="1145"/>
      <c r="K353" s="1145"/>
      <c r="L353" s="1145"/>
      <c r="M353" s="1145"/>
      <c r="N353" s="1145">
        <v>1.0000000000000001E-33</v>
      </c>
      <c r="O353" s="1145"/>
      <c r="P353" s="1145"/>
      <c r="Q353" s="1145"/>
      <c r="R353" s="1145"/>
      <c r="S353" s="1145"/>
      <c r="T353" s="1145"/>
      <c r="U353" s="1145"/>
      <c r="V353" s="1145">
        <v>1.0000000000000001E-33</v>
      </c>
      <c r="W353" s="1145"/>
      <c r="X353" s="1145"/>
      <c r="Y353" s="1145"/>
      <c r="Z353" s="1145"/>
      <c r="AA353" s="1145"/>
      <c r="AB353" s="1145"/>
      <c r="AC353" s="1145"/>
      <c r="AD353" s="1145"/>
      <c r="AE353" s="1145"/>
      <c r="AF353" s="1145"/>
      <c r="AG353" s="1145"/>
      <c r="AH353" s="1039"/>
    </row>
    <row r="354" spans="2:34" s="352" customFormat="1" x14ac:dyDescent="0.2">
      <c r="B354" s="1146" t="s">
        <v>2816</v>
      </c>
      <c r="C354" s="2452" t="s">
        <v>3398</v>
      </c>
      <c r="D354" s="2452"/>
      <c r="E354" s="2452"/>
      <c r="F354" s="2452"/>
      <c r="G354" s="1148"/>
      <c r="H354" s="1148"/>
      <c r="I354" s="1148"/>
      <c r="J354" s="1148"/>
      <c r="K354" s="1148"/>
      <c r="L354" s="1148"/>
      <c r="M354" s="1148"/>
      <c r="N354" s="1148"/>
      <c r="O354" s="1148"/>
      <c r="P354" s="1148"/>
      <c r="Q354" s="1148"/>
      <c r="R354" s="1148"/>
      <c r="S354" s="1148"/>
      <c r="T354" s="1148"/>
      <c r="U354" s="1148"/>
      <c r="V354" s="1148"/>
      <c r="W354" s="1148"/>
      <c r="X354" s="1148"/>
      <c r="Y354" s="1148"/>
      <c r="Z354" s="1148"/>
      <c r="AA354" s="1148"/>
      <c r="AB354" s="1148"/>
      <c r="AC354" s="1148"/>
      <c r="AD354" s="1148"/>
      <c r="AE354" s="1148"/>
      <c r="AF354" s="1148"/>
      <c r="AG354" s="1148"/>
      <c r="AH354" s="1039"/>
    </row>
    <row r="355" spans="2:34" s="352" customFormat="1" x14ac:dyDescent="0.2">
      <c r="B355" s="1146" t="s">
        <v>2818</v>
      </c>
      <c r="C355" s="1930" t="s">
        <v>2898</v>
      </c>
      <c r="D355" s="1930"/>
      <c r="E355" s="1930"/>
      <c r="F355" s="1930"/>
      <c r="G355" s="1619"/>
      <c r="H355" s="1619"/>
      <c r="I355" s="1619"/>
      <c r="J355" s="1619"/>
      <c r="K355" s="1619"/>
      <c r="L355" s="1619"/>
      <c r="M355" s="1619"/>
      <c r="N355" s="1619"/>
      <c r="O355" s="1619"/>
      <c r="P355" s="1619"/>
      <c r="Q355" s="1619"/>
      <c r="R355" s="1619"/>
      <c r="S355" s="1619"/>
      <c r="T355" s="1619"/>
      <c r="U355" s="1619"/>
      <c r="V355" s="1619"/>
      <c r="W355" s="1619"/>
      <c r="X355" s="1619"/>
      <c r="Y355" s="1619"/>
      <c r="Z355" s="1619"/>
      <c r="AA355" s="1619"/>
      <c r="AB355" s="1619"/>
      <c r="AC355" s="1619"/>
      <c r="AD355" s="1619"/>
      <c r="AE355" s="1619"/>
      <c r="AF355" s="1619"/>
      <c r="AG355" s="1619"/>
      <c r="AH355" s="1039"/>
    </row>
    <row r="356" spans="2:34" s="352" customFormat="1" ht="13.5" thickBot="1" x14ac:dyDescent="0.25">
      <c r="B356" s="1147"/>
      <c r="C356" s="1638"/>
      <c r="D356" s="1638"/>
      <c r="E356" s="1638"/>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1638"/>
      <c r="AD356" s="1638"/>
      <c r="AE356" s="1638"/>
      <c r="AF356" s="1638"/>
      <c r="AG356" s="1638"/>
      <c r="AH356" s="1044"/>
    </row>
    <row r="357" spans="2:34" s="352" customFormat="1" ht="13.5" thickBot="1" x14ac:dyDescent="0.25"/>
    <row r="358" spans="2:34" s="352" customFormat="1" ht="20.25" x14ac:dyDescent="0.2">
      <c r="B358" s="2274" t="s">
        <v>2783</v>
      </c>
      <c r="C358" s="2275"/>
      <c r="D358" s="2275"/>
      <c r="E358" s="2275"/>
      <c r="F358" s="2275"/>
      <c r="G358" s="2275"/>
      <c r="H358" s="2275"/>
      <c r="I358" s="2275"/>
      <c r="J358" s="2275"/>
      <c r="K358" s="2275"/>
      <c r="L358" s="2275"/>
      <c r="M358" s="2275"/>
      <c r="N358" s="2275"/>
      <c r="O358" s="2275"/>
      <c r="P358" s="2275"/>
      <c r="Q358" s="2275"/>
      <c r="R358" s="2275"/>
      <c r="S358" s="2275"/>
      <c r="T358" s="2275"/>
      <c r="U358" s="2275"/>
      <c r="V358" s="2275"/>
      <c r="W358" s="2275"/>
      <c r="X358" s="2275"/>
      <c r="Y358" s="2275"/>
      <c r="Z358" s="2275"/>
      <c r="AA358" s="2275"/>
      <c r="AB358" s="2275"/>
      <c r="AC358" s="2275"/>
      <c r="AD358" s="2275"/>
      <c r="AE358" s="2275"/>
      <c r="AF358" s="2275"/>
      <c r="AG358" s="2275"/>
      <c r="AH358" s="2276"/>
    </row>
    <row r="359" spans="2:34" s="352" customFormat="1" x14ac:dyDescent="0.2">
      <c r="B359" s="1131"/>
      <c r="C359" s="1132"/>
      <c r="D359" s="1133"/>
      <c r="E359" s="1133"/>
      <c r="F359" s="431"/>
      <c r="G359" s="431"/>
      <c r="H359" s="431"/>
      <c r="I359" s="431"/>
      <c r="J359" s="431"/>
      <c r="K359" s="431"/>
      <c r="L359" s="431"/>
      <c r="M359" s="431"/>
      <c r="N359" s="431"/>
      <c r="O359" s="431"/>
      <c r="P359" s="431"/>
      <c r="Q359" s="431"/>
      <c r="R359" s="431"/>
      <c r="S359" s="431"/>
      <c r="T359" s="431"/>
      <c r="U359" s="431"/>
      <c r="V359" s="431"/>
      <c r="W359" s="431"/>
      <c r="X359" s="431"/>
      <c r="Y359" s="431"/>
      <c r="Z359" s="431"/>
      <c r="AA359" s="431"/>
      <c r="AB359" s="431"/>
      <c r="AC359" s="431"/>
      <c r="AD359" s="431"/>
      <c r="AE359" s="431"/>
      <c r="AF359" s="431"/>
      <c r="AG359" s="431"/>
      <c r="AH359" s="1039"/>
    </row>
    <row r="360" spans="2:34" s="352" customFormat="1" x14ac:dyDescent="0.2">
      <c r="B360" s="1134" t="s">
        <v>2784</v>
      </c>
      <c r="C360" s="1135" t="s">
        <v>3391</v>
      </c>
      <c r="D360" s="1135"/>
      <c r="E360" s="431"/>
      <c r="F360" s="431"/>
      <c r="G360" s="431"/>
      <c r="H360" s="431"/>
      <c r="I360" s="1577"/>
      <c r="J360" s="431"/>
      <c r="K360" s="431"/>
      <c r="L360" s="431"/>
      <c r="M360" s="431"/>
      <c r="N360" s="431"/>
      <c r="O360" s="431"/>
      <c r="P360" s="431"/>
      <c r="Q360" s="431"/>
      <c r="R360" s="431"/>
      <c r="S360" s="431"/>
      <c r="T360" s="431"/>
      <c r="U360" s="431"/>
      <c r="V360" s="431"/>
      <c r="W360" s="431"/>
      <c r="X360" s="431"/>
      <c r="Y360" s="431"/>
      <c r="Z360" s="431"/>
      <c r="AA360" s="431"/>
      <c r="AB360" s="431"/>
      <c r="AC360" s="431"/>
      <c r="AD360" s="431"/>
      <c r="AE360" s="431"/>
      <c r="AF360" s="431"/>
      <c r="AG360" s="431"/>
      <c r="AH360" s="1039"/>
    </row>
    <row r="361" spans="2:34" s="352" customFormat="1" ht="13.5" thickBot="1" x14ac:dyDescent="0.25">
      <c r="B361" s="1134" t="s">
        <v>2786</v>
      </c>
      <c r="C361" s="2687">
        <v>41922</v>
      </c>
      <c r="D361" s="2687"/>
      <c r="E361" s="2687"/>
      <c r="F361" s="431"/>
      <c r="G361" s="431"/>
      <c r="H361" s="431"/>
      <c r="I361" s="1577"/>
      <c r="J361" s="431"/>
      <c r="K361" s="431"/>
      <c r="L361" s="431"/>
      <c r="M361" s="431"/>
      <c r="N361" s="431"/>
      <c r="O361" s="431"/>
      <c r="P361" s="431"/>
      <c r="Q361" s="431"/>
      <c r="R361" s="431"/>
      <c r="S361" s="431"/>
      <c r="T361" s="431"/>
      <c r="U361" s="431"/>
      <c r="V361" s="431"/>
      <c r="W361" s="431"/>
      <c r="X361" s="431"/>
      <c r="Y361" s="431"/>
      <c r="Z361" s="431"/>
      <c r="AA361" s="431"/>
      <c r="AB361" s="431"/>
      <c r="AC361" s="431"/>
      <c r="AD361" s="431"/>
      <c r="AE361" s="431"/>
      <c r="AF361" s="431"/>
      <c r="AG361" s="431"/>
      <c r="AH361" s="1039"/>
    </row>
    <row r="362" spans="2:34" s="352" customFormat="1" ht="13.5" thickBot="1" x14ac:dyDescent="0.25">
      <c r="B362" s="1131" t="s">
        <v>2787</v>
      </c>
      <c r="C362" s="2453" t="s">
        <v>3392</v>
      </c>
      <c r="D362" s="2454"/>
      <c r="E362" s="2454"/>
      <c r="F362" s="2454"/>
      <c r="G362" s="2454"/>
      <c r="H362" s="2454"/>
      <c r="I362" s="2454"/>
      <c r="J362" s="2454"/>
      <c r="K362" s="2454"/>
      <c r="L362" s="2454"/>
      <c r="M362" s="2454"/>
      <c r="N362" s="2454"/>
      <c r="O362" s="2454"/>
      <c r="P362" s="2454"/>
      <c r="Q362" s="2454"/>
      <c r="R362" s="2454"/>
      <c r="S362" s="2454"/>
      <c r="T362" s="2454"/>
      <c r="U362" s="2454"/>
      <c r="V362" s="2454"/>
      <c r="W362" s="2455"/>
      <c r="X362" s="431"/>
      <c r="Y362" s="431"/>
      <c r="Z362" s="431"/>
      <c r="AA362" s="431"/>
      <c r="AB362" s="431"/>
      <c r="AC362" s="431"/>
      <c r="AD362" s="431"/>
      <c r="AE362" s="431"/>
      <c r="AF362" s="431"/>
      <c r="AG362" s="431"/>
      <c r="AH362" s="1039"/>
    </row>
    <row r="363" spans="2:34" s="352" customFormat="1" ht="13.5" thickBot="1" x14ac:dyDescent="0.25">
      <c r="B363" s="1131"/>
      <c r="C363" s="1610"/>
      <c r="D363" s="1610"/>
      <c r="E363" s="1610"/>
      <c r="F363" s="1610"/>
      <c r="G363" s="1610"/>
      <c r="H363" s="1610"/>
      <c r="I363" s="1610"/>
      <c r="J363" s="1610"/>
      <c r="K363" s="1610"/>
      <c r="L363" s="1610"/>
      <c r="M363" s="1610"/>
      <c r="N363" s="1610"/>
      <c r="O363" s="1610"/>
      <c r="P363" s="1610"/>
      <c r="Q363" s="1610"/>
      <c r="R363" s="1610"/>
      <c r="S363" s="1610"/>
      <c r="T363" s="1610"/>
      <c r="U363" s="1610"/>
      <c r="V363" s="1610"/>
      <c r="W363" s="1610"/>
      <c r="X363" s="431"/>
      <c r="Y363" s="431"/>
      <c r="Z363" s="431"/>
      <c r="AA363" s="431"/>
      <c r="AB363" s="431"/>
      <c r="AC363" s="431"/>
      <c r="AD363" s="431"/>
      <c r="AE363" s="431"/>
      <c r="AF363" s="431"/>
      <c r="AG363" s="431"/>
      <c r="AH363" s="1039"/>
    </row>
    <row r="364" spans="2:34" s="352" customFormat="1" ht="13.5" thickBot="1" x14ac:dyDescent="0.25">
      <c r="B364" s="1908" t="s">
        <v>2788</v>
      </c>
      <c r="C364" s="1928" t="s">
        <v>2789</v>
      </c>
      <c r="D364" s="1908" t="s">
        <v>2790</v>
      </c>
      <c r="E364" s="1910" t="s">
        <v>2791</v>
      </c>
      <c r="F364" s="1911"/>
      <c r="G364" s="1911"/>
      <c r="H364" s="1911"/>
      <c r="I364" s="1911"/>
      <c r="J364" s="1911"/>
      <c r="K364" s="1911"/>
      <c r="L364" s="1911"/>
      <c r="M364" s="1911"/>
      <c r="N364" s="1911"/>
      <c r="O364" s="1911"/>
      <c r="P364" s="1911"/>
      <c r="Q364" s="1911"/>
      <c r="R364" s="1912"/>
      <c r="S364" s="2270" t="s">
        <v>2792</v>
      </c>
      <c r="T364" s="2269"/>
      <c r="U364" s="2269"/>
      <c r="V364" s="2269"/>
      <c r="W364" s="2269"/>
      <c r="X364" s="2269"/>
      <c r="Y364" s="2269"/>
      <c r="Z364" s="2271"/>
      <c r="AA364" s="1910" t="s">
        <v>2793</v>
      </c>
      <c r="AB364" s="1911"/>
      <c r="AC364" s="1911"/>
      <c r="AD364" s="1912"/>
      <c r="AE364" s="1916" t="s">
        <v>2794</v>
      </c>
      <c r="AF364" s="1917"/>
      <c r="AG364" s="1918"/>
      <c r="AH364" s="1039"/>
    </row>
    <row r="365" spans="2:34" s="352" customFormat="1" ht="13.5" thickBot="1" x14ac:dyDescent="0.25">
      <c r="B365" s="1909"/>
      <c r="C365" s="1929"/>
      <c r="D365" s="1909"/>
      <c r="E365" s="1908" t="s">
        <v>2795</v>
      </c>
      <c r="F365" s="2267" t="s">
        <v>2796</v>
      </c>
      <c r="G365" s="2267" t="s">
        <v>2797</v>
      </c>
      <c r="H365" s="2270" t="s">
        <v>2798</v>
      </c>
      <c r="I365" s="2271"/>
      <c r="J365" s="2270" t="s">
        <v>2799</v>
      </c>
      <c r="K365" s="2271"/>
      <c r="L365" s="2270" t="s">
        <v>2800</v>
      </c>
      <c r="M365" s="2271"/>
      <c r="N365" s="2270" t="s">
        <v>2801</v>
      </c>
      <c r="O365" s="2271"/>
      <c r="P365" s="2270" t="s">
        <v>2802</v>
      </c>
      <c r="Q365" s="2269"/>
      <c r="R365" s="2271"/>
      <c r="S365" s="2267" t="s">
        <v>2798</v>
      </c>
      <c r="T365" s="2267" t="s">
        <v>2799</v>
      </c>
      <c r="U365" s="2267" t="s">
        <v>2800</v>
      </c>
      <c r="V365" s="2270" t="s">
        <v>2801</v>
      </c>
      <c r="W365" s="2271"/>
      <c r="X365" s="2270" t="s">
        <v>2802</v>
      </c>
      <c r="Y365" s="2269"/>
      <c r="Z365" s="2271"/>
      <c r="AA365" s="1908" t="s">
        <v>2795</v>
      </c>
      <c r="AB365" s="1908" t="s">
        <v>2803</v>
      </c>
      <c r="AC365" s="1908" t="s">
        <v>2804</v>
      </c>
      <c r="AD365" s="1908" t="s">
        <v>2805</v>
      </c>
      <c r="AE365" s="1919"/>
      <c r="AF365" s="1920"/>
      <c r="AG365" s="1921"/>
      <c r="AH365" s="1039"/>
    </row>
    <row r="366" spans="2:34" s="352" customFormat="1" ht="26.25" thickBot="1" x14ac:dyDescent="0.25">
      <c r="B366" s="2255"/>
      <c r="C366" s="2259"/>
      <c r="D366" s="2255"/>
      <c r="E366" s="2255"/>
      <c r="F366" s="2467"/>
      <c r="G366" s="2467"/>
      <c r="H366" s="1635" t="s">
        <v>2806</v>
      </c>
      <c r="I366" s="1635" t="s">
        <v>2807</v>
      </c>
      <c r="J366" s="1635" t="s">
        <v>2806</v>
      </c>
      <c r="K366" s="1635" t="s">
        <v>2807</v>
      </c>
      <c r="L366" s="1635" t="s">
        <v>2806</v>
      </c>
      <c r="M366" s="1635" t="s">
        <v>2807</v>
      </c>
      <c r="N366" s="1137" t="s">
        <v>295</v>
      </c>
      <c r="O366" s="1138" t="s">
        <v>2808</v>
      </c>
      <c r="P366" s="1139" t="s">
        <v>2809</v>
      </c>
      <c r="Q366" s="1138" t="s">
        <v>2810</v>
      </c>
      <c r="R366" s="1138" t="s">
        <v>2811</v>
      </c>
      <c r="S366" s="2467"/>
      <c r="T366" s="2467"/>
      <c r="U366" s="2467"/>
      <c r="V366" s="1631" t="s">
        <v>295</v>
      </c>
      <c r="W366" s="1140" t="s">
        <v>2808</v>
      </c>
      <c r="X366" s="1138" t="s">
        <v>2809</v>
      </c>
      <c r="Y366" s="1141" t="s">
        <v>2810</v>
      </c>
      <c r="Z366" s="1138" t="s">
        <v>2811</v>
      </c>
      <c r="AA366" s="2255"/>
      <c r="AB366" s="2255"/>
      <c r="AC366" s="2255"/>
      <c r="AD366" s="2255"/>
      <c r="AE366" s="990" t="s">
        <v>296</v>
      </c>
      <c r="AF366" s="990" t="s">
        <v>2812</v>
      </c>
      <c r="AG366" s="990" t="s">
        <v>2813</v>
      </c>
      <c r="AH366" s="1039"/>
    </row>
    <row r="367" spans="2:34" s="352" customFormat="1" ht="25.5" x14ac:dyDescent="0.2">
      <c r="B367" s="2461" t="s">
        <v>3393</v>
      </c>
      <c r="C367" s="2462"/>
      <c r="D367" s="1110">
        <f>'[5]SUPERTEL FORMATO-RT-PLT-02'!D133</f>
        <v>0</v>
      </c>
      <c r="E367" s="1057">
        <v>35</v>
      </c>
      <c r="F367" s="993">
        <v>35</v>
      </c>
      <c r="G367" s="994"/>
      <c r="H367" s="994"/>
      <c r="I367" s="997"/>
      <c r="J367" s="997"/>
      <c r="K367" s="997"/>
      <c r="L367" s="997"/>
      <c r="M367" s="997"/>
      <c r="N367" s="997"/>
      <c r="O367" s="1504" t="s">
        <v>2973</v>
      </c>
      <c r="P367" s="1505">
        <v>0.09</v>
      </c>
      <c r="Q367" s="997"/>
      <c r="R367" s="997"/>
      <c r="S367" s="997"/>
      <c r="T367" s="1000"/>
      <c r="U367" s="997"/>
      <c r="V367" s="999"/>
      <c r="W367" s="1001"/>
      <c r="X367" s="999"/>
      <c r="Y367" s="997"/>
      <c r="Z367" s="998"/>
      <c r="AA367" s="997"/>
      <c r="AB367" s="1002"/>
      <c r="AC367" s="994"/>
      <c r="AD367" s="998"/>
      <c r="AE367" s="997"/>
      <c r="AF367" s="1637"/>
      <c r="AG367" s="1003"/>
      <c r="AH367" s="1004"/>
    </row>
    <row r="368" spans="2:34" s="352" customFormat="1" x14ac:dyDescent="0.2">
      <c r="B368" s="2463" t="s">
        <v>1058</v>
      </c>
      <c r="C368" s="2464"/>
      <c r="D368" s="1121"/>
      <c r="E368" s="1005"/>
      <c r="F368" s="1506"/>
      <c r="G368" s="1007"/>
      <c r="H368" s="1007"/>
      <c r="I368" s="1507">
        <v>0.02</v>
      </c>
      <c r="J368" s="1507">
        <v>0.02</v>
      </c>
      <c r="K368" s="1009"/>
      <c r="L368" s="1009"/>
      <c r="M368" s="1009"/>
      <c r="N368" s="1009"/>
      <c r="O368" s="1508" t="s">
        <v>2974</v>
      </c>
      <c r="P368" s="1509">
        <v>0.09</v>
      </c>
      <c r="Q368" s="1009"/>
      <c r="R368" s="1009"/>
      <c r="S368" s="1009"/>
      <c r="T368" s="1013"/>
      <c r="U368" s="1009"/>
      <c r="V368" s="1012"/>
      <c r="W368" s="1014"/>
      <c r="X368" s="1012"/>
      <c r="Y368" s="1009"/>
      <c r="Z368" s="1010"/>
      <c r="AA368" s="1009"/>
      <c r="AB368" s="1006"/>
      <c r="AC368" s="1007"/>
      <c r="AD368" s="1010"/>
      <c r="AE368" s="1009"/>
      <c r="AF368" s="1637"/>
      <c r="AG368" s="1003"/>
      <c r="AH368" s="1004"/>
    </row>
    <row r="369" spans="2:34" s="352" customFormat="1" x14ac:dyDescent="0.2">
      <c r="B369" s="2463" t="s">
        <v>1059</v>
      </c>
      <c r="C369" s="2464"/>
      <c r="D369" s="1121"/>
      <c r="E369" s="1005"/>
      <c r="F369" s="1506"/>
      <c r="G369" s="1007"/>
      <c r="H369" s="1007"/>
      <c r="I369" s="1507">
        <v>1.9800000000000002E-2</v>
      </c>
      <c r="J369" s="1507">
        <v>1.9800000000000002E-2</v>
      </c>
      <c r="K369" s="1009"/>
      <c r="L369" s="1009"/>
      <c r="M369" s="1009"/>
      <c r="N369" s="1009"/>
      <c r="O369" s="1508" t="s">
        <v>3140</v>
      </c>
      <c r="P369" s="1509">
        <v>0.21</v>
      </c>
      <c r="Q369" s="1009"/>
      <c r="R369" s="1009"/>
      <c r="S369" s="1009"/>
      <c r="T369" s="1013"/>
      <c r="U369" s="1009"/>
      <c r="V369" s="1012"/>
      <c r="W369" s="1014"/>
      <c r="X369" s="1012"/>
      <c r="Y369" s="1009"/>
      <c r="Z369" s="1010"/>
      <c r="AA369" s="1009"/>
      <c r="AB369" s="1006"/>
      <c r="AC369" s="1007"/>
      <c r="AD369" s="1010"/>
      <c r="AE369" s="1009"/>
      <c r="AF369" s="1637"/>
      <c r="AG369" s="1003"/>
      <c r="AH369" s="1004"/>
    </row>
    <row r="370" spans="2:34" s="352" customFormat="1" x14ac:dyDescent="0.2">
      <c r="B370" s="2463" t="s">
        <v>1060</v>
      </c>
      <c r="C370" s="2464"/>
      <c r="D370" s="1121"/>
      <c r="E370" s="1005"/>
      <c r="F370" s="1506"/>
      <c r="G370" s="1007"/>
      <c r="H370" s="1007"/>
      <c r="I370" s="1507">
        <v>1.9599999999999999E-2</v>
      </c>
      <c r="J370" s="1507">
        <v>1.9599999999999999E-2</v>
      </c>
      <c r="K370" s="1009"/>
      <c r="L370" s="1009"/>
      <c r="M370" s="1009"/>
      <c r="N370" s="1009"/>
      <c r="O370" s="1508" t="s">
        <v>3141</v>
      </c>
      <c r="P370" s="1509">
        <v>0.23</v>
      </c>
      <c r="Q370" s="1009"/>
      <c r="R370" s="1009"/>
      <c r="S370" s="1009"/>
      <c r="T370" s="1013"/>
      <c r="U370" s="1009"/>
      <c r="V370" s="1012"/>
      <c r="W370" s="1014"/>
      <c r="X370" s="1012"/>
      <c r="Y370" s="1009"/>
      <c r="Z370" s="1010"/>
      <c r="AA370" s="1009"/>
      <c r="AB370" s="1006"/>
      <c r="AC370" s="1007"/>
      <c r="AD370" s="1010"/>
      <c r="AE370" s="1009"/>
      <c r="AF370" s="1637"/>
      <c r="AG370" s="1003"/>
      <c r="AH370" s="1004"/>
    </row>
    <row r="371" spans="2:34" s="352" customFormat="1" x14ac:dyDescent="0.2">
      <c r="B371" s="2463" t="s">
        <v>1061</v>
      </c>
      <c r="C371" s="2464"/>
      <c r="D371" s="1121"/>
      <c r="E371" s="1005"/>
      <c r="F371" s="1506"/>
      <c r="G371" s="1007"/>
      <c r="H371" s="1007"/>
      <c r="I371" s="1507">
        <v>1.9400000000000001E-2</v>
      </c>
      <c r="J371" s="1507">
        <v>1.9400000000000001E-2</v>
      </c>
      <c r="K371" s="1009"/>
      <c r="L371" s="1009"/>
      <c r="M371" s="1009"/>
      <c r="N371" s="1009"/>
      <c r="O371" s="1508" t="s">
        <v>3142</v>
      </c>
      <c r="P371" s="1509">
        <v>0.22</v>
      </c>
      <c r="Q371" s="1009"/>
      <c r="R371" s="1009"/>
      <c r="S371" s="1009"/>
      <c r="T371" s="1013"/>
      <c r="U371" s="1009"/>
      <c r="V371" s="1012"/>
      <c r="W371" s="1014"/>
      <c r="X371" s="1012"/>
      <c r="Y371" s="1009"/>
      <c r="Z371" s="1010"/>
      <c r="AA371" s="1009"/>
      <c r="AB371" s="1006"/>
      <c r="AC371" s="1007"/>
      <c r="AD371" s="1010"/>
      <c r="AE371" s="1009"/>
      <c r="AF371" s="1637"/>
      <c r="AG371" s="1003"/>
      <c r="AH371" s="1004"/>
    </row>
    <row r="372" spans="2:34" s="352" customFormat="1" x14ac:dyDescent="0.2">
      <c r="B372" s="2463" t="s">
        <v>1062</v>
      </c>
      <c r="C372" s="2464"/>
      <c r="D372" s="1121"/>
      <c r="E372" s="1005"/>
      <c r="F372" s="1506"/>
      <c r="G372" s="1007"/>
      <c r="H372" s="1007"/>
      <c r="I372" s="1507">
        <v>1.9300000000000001E-2</v>
      </c>
      <c r="J372" s="1507">
        <v>1.9300000000000001E-2</v>
      </c>
      <c r="K372" s="1009"/>
      <c r="L372" s="1009"/>
      <c r="M372" s="1009"/>
      <c r="N372" s="1009"/>
      <c r="O372" s="1508" t="s">
        <v>3143</v>
      </c>
      <c r="P372" s="1509">
        <v>0.5</v>
      </c>
      <c r="Q372" s="1009"/>
      <c r="R372" s="1009"/>
      <c r="S372" s="1009"/>
      <c r="T372" s="1013"/>
      <c r="U372" s="1009"/>
      <c r="V372" s="1012"/>
      <c r="W372" s="1014"/>
      <c r="X372" s="1012"/>
      <c r="Y372" s="1009"/>
      <c r="Z372" s="1010"/>
      <c r="AA372" s="1009"/>
      <c r="AB372" s="1006"/>
      <c r="AC372" s="1007"/>
      <c r="AD372" s="1010"/>
      <c r="AE372" s="1009"/>
      <c r="AF372" s="1637"/>
      <c r="AG372" s="1003"/>
      <c r="AH372" s="1004"/>
    </row>
    <row r="373" spans="2:34" s="352" customFormat="1" x14ac:dyDescent="0.2">
      <c r="B373" s="2463" t="s">
        <v>1063</v>
      </c>
      <c r="C373" s="2464"/>
      <c r="D373" s="1121"/>
      <c r="E373" s="1005"/>
      <c r="F373" s="1506"/>
      <c r="G373" s="1007"/>
      <c r="H373" s="1007"/>
      <c r="I373" s="1507">
        <v>1.9199999999999998E-2</v>
      </c>
      <c r="J373" s="1507">
        <v>1.9199999999999998E-2</v>
      </c>
      <c r="K373" s="1009"/>
      <c r="L373" s="1009"/>
      <c r="M373" s="1009"/>
      <c r="N373" s="1009"/>
      <c r="O373" s="1508" t="s">
        <v>3144</v>
      </c>
      <c r="P373" s="1509">
        <v>0.22</v>
      </c>
      <c r="Q373" s="1009"/>
      <c r="R373" s="1009"/>
      <c r="S373" s="1009"/>
      <c r="T373" s="1013"/>
      <c r="U373" s="1009"/>
      <c r="V373" s="1012"/>
      <c r="W373" s="1014"/>
      <c r="X373" s="1012"/>
      <c r="Y373" s="1009"/>
      <c r="Z373" s="1010"/>
      <c r="AA373" s="1009"/>
      <c r="AB373" s="1006"/>
      <c r="AC373" s="1007"/>
      <c r="AD373" s="1010"/>
      <c r="AE373" s="1009"/>
      <c r="AF373" s="1637"/>
      <c r="AG373" s="1003"/>
      <c r="AH373" s="1004"/>
    </row>
    <row r="374" spans="2:34" s="352" customFormat="1" ht="25.5" x14ac:dyDescent="0.2">
      <c r="B374" s="2463" t="s">
        <v>1064</v>
      </c>
      <c r="C374" s="2464"/>
      <c r="D374" s="1121"/>
      <c r="E374" s="1005"/>
      <c r="F374" s="1506"/>
      <c r="G374" s="1007"/>
      <c r="H374" s="1007"/>
      <c r="I374" s="1507">
        <v>1.9E-2</v>
      </c>
      <c r="J374" s="1507">
        <v>1.9E-2</v>
      </c>
      <c r="K374" s="1009"/>
      <c r="L374" s="1009"/>
      <c r="M374" s="1009"/>
      <c r="N374" s="1009"/>
      <c r="O374" s="1508" t="s">
        <v>3145</v>
      </c>
      <c r="P374" s="1509">
        <v>0.13</v>
      </c>
      <c r="Q374" s="1009"/>
      <c r="R374" s="1009"/>
      <c r="S374" s="1009"/>
      <c r="T374" s="1013"/>
      <c r="U374" s="1009"/>
      <c r="V374" s="1012"/>
      <c r="W374" s="1014"/>
      <c r="X374" s="1012"/>
      <c r="Y374" s="1009"/>
      <c r="Z374" s="1010"/>
      <c r="AA374" s="1009"/>
      <c r="AB374" s="1006"/>
      <c r="AC374" s="1007"/>
      <c r="AD374" s="1010"/>
      <c r="AE374" s="1009"/>
      <c r="AF374" s="1637"/>
      <c r="AG374" s="1003"/>
      <c r="AH374" s="1004"/>
    </row>
    <row r="375" spans="2:34" s="352" customFormat="1" ht="25.5" x14ac:dyDescent="0.2">
      <c r="B375" s="2692"/>
      <c r="C375" s="2693"/>
      <c r="D375" s="1121"/>
      <c r="E375" s="1005"/>
      <c r="F375" s="1005"/>
      <c r="G375" s="1007"/>
      <c r="H375" s="1007"/>
      <c r="I375" s="1009"/>
      <c r="J375" s="1009"/>
      <c r="K375" s="1009"/>
      <c r="L375" s="1009"/>
      <c r="M375" s="1009"/>
      <c r="N375" s="1009"/>
      <c r="O375" s="1508" t="s">
        <v>3146</v>
      </c>
      <c r="P375" s="1509">
        <v>0.22</v>
      </c>
      <c r="Q375" s="1009"/>
      <c r="R375" s="1009"/>
      <c r="S375" s="1009"/>
      <c r="T375" s="1013"/>
      <c r="U375" s="1009"/>
      <c r="V375" s="1012"/>
      <c r="W375" s="1014"/>
      <c r="X375" s="1012"/>
      <c r="Y375" s="1009"/>
      <c r="Z375" s="1010"/>
      <c r="AA375" s="1009"/>
      <c r="AB375" s="1006"/>
      <c r="AC375" s="1007"/>
      <c r="AD375" s="1010"/>
      <c r="AE375" s="1009"/>
      <c r="AF375" s="1637"/>
      <c r="AG375" s="1003"/>
      <c r="AH375" s="1004"/>
    </row>
    <row r="376" spans="2:34" s="352" customFormat="1" ht="25.5" x14ac:dyDescent="0.2">
      <c r="B376" s="2463" t="s">
        <v>1058</v>
      </c>
      <c r="C376" s="2464"/>
      <c r="D376" s="1121"/>
      <c r="E376" s="1005"/>
      <c r="F376" s="1005"/>
      <c r="G376" s="1007"/>
      <c r="H376" s="1007"/>
      <c r="I376" s="1507"/>
      <c r="J376" s="1507"/>
      <c r="K376" s="1256" t="s">
        <v>3147</v>
      </c>
      <c r="L376" s="1510" t="s">
        <v>3148</v>
      </c>
      <c r="M376" s="1009"/>
      <c r="N376" s="1009"/>
      <c r="O376" s="1508" t="s">
        <v>3149</v>
      </c>
      <c r="P376" s="1509">
        <v>0.19</v>
      </c>
      <c r="Q376" s="1009"/>
      <c r="R376" s="1009"/>
      <c r="S376" s="1009"/>
      <c r="T376" s="1013"/>
      <c r="U376" s="1009"/>
      <c r="V376" s="1012"/>
      <c r="W376" s="1014"/>
      <c r="X376" s="1012"/>
      <c r="Y376" s="1009"/>
      <c r="Z376" s="1010"/>
      <c r="AA376" s="1009"/>
      <c r="AB376" s="1006"/>
      <c r="AC376" s="1007"/>
      <c r="AD376" s="1010"/>
      <c r="AE376" s="1009"/>
      <c r="AF376" s="1637"/>
      <c r="AG376" s="1003"/>
      <c r="AH376" s="1004"/>
    </row>
    <row r="377" spans="2:34" s="352" customFormat="1" x14ac:dyDescent="0.2">
      <c r="B377" s="2463" t="s">
        <v>1066</v>
      </c>
      <c r="C377" s="2464"/>
      <c r="D377" s="1121"/>
      <c r="E377" s="1005"/>
      <c r="F377" s="1005"/>
      <c r="G377" s="1007"/>
      <c r="H377" s="1007"/>
      <c r="I377" s="1507"/>
      <c r="J377" s="1507"/>
      <c r="K377" s="1256" t="s">
        <v>3150</v>
      </c>
      <c r="L377" s="1510" t="s">
        <v>3150</v>
      </c>
      <c r="M377" s="1009"/>
      <c r="N377" s="1009"/>
      <c r="O377" s="1508" t="s">
        <v>2976</v>
      </c>
      <c r="P377" s="1509">
        <v>0.13</v>
      </c>
      <c r="Q377" s="1009"/>
      <c r="R377" s="1009"/>
      <c r="S377" s="1009"/>
      <c r="T377" s="1013"/>
      <c r="U377" s="1009"/>
      <c r="V377" s="1012"/>
      <c r="W377" s="1014"/>
      <c r="X377" s="1012"/>
      <c r="Y377" s="1009"/>
      <c r="Z377" s="1010"/>
      <c r="AA377" s="1009"/>
      <c r="AB377" s="1006"/>
      <c r="AC377" s="1007"/>
      <c r="AD377" s="1010"/>
      <c r="AE377" s="1009"/>
      <c r="AF377" s="1637"/>
      <c r="AG377" s="1003"/>
      <c r="AH377" s="1004"/>
    </row>
    <row r="378" spans="2:34" s="352" customFormat="1" x14ac:dyDescent="0.2">
      <c r="B378" s="2463" t="s">
        <v>1067</v>
      </c>
      <c r="C378" s="2464"/>
      <c r="D378" s="1121"/>
      <c r="E378" s="1005"/>
      <c r="F378" s="1005"/>
      <c r="G378" s="1007"/>
      <c r="H378" s="1007"/>
      <c r="I378" s="1507"/>
      <c r="J378" s="1507"/>
      <c r="K378" s="1256" t="s">
        <v>3151</v>
      </c>
      <c r="L378" s="1510" t="s">
        <v>3151</v>
      </c>
      <c r="M378" s="1009"/>
      <c r="N378" s="1009"/>
      <c r="O378" s="1508" t="s">
        <v>2977</v>
      </c>
      <c r="P378" s="1509">
        <v>0.2</v>
      </c>
      <c r="Q378" s="1009"/>
      <c r="R378" s="1009"/>
      <c r="S378" s="1009"/>
      <c r="T378" s="1013"/>
      <c r="U378" s="1009"/>
      <c r="V378" s="1012"/>
      <c r="W378" s="1014"/>
      <c r="X378" s="1012"/>
      <c r="Y378" s="1009"/>
      <c r="Z378" s="1010"/>
      <c r="AA378" s="1009"/>
      <c r="AB378" s="1006"/>
      <c r="AC378" s="1007"/>
      <c r="AD378" s="1010"/>
      <c r="AE378" s="1009"/>
      <c r="AF378" s="1637"/>
      <c r="AG378" s="1003"/>
      <c r="AH378" s="1004"/>
    </row>
    <row r="379" spans="2:34" s="352" customFormat="1" x14ac:dyDescent="0.2">
      <c r="B379" s="2463" t="s">
        <v>1068</v>
      </c>
      <c r="C379" s="2464"/>
      <c r="D379" s="1121"/>
      <c r="E379" s="1005"/>
      <c r="F379" s="1005"/>
      <c r="G379" s="1007"/>
      <c r="H379" s="1007"/>
      <c r="I379" s="1507"/>
      <c r="J379" s="1507"/>
      <c r="K379" s="1256" t="s">
        <v>3152</v>
      </c>
      <c r="L379" s="1510" t="s">
        <v>3153</v>
      </c>
      <c r="M379" s="1009"/>
      <c r="N379" s="1009"/>
      <c r="O379" s="1508" t="s">
        <v>3154</v>
      </c>
      <c r="P379" s="1509">
        <v>0.13</v>
      </c>
      <c r="Q379" s="1009"/>
      <c r="R379" s="1009"/>
      <c r="S379" s="1009"/>
      <c r="T379" s="1013"/>
      <c r="U379" s="1009"/>
      <c r="V379" s="1012"/>
      <c r="W379" s="1014"/>
      <c r="X379" s="1012"/>
      <c r="Y379" s="1009"/>
      <c r="Z379" s="1010"/>
      <c r="AA379" s="1009"/>
      <c r="AB379" s="1006"/>
      <c r="AC379" s="1007"/>
      <c r="AD379" s="1010"/>
      <c r="AE379" s="1009"/>
      <c r="AF379" s="1637"/>
      <c r="AG379" s="1003"/>
      <c r="AH379" s="1004"/>
    </row>
    <row r="380" spans="2:34" s="352" customFormat="1" x14ac:dyDescent="0.2">
      <c r="B380" s="2463" t="s">
        <v>1069</v>
      </c>
      <c r="C380" s="2464"/>
      <c r="D380" s="1121"/>
      <c r="E380" s="1005"/>
      <c r="F380" s="1005"/>
      <c r="G380" s="1007"/>
      <c r="H380" s="1007"/>
      <c r="I380" s="1507"/>
      <c r="J380" s="1507"/>
      <c r="K380" s="1256" t="s">
        <v>3155</v>
      </c>
      <c r="L380" s="1510" t="s">
        <v>3156</v>
      </c>
      <c r="M380" s="1009"/>
      <c r="N380" s="1009"/>
      <c r="O380" s="1508" t="s">
        <v>3157</v>
      </c>
      <c r="P380" s="1509">
        <v>0.25</v>
      </c>
      <c r="Q380" s="1009"/>
      <c r="R380" s="1009"/>
      <c r="S380" s="1009"/>
      <c r="T380" s="1013"/>
      <c r="U380" s="1009"/>
      <c r="V380" s="1012"/>
      <c r="W380" s="1014"/>
      <c r="X380" s="1012"/>
      <c r="Y380" s="1009"/>
      <c r="Z380" s="1010"/>
      <c r="AA380" s="1009"/>
      <c r="AB380" s="1006"/>
      <c r="AC380" s="1007"/>
      <c r="AD380" s="1010"/>
      <c r="AE380" s="1009"/>
      <c r="AF380" s="1637"/>
      <c r="AG380" s="1003"/>
      <c r="AH380" s="1004"/>
    </row>
    <row r="381" spans="2:34" s="352" customFormat="1" ht="25.5" x14ac:dyDescent="0.2">
      <c r="B381" s="2463" t="s">
        <v>1070</v>
      </c>
      <c r="C381" s="2464"/>
      <c r="D381" s="1121"/>
      <c r="E381" s="1005"/>
      <c r="F381" s="1005"/>
      <c r="G381" s="1007"/>
      <c r="H381" s="1007"/>
      <c r="I381" s="1507"/>
      <c r="J381" s="1507"/>
      <c r="K381" s="1256" t="s">
        <v>3158</v>
      </c>
      <c r="L381" s="1607" t="s">
        <v>3158</v>
      </c>
      <c r="M381" s="1009"/>
      <c r="N381" s="1009"/>
      <c r="O381" s="1508" t="s">
        <v>3159</v>
      </c>
      <c r="P381" s="1509">
        <v>0.19</v>
      </c>
      <c r="Q381" s="1009"/>
      <c r="R381" s="1009"/>
      <c r="S381" s="1009"/>
      <c r="T381" s="1013"/>
      <c r="U381" s="1009"/>
      <c r="V381" s="1012"/>
      <c r="W381" s="1014"/>
      <c r="X381" s="1012"/>
      <c r="Y381" s="1009"/>
      <c r="Z381" s="1010"/>
      <c r="AA381" s="1009"/>
      <c r="AB381" s="1006"/>
      <c r="AC381" s="1007"/>
      <c r="AD381" s="1010"/>
      <c r="AE381" s="1009"/>
      <c r="AF381" s="1637"/>
      <c r="AG381" s="1003"/>
      <c r="AH381" s="1004"/>
    </row>
    <row r="382" spans="2:34" s="352" customFormat="1" x14ac:dyDescent="0.2">
      <c r="B382" s="2463" t="s">
        <v>1071</v>
      </c>
      <c r="C382" s="2464"/>
      <c r="D382" s="1121"/>
      <c r="E382" s="1005"/>
      <c r="F382" s="1005"/>
      <c r="G382" s="1007"/>
      <c r="H382" s="1007"/>
      <c r="I382" s="1507"/>
      <c r="J382" s="1507"/>
      <c r="K382" s="1256" t="s">
        <v>3160</v>
      </c>
      <c r="L382" s="1510" t="s">
        <v>3160</v>
      </c>
      <c r="M382" s="1009"/>
      <c r="N382" s="1009"/>
      <c r="O382" s="1508" t="s">
        <v>3161</v>
      </c>
      <c r="P382" s="1509">
        <v>1</v>
      </c>
      <c r="Q382" s="1009"/>
      <c r="R382" s="1009"/>
      <c r="S382" s="1009"/>
      <c r="T382" s="1013"/>
      <c r="U382" s="1009"/>
      <c r="V382" s="1012"/>
      <c r="W382" s="1014"/>
      <c r="X382" s="1012"/>
      <c r="Y382" s="1009"/>
      <c r="Z382" s="1010"/>
      <c r="AA382" s="1009"/>
      <c r="AB382" s="1006"/>
      <c r="AC382" s="1007"/>
      <c r="AD382" s="1010"/>
      <c r="AE382" s="1009"/>
      <c r="AF382" s="1637"/>
      <c r="AG382" s="1003"/>
      <c r="AH382" s="1004"/>
    </row>
    <row r="383" spans="2:34" s="352" customFormat="1" x14ac:dyDescent="0.2">
      <c r="B383" s="2692"/>
      <c r="C383" s="2693"/>
      <c r="D383" s="1121"/>
      <c r="E383" s="1005"/>
      <c r="F383" s="1005"/>
      <c r="G383" s="1007"/>
      <c r="H383" s="1007"/>
      <c r="I383" s="1009"/>
      <c r="J383" s="1009"/>
      <c r="K383" s="1009"/>
      <c r="L383" s="1009"/>
      <c r="M383" s="1009"/>
      <c r="N383" s="1009"/>
      <c r="O383" s="1508" t="s">
        <v>3162</v>
      </c>
      <c r="P383" s="1509">
        <v>0.22</v>
      </c>
      <c r="Q383" s="1009"/>
      <c r="R383" s="1009"/>
      <c r="S383" s="1009"/>
      <c r="T383" s="1013"/>
      <c r="U383" s="1009"/>
      <c r="V383" s="1012"/>
      <c r="W383" s="1014"/>
      <c r="X383" s="1012"/>
      <c r="Y383" s="1009"/>
      <c r="Z383" s="1010"/>
      <c r="AA383" s="1009"/>
      <c r="AB383" s="1006"/>
      <c r="AC383" s="1007"/>
      <c r="AD383" s="1010"/>
      <c r="AE383" s="1009"/>
      <c r="AF383" s="1637"/>
      <c r="AG383" s="1003"/>
      <c r="AH383" s="1004"/>
    </row>
    <row r="384" spans="2:34" s="352" customFormat="1" x14ac:dyDescent="0.2">
      <c r="B384" s="2694" t="s">
        <v>631</v>
      </c>
      <c r="C384" s="2695"/>
      <c r="D384" s="1121"/>
      <c r="E384" s="1005"/>
      <c r="F384" s="1005"/>
      <c r="G384" s="1007"/>
      <c r="H384" s="1007"/>
      <c r="I384" s="1009"/>
      <c r="J384" s="1009"/>
      <c r="K384" s="1009"/>
      <c r="L384" s="1009"/>
      <c r="M384" s="1256">
        <v>0.04</v>
      </c>
      <c r="N384" s="1256">
        <v>0.04</v>
      </c>
      <c r="O384" s="1508" t="s">
        <v>162</v>
      </c>
      <c r="P384" s="1509">
        <v>0.22</v>
      </c>
      <c r="Q384" s="1009"/>
      <c r="R384" s="1009"/>
      <c r="S384" s="1009"/>
      <c r="T384" s="1013"/>
      <c r="U384" s="1009"/>
      <c r="V384" s="1012"/>
      <c r="W384" s="1014"/>
      <c r="X384" s="1012"/>
      <c r="Y384" s="1009"/>
      <c r="Z384" s="1010"/>
      <c r="AA384" s="1009"/>
      <c r="AB384" s="1006"/>
      <c r="AC384" s="1007"/>
      <c r="AD384" s="1010"/>
      <c r="AE384" s="1009"/>
      <c r="AF384" s="1637"/>
      <c r="AG384" s="1003"/>
      <c r="AH384" s="1004"/>
    </row>
    <row r="385" spans="2:34" s="352" customFormat="1" x14ac:dyDescent="0.2">
      <c r="B385" s="2694" t="s">
        <v>632</v>
      </c>
      <c r="C385" s="2695"/>
      <c r="D385" s="1121"/>
      <c r="E385" s="1005"/>
      <c r="F385" s="1005"/>
      <c r="G385" s="1007"/>
      <c r="H385" s="1007"/>
      <c r="I385" s="1009"/>
      <c r="J385" s="1009"/>
      <c r="K385" s="1009"/>
      <c r="L385" s="1009"/>
      <c r="M385" s="1507">
        <v>3.9800000000000002E-2</v>
      </c>
      <c r="N385" s="1507">
        <v>3.9800000000000002E-2</v>
      </c>
      <c r="O385" s="1508" t="s">
        <v>163</v>
      </c>
      <c r="P385" s="1509">
        <v>0.35</v>
      </c>
      <c r="Q385" s="1009"/>
      <c r="R385" s="1009"/>
      <c r="S385" s="1009"/>
      <c r="T385" s="1013"/>
      <c r="U385" s="1009"/>
      <c r="V385" s="1012"/>
      <c r="W385" s="1014"/>
      <c r="X385" s="1012"/>
      <c r="Y385" s="1009"/>
      <c r="Z385" s="1010"/>
      <c r="AA385" s="1009"/>
      <c r="AB385" s="1006"/>
      <c r="AC385" s="1007"/>
      <c r="AD385" s="1010"/>
      <c r="AE385" s="1009"/>
      <c r="AF385" s="1637"/>
      <c r="AG385" s="1003"/>
      <c r="AH385" s="1004"/>
    </row>
    <row r="386" spans="2:34" s="352" customFormat="1" x14ac:dyDescent="0.2">
      <c r="B386" s="2694" t="s">
        <v>633</v>
      </c>
      <c r="C386" s="2695"/>
      <c r="D386" s="1121"/>
      <c r="E386" s="1005"/>
      <c r="F386" s="1005"/>
      <c r="G386" s="1007"/>
      <c r="H386" s="1007"/>
      <c r="I386" s="1009"/>
      <c r="J386" s="1009"/>
      <c r="K386" s="1009"/>
      <c r="L386" s="1009"/>
      <c r="M386" s="1507">
        <v>3.9600000000000003E-2</v>
      </c>
      <c r="N386" s="1507">
        <v>3.9600000000000003E-2</v>
      </c>
      <c r="O386" s="1508" t="s">
        <v>3163</v>
      </c>
      <c r="P386" s="1509">
        <v>0.3</v>
      </c>
      <c r="Q386" s="1009"/>
      <c r="R386" s="1009"/>
      <c r="S386" s="1009"/>
      <c r="T386" s="1013"/>
      <c r="U386" s="1009"/>
      <c r="V386" s="1012"/>
      <c r="W386" s="1014"/>
      <c r="X386" s="1012"/>
      <c r="Y386" s="1009"/>
      <c r="Z386" s="1010"/>
      <c r="AA386" s="1009"/>
      <c r="AB386" s="1006"/>
      <c r="AC386" s="1007"/>
      <c r="AD386" s="1010"/>
      <c r="AE386" s="1009"/>
      <c r="AF386" s="1637"/>
      <c r="AG386" s="1003"/>
      <c r="AH386" s="1004"/>
    </row>
    <row r="387" spans="2:34" s="352" customFormat="1" x14ac:dyDescent="0.2">
      <c r="B387" s="2694" t="s">
        <v>634</v>
      </c>
      <c r="C387" s="2695"/>
      <c r="D387" s="1121"/>
      <c r="E387" s="1005"/>
      <c r="F387" s="1005"/>
      <c r="G387" s="1007"/>
      <c r="H387" s="1007"/>
      <c r="I387" s="1009"/>
      <c r="J387" s="1009"/>
      <c r="K387" s="1009"/>
      <c r="L387" s="1009"/>
      <c r="M387" s="1507">
        <v>3.9399999999999998E-2</v>
      </c>
      <c r="N387" s="1507">
        <v>3.9399999999999998E-2</v>
      </c>
      <c r="O387" s="1508" t="s">
        <v>3350</v>
      </c>
      <c r="P387" s="1509">
        <v>6.8</v>
      </c>
      <c r="Q387" s="1009"/>
      <c r="R387" s="1009"/>
      <c r="S387" s="1009"/>
      <c r="T387" s="1013"/>
      <c r="U387" s="1009"/>
      <c r="V387" s="1012"/>
      <c r="W387" s="1014"/>
      <c r="X387" s="1012"/>
      <c r="Y387" s="1009"/>
      <c r="Z387" s="1010"/>
      <c r="AA387" s="1009"/>
      <c r="AB387" s="1006"/>
      <c r="AC387" s="1007"/>
      <c r="AD387" s="1010"/>
      <c r="AE387" s="1009"/>
      <c r="AF387" s="1637"/>
      <c r="AG387" s="1003"/>
      <c r="AH387" s="1004"/>
    </row>
    <row r="388" spans="2:34" s="352" customFormat="1" x14ac:dyDescent="0.2">
      <c r="B388" s="2694" t="s">
        <v>635</v>
      </c>
      <c r="C388" s="2695"/>
      <c r="D388" s="1121"/>
      <c r="E388" s="1005"/>
      <c r="F388" s="1005"/>
      <c r="G388" s="1007"/>
      <c r="H388" s="1007"/>
      <c r="I388" s="1009"/>
      <c r="J388" s="1009"/>
      <c r="K388" s="1009"/>
      <c r="L388" s="1009"/>
      <c r="M388" s="1507">
        <v>3.9199999999999999E-2</v>
      </c>
      <c r="N388" s="1507">
        <v>3.9199999999999999E-2</v>
      </c>
      <c r="O388" s="1508" t="s">
        <v>2693</v>
      </c>
      <c r="P388" s="1509">
        <v>0.5</v>
      </c>
      <c r="Q388" s="1009"/>
      <c r="R388" s="1009"/>
      <c r="S388" s="1009"/>
      <c r="T388" s="1013"/>
      <c r="U388" s="1009"/>
      <c r="V388" s="1012"/>
      <c r="W388" s="1014"/>
      <c r="X388" s="1012"/>
      <c r="Y388" s="1009"/>
      <c r="Z388" s="1010"/>
      <c r="AA388" s="1009"/>
      <c r="AB388" s="1006"/>
      <c r="AC388" s="1007"/>
      <c r="AD388" s="1010"/>
      <c r="AE388" s="1009"/>
      <c r="AF388" s="1637"/>
      <c r="AG388" s="1003"/>
      <c r="AH388" s="1004"/>
    </row>
    <row r="389" spans="2:34" s="352" customFormat="1" ht="25.5" x14ac:dyDescent="0.2">
      <c r="B389" s="2694" t="s">
        <v>636</v>
      </c>
      <c r="C389" s="2695"/>
      <c r="D389" s="1121"/>
      <c r="E389" s="1005"/>
      <c r="F389" s="1005"/>
      <c r="G389" s="1007"/>
      <c r="H389" s="1007"/>
      <c r="I389" s="1009"/>
      <c r="J389" s="1009"/>
      <c r="K389" s="1009"/>
      <c r="L389" s="1009"/>
      <c r="M389" s="1507">
        <v>3.9E-2</v>
      </c>
      <c r="N389" s="1507">
        <v>3.9E-2</v>
      </c>
      <c r="O389" s="1508" t="s">
        <v>2981</v>
      </c>
      <c r="P389" s="1509">
        <v>0.3</v>
      </c>
      <c r="Q389" s="1009"/>
      <c r="R389" s="1009"/>
      <c r="S389" s="1009"/>
      <c r="T389" s="1013"/>
      <c r="U389" s="1009"/>
      <c r="V389" s="1012"/>
      <c r="W389" s="1014"/>
      <c r="X389" s="1012"/>
      <c r="Y389" s="1009"/>
      <c r="Z389" s="1010"/>
      <c r="AA389" s="1009"/>
      <c r="AB389" s="1006"/>
      <c r="AC389" s="1007"/>
      <c r="AD389" s="1010"/>
      <c r="AE389" s="1009"/>
      <c r="AF389" s="1637"/>
      <c r="AG389" s="1003"/>
      <c r="AH389" s="1004"/>
    </row>
    <row r="390" spans="2:34" s="352" customFormat="1" x14ac:dyDescent="0.2">
      <c r="B390" s="2696" t="s">
        <v>637</v>
      </c>
      <c r="C390" s="2697"/>
      <c r="D390" s="1121"/>
      <c r="E390" s="1005"/>
      <c r="F390" s="1005"/>
      <c r="G390" s="1007"/>
      <c r="H390" s="1007"/>
      <c r="I390" s="1009"/>
      <c r="J390" s="1009"/>
      <c r="K390" s="1009"/>
      <c r="L390" s="1009"/>
      <c r="M390" s="1507">
        <v>3.8800000000000001E-2</v>
      </c>
      <c r="N390" s="1507">
        <v>3.8800000000000001E-2</v>
      </c>
      <c r="O390" s="1508" t="s">
        <v>2966</v>
      </c>
      <c r="P390" s="1509">
        <v>0.39</v>
      </c>
      <c r="Q390" s="1009"/>
      <c r="R390" s="1009"/>
      <c r="S390" s="1009"/>
      <c r="T390" s="1013"/>
      <c r="U390" s="1009"/>
      <c r="V390" s="1012"/>
      <c r="W390" s="1014"/>
      <c r="X390" s="1012"/>
      <c r="Y390" s="1009"/>
      <c r="Z390" s="1010"/>
      <c r="AA390" s="1009"/>
      <c r="AB390" s="1006"/>
      <c r="AC390" s="1007"/>
      <c r="AD390" s="1010"/>
      <c r="AE390" s="1009"/>
      <c r="AF390" s="1637"/>
      <c r="AG390" s="1003"/>
      <c r="AH390" s="1004"/>
    </row>
    <row r="391" spans="2:34" s="352" customFormat="1" x14ac:dyDescent="0.2">
      <c r="B391" s="2692"/>
      <c r="C391" s="2693"/>
      <c r="D391" s="1121"/>
      <c r="E391" s="1005"/>
      <c r="F391" s="1005"/>
      <c r="G391" s="1007"/>
      <c r="H391" s="1005"/>
      <c r="I391" s="1009"/>
      <c r="J391" s="1009"/>
      <c r="K391" s="1009"/>
      <c r="L391" s="1009"/>
      <c r="M391" s="1009"/>
      <c r="N391" s="1009"/>
      <c r="O391" s="1508" t="s">
        <v>3164</v>
      </c>
      <c r="P391" s="1509">
        <v>0.6</v>
      </c>
      <c r="Q391" s="1009"/>
      <c r="R391" s="1009"/>
      <c r="S391" s="1009"/>
      <c r="T391" s="1013"/>
      <c r="U391" s="1009"/>
      <c r="V391" s="1012"/>
      <c r="W391" s="1014"/>
      <c r="X391" s="1012"/>
      <c r="Y391" s="1009"/>
      <c r="Z391" s="1010"/>
      <c r="AA391" s="1009"/>
      <c r="AB391" s="1006"/>
      <c r="AC391" s="1007"/>
      <c r="AD391" s="1010"/>
      <c r="AE391" s="1009"/>
      <c r="AF391" s="1637"/>
      <c r="AG391" s="1003"/>
      <c r="AH391" s="1004"/>
    </row>
    <row r="392" spans="2:34" s="352" customFormat="1" x14ac:dyDescent="0.2">
      <c r="B392" s="2463"/>
      <c r="C392" s="2464"/>
      <c r="D392" s="1121"/>
      <c r="E392" s="1005"/>
      <c r="F392" s="1005"/>
      <c r="G392" s="1007"/>
      <c r="H392" s="1007"/>
      <c r="I392" s="1009"/>
      <c r="J392" s="1009"/>
      <c r="K392" s="1009"/>
      <c r="L392" s="1009"/>
      <c r="M392" s="1009"/>
      <c r="N392" s="1009"/>
      <c r="O392" s="1508" t="s">
        <v>2983</v>
      </c>
      <c r="P392" s="1509">
        <v>0.85</v>
      </c>
      <c r="Q392" s="1009"/>
      <c r="R392" s="1009"/>
      <c r="S392" s="1009"/>
      <c r="T392" s="1013"/>
      <c r="U392" s="1009"/>
      <c r="V392" s="1012"/>
      <c r="W392" s="1014"/>
      <c r="X392" s="1012"/>
      <c r="Y392" s="1009"/>
      <c r="Z392" s="1010"/>
      <c r="AA392" s="1009"/>
      <c r="AB392" s="1006"/>
      <c r="AC392" s="1007"/>
      <c r="AD392" s="1010"/>
      <c r="AE392" s="1009"/>
      <c r="AF392" s="1637"/>
      <c r="AG392" s="1003"/>
      <c r="AH392" s="1004"/>
    </row>
    <row r="393" spans="2:34" s="352" customFormat="1" x14ac:dyDescent="0.2">
      <c r="B393" s="2463" t="s">
        <v>1073</v>
      </c>
      <c r="C393" s="2464"/>
      <c r="D393" s="1121"/>
      <c r="E393" s="1005"/>
      <c r="F393" s="1005"/>
      <c r="G393" s="1007"/>
      <c r="H393" s="1007"/>
      <c r="I393" s="1009"/>
      <c r="J393" s="1009"/>
      <c r="K393" s="1009"/>
      <c r="L393" s="1009"/>
      <c r="M393" s="1009"/>
      <c r="N393" s="1009"/>
      <c r="O393" s="1508"/>
      <c r="P393" s="1509"/>
      <c r="Q393" s="1256">
        <v>0.14000000000000001</v>
      </c>
      <c r="R393" s="1256">
        <v>0.14000000000000001</v>
      </c>
      <c r="S393" s="1256">
        <v>0.14000000000000001</v>
      </c>
      <c r="T393" s="1013"/>
      <c r="U393" s="1009"/>
      <c r="V393" s="1012"/>
      <c r="W393" s="1014"/>
      <c r="X393" s="1012"/>
      <c r="Y393" s="1009"/>
      <c r="Z393" s="1010"/>
      <c r="AA393" s="1009"/>
      <c r="AB393" s="1006"/>
      <c r="AC393" s="1007"/>
      <c r="AD393" s="1010"/>
      <c r="AE393" s="1009"/>
      <c r="AF393" s="1637"/>
      <c r="AG393" s="1003"/>
      <c r="AH393" s="1004"/>
    </row>
    <row r="394" spans="2:34" s="352" customFormat="1" x14ac:dyDescent="0.2">
      <c r="B394" s="2463" t="s">
        <v>1074</v>
      </c>
      <c r="C394" s="2464"/>
      <c r="D394" s="1511"/>
      <c r="E394" s="1512"/>
      <c r="F394" s="1512"/>
      <c r="G394" s="1513"/>
      <c r="H394" s="1513"/>
      <c r="I394" s="1514"/>
      <c r="J394" s="1514"/>
      <c r="K394" s="1514"/>
      <c r="L394" s="1514"/>
      <c r="M394" s="1514"/>
      <c r="N394" s="1514"/>
      <c r="O394" s="1515"/>
      <c r="P394" s="1516"/>
      <c r="Q394" s="1522">
        <v>0.13389999999999999</v>
      </c>
      <c r="R394" s="1522">
        <v>0.13389999999999999</v>
      </c>
      <c r="S394" s="1522">
        <v>0.13389999999999999</v>
      </c>
      <c r="T394" s="1517"/>
      <c r="U394" s="1514"/>
      <c r="V394" s="1518"/>
      <c r="W394" s="1519"/>
      <c r="X394" s="1518"/>
      <c r="Y394" s="1514"/>
      <c r="Z394" s="1520"/>
      <c r="AA394" s="1514"/>
      <c r="AB394" s="1521"/>
      <c r="AC394" s="1513"/>
      <c r="AD394" s="1520"/>
      <c r="AE394" s="1514"/>
      <c r="AF394" s="1011"/>
      <c r="AG394" s="1121"/>
      <c r="AH394" s="1012"/>
    </row>
    <row r="395" spans="2:34" s="352" customFormat="1" x14ac:dyDescent="0.2">
      <c r="B395" s="2463" t="s">
        <v>1075</v>
      </c>
      <c r="C395" s="2464"/>
      <c r="D395" s="1511"/>
      <c r="E395" s="1512"/>
      <c r="F395" s="1512"/>
      <c r="G395" s="1513"/>
      <c r="H395" s="1513"/>
      <c r="I395" s="1514"/>
      <c r="J395" s="1514"/>
      <c r="K395" s="1514"/>
      <c r="L395" s="1514"/>
      <c r="M395" s="1514"/>
      <c r="N395" s="1514"/>
      <c r="O395" s="1515"/>
      <c r="P395" s="1516"/>
      <c r="Q395" s="1522">
        <v>0.13289999999999999</v>
      </c>
      <c r="R395" s="1522">
        <v>0.13289999999999999</v>
      </c>
      <c r="S395" s="1522">
        <v>0.13289999999999999</v>
      </c>
      <c r="T395" s="1517"/>
      <c r="U395" s="1514"/>
      <c r="V395" s="1518"/>
      <c r="W395" s="1519"/>
      <c r="X395" s="1518"/>
      <c r="Y395" s="1514"/>
      <c r="Z395" s="1520"/>
      <c r="AA395" s="1514"/>
      <c r="AB395" s="1521"/>
      <c r="AC395" s="1513"/>
      <c r="AD395" s="1520"/>
      <c r="AE395" s="1514"/>
      <c r="AF395" s="1011"/>
      <c r="AG395" s="1121"/>
      <c r="AH395" s="1012"/>
    </row>
    <row r="396" spans="2:34" s="352" customFormat="1" x14ac:dyDescent="0.2">
      <c r="B396" s="2463" t="s">
        <v>1076</v>
      </c>
      <c r="C396" s="2464"/>
      <c r="D396" s="1511"/>
      <c r="E396" s="1512"/>
      <c r="F396" s="1512"/>
      <c r="G396" s="1513"/>
      <c r="H396" s="1513"/>
      <c r="I396" s="1514"/>
      <c r="J396" s="1514"/>
      <c r="K396" s="1514"/>
      <c r="L396" s="1514"/>
      <c r="M396" s="1514"/>
      <c r="N396" s="1514"/>
      <c r="O396" s="1515"/>
      <c r="P396" s="1522"/>
      <c r="Q396" s="1522">
        <v>0.13189999999999999</v>
      </c>
      <c r="R396" s="1522">
        <v>0.13189999999999999</v>
      </c>
      <c r="S396" s="1522">
        <v>0.13189999999999999</v>
      </c>
      <c r="T396" s="1522"/>
      <c r="U396" s="1514"/>
      <c r="V396" s="1518"/>
      <c r="W396" s="1519"/>
      <c r="X396" s="1518"/>
      <c r="Y396" s="1514"/>
      <c r="Z396" s="1520"/>
      <c r="AA396" s="1514"/>
      <c r="AB396" s="1521"/>
      <c r="AC396" s="1513"/>
      <c r="AD396" s="1520"/>
      <c r="AE396" s="1514"/>
      <c r="AF396" s="1011"/>
      <c r="AG396" s="1121"/>
      <c r="AH396" s="1012"/>
    </row>
    <row r="397" spans="2:34" s="352" customFormat="1" x14ac:dyDescent="0.2">
      <c r="B397" s="2463" t="s">
        <v>1077</v>
      </c>
      <c r="C397" s="2464"/>
      <c r="D397" s="1511"/>
      <c r="E397" s="1512"/>
      <c r="F397" s="1512"/>
      <c r="G397" s="1513"/>
      <c r="H397" s="1513"/>
      <c r="I397" s="1514"/>
      <c r="J397" s="1514"/>
      <c r="K397" s="1514"/>
      <c r="L397" s="1514"/>
      <c r="M397" s="1514"/>
      <c r="N397" s="1514"/>
      <c r="O397" s="1515"/>
      <c r="P397" s="1516"/>
      <c r="Q397" s="1522">
        <v>0.13089999999999999</v>
      </c>
      <c r="R397" s="1522">
        <v>0.13089999999999999</v>
      </c>
      <c r="S397" s="1522">
        <v>0.13089999999999999</v>
      </c>
      <c r="T397" s="1517"/>
      <c r="U397" s="1514"/>
      <c r="V397" s="1518"/>
      <c r="W397" s="1519"/>
      <c r="X397" s="1518"/>
      <c r="Y397" s="1514"/>
      <c r="Z397" s="1520"/>
      <c r="AA397" s="1514"/>
      <c r="AB397" s="1521"/>
      <c r="AC397" s="1513"/>
      <c r="AD397" s="1520"/>
      <c r="AE397" s="1514"/>
      <c r="AF397" s="1011"/>
      <c r="AG397" s="1121"/>
      <c r="AH397" s="1012"/>
    </row>
    <row r="398" spans="2:34" s="352" customFormat="1" x14ac:dyDescent="0.2">
      <c r="B398" s="2463" t="s">
        <v>249</v>
      </c>
      <c r="C398" s="2464"/>
      <c r="D398" s="1511"/>
      <c r="E398" s="1512"/>
      <c r="F398" s="1512"/>
      <c r="G398" s="1513"/>
      <c r="H398" s="1513"/>
      <c r="I398" s="1514"/>
      <c r="J398" s="1514"/>
      <c r="K398" s="1514"/>
      <c r="L398" s="1514"/>
      <c r="M398" s="1514"/>
      <c r="N398" s="1514"/>
      <c r="O398" s="1515"/>
      <c r="P398" s="1516"/>
      <c r="Q398" s="1522">
        <v>0.12989999999999999</v>
      </c>
      <c r="R398" s="1522">
        <v>0.12989999999999999</v>
      </c>
      <c r="S398" s="1522">
        <v>0.12989999999999999</v>
      </c>
      <c r="T398" s="1522"/>
      <c r="U398" s="1522"/>
      <c r="V398" s="1518"/>
      <c r="W398" s="1519"/>
      <c r="X398" s="1518"/>
      <c r="Y398" s="1514"/>
      <c r="Z398" s="1520"/>
      <c r="AA398" s="1514"/>
      <c r="AB398" s="1521"/>
      <c r="AC398" s="1513"/>
      <c r="AD398" s="1520"/>
      <c r="AE398" s="1514"/>
      <c r="AF398" s="1011"/>
      <c r="AG398" s="1121"/>
      <c r="AH398" s="1012"/>
    </row>
    <row r="399" spans="2:34" s="352" customFormat="1" ht="13.5" thickBot="1" x14ac:dyDescent="0.25">
      <c r="B399" s="2465" t="s">
        <v>3139</v>
      </c>
      <c r="C399" s="2466"/>
      <c r="D399" s="1523"/>
      <c r="E399" s="1018"/>
      <c r="F399" s="1018"/>
      <c r="G399" s="1020"/>
      <c r="H399" s="1020"/>
      <c r="I399" s="1022"/>
      <c r="J399" s="1022"/>
      <c r="K399" s="1022"/>
      <c r="L399" s="1022"/>
      <c r="M399" s="1022"/>
      <c r="N399" s="1022"/>
      <c r="O399" s="1615"/>
      <c r="P399" s="1643"/>
      <c r="Q399" s="1617">
        <v>0.12889999999999999</v>
      </c>
      <c r="R399" s="1617">
        <v>0.12889999999999999</v>
      </c>
      <c r="S399" s="1617">
        <v>0.12889999999999999</v>
      </c>
      <c r="T399" s="1026"/>
      <c r="U399" s="1022"/>
      <c r="V399" s="1025"/>
      <c r="W399" s="1027"/>
      <c r="X399" s="1025"/>
      <c r="Y399" s="1022"/>
      <c r="Z399" s="1023"/>
      <c r="AA399" s="1022"/>
      <c r="AB399" s="1019"/>
      <c r="AC399" s="1020"/>
      <c r="AD399" s="1023"/>
      <c r="AE399" s="1022"/>
      <c r="AF399" s="1024"/>
      <c r="AG399" s="1523"/>
      <c r="AH399" s="1025"/>
    </row>
    <row r="400" spans="2:34" s="352" customFormat="1" x14ac:dyDescent="0.2">
      <c r="B400" s="1144"/>
      <c r="C400" s="1145"/>
      <c r="D400" s="1145">
        <v>1.0000000000000001E-33</v>
      </c>
      <c r="E400" s="1145"/>
      <c r="F400" s="1145"/>
      <c r="G400" s="1145"/>
      <c r="H400" s="1145"/>
      <c r="I400" s="1145"/>
      <c r="J400" s="1145"/>
      <c r="K400" s="1145"/>
      <c r="L400" s="1145"/>
      <c r="M400" s="1145"/>
      <c r="N400" s="1145">
        <v>1.0000000000000001E-33</v>
      </c>
      <c r="O400" s="1145"/>
      <c r="P400" s="1145"/>
      <c r="Q400" s="1145"/>
      <c r="R400" s="1145"/>
      <c r="S400" s="1145"/>
      <c r="T400" s="1145"/>
      <c r="U400" s="1145"/>
      <c r="V400" s="1145">
        <v>1.0000000000000001E-33</v>
      </c>
      <c r="W400" s="1145"/>
      <c r="X400" s="1145"/>
      <c r="Y400" s="1145"/>
      <c r="Z400" s="1145"/>
      <c r="AA400" s="1145"/>
      <c r="AB400" s="1145"/>
      <c r="AC400" s="1145"/>
      <c r="AD400" s="1145"/>
      <c r="AE400" s="1145"/>
      <c r="AF400" s="1145"/>
      <c r="AG400" s="1145"/>
      <c r="AH400" s="1039"/>
    </row>
    <row r="401" spans="2:34" s="352" customFormat="1" x14ac:dyDescent="0.2">
      <c r="B401" s="1146" t="s">
        <v>2816</v>
      </c>
      <c r="C401" s="2452" t="s">
        <v>3351</v>
      </c>
      <c r="D401" s="2452"/>
      <c r="E401" s="2452"/>
      <c r="F401" s="2452"/>
      <c r="G401" s="1148"/>
      <c r="H401" s="1148"/>
      <c r="I401" s="1148"/>
      <c r="J401" s="1148"/>
      <c r="K401" s="1148"/>
      <c r="L401" s="1148"/>
      <c r="M401" s="1148"/>
      <c r="N401" s="1148"/>
      <c r="O401" s="1148"/>
      <c r="P401" s="1148"/>
      <c r="Q401" s="1148"/>
      <c r="R401" s="1148"/>
      <c r="S401" s="1148"/>
      <c r="T401" s="1148"/>
      <c r="U401" s="1148"/>
      <c r="V401" s="1148"/>
      <c r="W401" s="1148"/>
      <c r="X401" s="1148"/>
      <c r="Y401" s="1148"/>
      <c r="Z401" s="1148"/>
      <c r="AA401" s="1148"/>
      <c r="AB401" s="1148"/>
      <c r="AC401" s="1148"/>
      <c r="AD401" s="1148"/>
      <c r="AE401" s="1148"/>
      <c r="AF401" s="1148"/>
      <c r="AG401" s="1148"/>
      <c r="AH401" s="1039"/>
    </row>
    <row r="402" spans="2:34" s="352" customFormat="1" x14ac:dyDescent="0.2">
      <c r="B402" s="1146" t="s">
        <v>2818</v>
      </c>
      <c r="C402" s="1930" t="s">
        <v>2898</v>
      </c>
      <c r="D402" s="1930"/>
      <c r="E402" s="1930"/>
      <c r="F402" s="1930"/>
      <c r="G402" s="1619"/>
      <c r="H402" s="1619"/>
      <c r="I402" s="1619"/>
      <c r="J402" s="1619"/>
      <c r="K402" s="1619"/>
      <c r="L402" s="1619"/>
      <c r="M402" s="1619"/>
      <c r="N402" s="1619"/>
      <c r="O402" s="1619"/>
      <c r="P402" s="1619"/>
      <c r="Q402" s="1619"/>
      <c r="R402" s="1619"/>
      <c r="S402" s="1619"/>
      <c r="T402" s="1619"/>
      <c r="U402" s="1619"/>
      <c r="V402" s="1619"/>
      <c r="W402" s="1619"/>
      <c r="X402" s="1619"/>
      <c r="Y402" s="1619"/>
      <c r="Z402" s="1619"/>
      <c r="AA402" s="1619"/>
      <c r="AB402" s="1619"/>
      <c r="AC402" s="1619"/>
      <c r="AD402" s="1619"/>
      <c r="AE402" s="1619"/>
      <c r="AF402" s="1619"/>
      <c r="AG402" s="1619"/>
      <c r="AH402" s="1039"/>
    </row>
    <row r="403" spans="2:34" s="352" customFormat="1" ht="13.5" thickBot="1" x14ac:dyDescent="0.25">
      <c r="B403" s="1147"/>
      <c r="C403" s="1638"/>
      <c r="D403" s="1638"/>
      <c r="E403" s="1638"/>
      <c r="F403" s="1638"/>
      <c r="G403" s="1638"/>
      <c r="H403" s="1638"/>
      <c r="I403" s="1638"/>
      <c r="J403" s="1638"/>
      <c r="K403" s="1638"/>
      <c r="L403" s="1638"/>
      <c r="M403" s="1638"/>
      <c r="N403" s="1638"/>
      <c r="O403" s="1638"/>
      <c r="P403" s="1638"/>
      <c r="Q403" s="1638"/>
      <c r="R403" s="1638"/>
      <c r="S403" s="1638"/>
      <c r="T403" s="1638"/>
      <c r="U403" s="1638"/>
      <c r="V403" s="1638"/>
      <c r="W403" s="1638"/>
      <c r="X403" s="1638"/>
      <c r="Y403" s="1638"/>
      <c r="Z403" s="1638"/>
      <c r="AA403" s="1638"/>
      <c r="AB403" s="1638"/>
      <c r="AC403" s="1638"/>
      <c r="AD403" s="1638"/>
      <c r="AE403" s="1638"/>
      <c r="AF403" s="1638"/>
      <c r="AG403" s="1638"/>
      <c r="AH403" s="1044"/>
    </row>
    <row r="404" spans="2:34" s="352" customFormat="1" ht="13.5" thickBot="1" x14ac:dyDescent="0.25"/>
    <row r="405" spans="2:34" s="352" customFormat="1" ht="20.25" x14ac:dyDescent="0.2">
      <c r="B405" s="2274" t="s">
        <v>2783</v>
      </c>
      <c r="C405" s="2275"/>
      <c r="D405" s="2275"/>
      <c r="E405" s="2275"/>
      <c r="F405" s="2275"/>
      <c r="G405" s="2275"/>
      <c r="H405" s="2275"/>
      <c r="I405" s="2275"/>
      <c r="J405" s="2275"/>
      <c r="K405" s="2275"/>
      <c r="L405" s="2275"/>
      <c r="M405" s="2275"/>
      <c r="N405" s="2275"/>
      <c r="O405" s="2275"/>
      <c r="P405" s="2275"/>
      <c r="Q405" s="2275"/>
      <c r="R405" s="2275"/>
      <c r="S405" s="2275"/>
      <c r="T405" s="2275"/>
      <c r="U405" s="2275"/>
      <c r="V405" s="2275"/>
      <c r="W405" s="2275"/>
      <c r="X405" s="2275"/>
      <c r="Y405" s="2275"/>
      <c r="Z405" s="2275"/>
      <c r="AA405" s="2275"/>
      <c r="AB405" s="2275"/>
      <c r="AC405" s="2275"/>
      <c r="AD405" s="2275"/>
      <c r="AE405" s="2275"/>
      <c r="AF405" s="2275"/>
      <c r="AG405" s="2275"/>
      <c r="AH405" s="2276"/>
    </row>
    <row r="406" spans="2:34" s="352" customFormat="1" x14ac:dyDescent="0.2">
      <c r="B406" s="1131"/>
      <c r="C406" s="1132"/>
      <c r="D406" s="1133"/>
      <c r="E406" s="1133"/>
      <c r="F406" s="431"/>
      <c r="G406" s="431"/>
      <c r="H406" s="431"/>
      <c r="I406" s="431"/>
      <c r="J406" s="431"/>
      <c r="K406" s="431"/>
      <c r="L406" s="431"/>
      <c r="M406" s="431"/>
      <c r="N406" s="431"/>
      <c r="O406" s="431"/>
      <c r="P406" s="431"/>
      <c r="Q406" s="431"/>
      <c r="R406" s="431"/>
      <c r="S406" s="431"/>
      <c r="T406" s="431"/>
      <c r="U406" s="431"/>
      <c r="V406" s="431"/>
      <c r="W406" s="431"/>
      <c r="X406" s="431"/>
      <c r="Y406" s="431"/>
      <c r="Z406" s="431"/>
      <c r="AA406" s="431"/>
      <c r="AB406" s="431"/>
      <c r="AC406" s="431"/>
      <c r="AD406" s="431"/>
      <c r="AE406" s="431"/>
      <c r="AF406" s="431"/>
      <c r="AG406" s="431"/>
      <c r="AH406" s="1039"/>
    </row>
    <row r="407" spans="2:34" s="352" customFormat="1" x14ac:dyDescent="0.2">
      <c r="B407" s="1134" t="s">
        <v>2784</v>
      </c>
      <c r="C407" s="1135" t="s">
        <v>3348</v>
      </c>
      <c r="D407" s="1135"/>
      <c r="E407" s="431"/>
      <c r="F407" s="431"/>
      <c r="G407" s="431"/>
      <c r="H407" s="431"/>
      <c r="I407" s="1577"/>
      <c r="J407" s="431"/>
      <c r="K407" s="431"/>
      <c r="L407" s="431"/>
      <c r="M407" s="431"/>
      <c r="N407" s="431"/>
      <c r="O407" s="431"/>
      <c r="P407" s="431"/>
      <c r="Q407" s="431"/>
      <c r="R407" s="431"/>
      <c r="S407" s="431"/>
      <c r="T407" s="431"/>
      <c r="U407" s="431"/>
      <c r="V407" s="431"/>
      <c r="W407" s="431"/>
      <c r="X407" s="431"/>
      <c r="Y407" s="431"/>
      <c r="Z407" s="431"/>
      <c r="AA407" s="431"/>
      <c r="AB407" s="431"/>
      <c r="AC407" s="431"/>
      <c r="AD407" s="431"/>
      <c r="AE407" s="431"/>
      <c r="AF407" s="431"/>
      <c r="AG407" s="431"/>
      <c r="AH407" s="1039"/>
    </row>
    <row r="408" spans="2:34" s="352" customFormat="1" ht="12.75" customHeight="1" thickBot="1" x14ac:dyDescent="0.25">
      <c r="B408" s="1134" t="s">
        <v>2786</v>
      </c>
      <c r="C408" s="2687">
        <v>41850</v>
      </c>
      <c r="D408" s="2687"/>
      <c r="E408" s="2687"/>
      <c r="F408" s="431"/>
      <c r="G408" s="431"/>
      <c r="H408" s="431"/>
      <c r="I408" s="1577"/>
      <c r="J408" s="431"/>
      <c r="K408" s="431"/>
      <c r="L408" s="431"/>
      <c r="M408" s="431"/>
      <c r="N408" s="431"/>
      <c r="O408" s="431"/>
      <c r="P408" s="431"/>
      <c r="Q408" s="431"/>
      <c r="R408" s="431"/>
      <c r="S408" s="431"/>
      <c r="T408" s="431"/>
      <c r="U408" s="431"/>
      <c r="V408" s="431"/>
      <c r="W408" s="431"/>
      <c r="X408" s="431"/>
      <c r="Y408" s="431"/>
      <c r="Z408" s="431"/>
      <c r="AA408" s="431"/>
      <c r="AB408" s="431"/>
      <c r="AC408" s="431"/>
      <c r="AD408" s="431"/>
      <c r="AE408" s="431"/>
      <c r="AF408" s="431"/>
      <c r="AG408" s="431"/>
      <c r="AH408" s="1039"/>
    </row>
    <row r="409" spans="2:34" s="352" customFormat="1" ht="13.5" customHeight="1" thickBot="1" x14ac:dyDescent="0.25">
      <c r="B409" s="1131" t="s">
        <v>2787</v>
      </c>
      <c r="C409" s="2453" t="s">
        <v>3349</v>
      </c>
      <c r="D409" s="2454"/>
      <c r="E409" s="2454"/>
      <c r="F409" s="2454"/>
      <c r="G409" s="2454"/>
      <c r="H409" s="2454"/>
      <c r="I409" s="2454"/>
      <c r="J409" s="2454"/>
      <c r="K409" s="2454"/>
      <c r="L409" s="2454"/>
      <c r="M409" s="2454"/>
      <c r="N409" s="2454"/>
      <c r="O409" s="2454"/>
      <c r="P409" s="2454"/>
      <c r="Q409" s="2454"/>
      <c r="R409" s="2454"/>
      <c r="S409" s="2454"/>
      <c r="T409" s="2454"/>
      <c r="U409" s="2454"/>
      <c r="V409" s="2454"/>
      <c r="W409" s="2455"/>
      <c r="X409" s="431"/>
      <c r="Y409" s="431"/>
      <c r="Z409" s="431"/>
      <c r="AA409" s="431"/>
      <c r="AB409" s="431"/>
      <c r="AC409" s="431"/>
      <c r="AD409" s="431"/>
      <c r="AE409" s="431"/>
      <c r="AF409" s="431"/>
      <c r="AG409" s="431"/>
      <c r="AH409" s="1039"/>
    </row>
    <row r="410" spans="2:34" s="353" customFormat="1" ht="13.5" thickBot="1" x14ac:dyDescent="0.25">
      <c r="B410" s="1131"/>
      <c r="C410" s="1610"/>
      <c r="D410" s="1610"/>
      <c r="E410" s="1610"/>
      <c r="F410" s="1610"/>
      <c r="G410" s="1610"/>
      <c r="H410" s="1610"/>
      <c r="I410" s="1610"/>
      <c r="J410" s="1610"/>
      <c r="K410" s="1610"/>
      <c r="L410" s="1610"/>
      <c r="M410" s="1610"/>
      <c r="N410" s="1610"/>
      <c r="O410" s="1610"/>
      <c r="P410" s="1610"/>
      <c r="Q410" s="1610"/>
      <c r="R410" s="1610"/>
      <c r="S410" s="1610"/>
      <c r="T410" s="1610"/>
      <c r="U410" s="1610"/>
      <c r="V410" s="1610"/>
      <c r="W410" s="1610"/>
      <c r="X410" s="431"/>
      <c r="Y410" s="431"/>
      <c r="Z410" s="431"/>
      <c r="AA410" s="431"/>
      <c r="AB410" s="431"/>
      <c r="AC410" s="431"/>
      <c r="AD410" s="431"/>
      <c r="AE410" s="431"/>
      <c r="AF410" s="431"/>
      <c r="AG410" s="431"/>
      <c r="AH410" s="1039"/>
    </row>
    <row r="411" spans="2:34" s="352" customFormat="1" ht="13.5" customHeight="1" thickBot="1" x14ac:dyDescent="0.25">
      <c r="B411" s="1908" t="s">
        <v>2788</v>
      </c>
      <c r="C411" s="1928" t="s">
        <v>2789</v>
      </c>
      <c r="D411" s="1908" t="s">
        <v>2790</v>
      </c>
      <c r="E411" s="1910" t="s">
        <v>2791</v>
      </c>
      <c r="F411" s="1911"/>
      <c r="G411" s="1911"/>
      <c r="H411" s="1911"/>
      <c r="I411" s="1911"/>
      <c r="J411" s="1911"/>
      <c r="K411" s="1911"/>
      <c r="L411" s="1911"/>
      <c r="M411" s="1911"/>
      <c r="N411" s="1911"/>
      <c r="O411" s="1911"/>
      <c r="P411" s="1911"/>
      <c r="Q411" s="1911"/>
      <c r="R411" s="1912"/>
      <c r="S411" s="2270" t="s">
        <v>2792</v>
      </c>
      <c r="T411" s="2269"/>
      <c r="U411" s="2269"/>
      <c r="V411" s="2269"/>
      <c r="W411" s="2269"/>
      <c r="X411" s="2269"/>
      <c r="Y411" s="2269"/>
      <c r="Z411" s="2271"/>
      <c r="AA411" s="1910" t="s">
        <v>2793</v>
      </c>
      <c r="AB411" s="1911"/>
      <c r="AC411" s="1911"/>
      <c r="AD411" s="1912"/>
      <c r="AE411" s="1916" t="s">
        <v>2794</v>
      </c>
      <c r="AF411" s="1917"/>
      <c r="AG411" s="1918"/>
      <c r="AH411" s="1039"/>
    </row>
    <row r="412" spans="2:34" s="352" customFormat="1" ht="13.5" customHeight="1" thickBot="1" x14ac:dyDescent="0.25">
      <c r="B412" s="1909"/>
      <c r="C412" s="1929"/>
      <c r="D412" s="1909"/>
      <c r="E412" s="1908" t="s">
        <v>2795</v>
      </c>
      <c r="F412" s="2267" t="s">
        <v>2796</v>
      </c>
      <c r="G412" s="2267" t="s">
        <v>2797</v>
      </c>
      <c r="H412" s="2270" t="s">
        <v>2798</v>
      </c>
      <c r="I412" s="2271"/>
      <c r="J412" s="2270" t="s">
        <v>2799</v>
      </c>
      <c r="K412" s="2271"/>
      <c r="L412" s="2270" t="s">
        <v>2800</v>
      </c>
      <c r="M412" s="2271"/>
      <c r="N412" s="2270" t="s">
        <v>2801</v>
      </c>
      <c r="O412" s="2271"/>
      <c r="P412" s="2270" t="s">
        <v>2802</v>
      </c>
      <c r="Q412" s="2269"/>
      <c r="R412" s="2271"/>
      <c r="S412" s="2267" t="s">
        <v>2798</v>
      </c>
      <c r="T412" s="2267" t="s">
        <v>2799</v>
      </c>
      <c r="U412" s="2267" t="s">
        <v>2800</v>
      </c>
      <c r="V412" s="2270" t="s">
        <v>2801</v>
      </c>
      <c r="W412" s="2271"/>
      <c r="X412" s="2270" t="s">
        <v>2802</v>
      </c>
      <c r="Y412" s="2269"/>
      <c r="Z412" s="2271"/>
      <c r="AA412" s="1908" t="s">
        <v>2795</v>
      </c>
      <c r="AB412" s="1908" t="s">
        <v>2803</v>
      </c>
      <c r="AC412" s="1908" t="s">
        <v>2804</v>
      </c>
      <c r="AD412" s="1908" t="s">
        <v>2805</v>
      </c>
      <c r="AE412" s="1919"/>
      <c r="AF412" s="1920"/>
      <c r="AG412" s="1921"/>
      <c r="AH412" s="1039"/>
    </row>
    <row r="413" spans="2:34" s="352" customFormat="1" ht="13.5" customHeight="1" thickBot="1" x14ac:dyDescent="0.25">
      <c r="B413" s="2255"/>
      <c r="C413" s="2259"/>
      <c r="D413" s="2255"/>
      <c r="E413" s="2255"/>
      <c r="F413" s="2467"/>
      <c r="G413" s="2467"/>
      <c r="H413" s="1599" t="s">
        <v>2806</v>
      </c>
      <c r="I413" s="1599" t="s">
        <v>2807</v>
      </c>
      <c r="J413" s="1599" t="s">
        <v>2806</v>
      </c>
      <c r="K413" s="1599" t="s">
        <v>2807</v>
      </c>
      <c r="L413" s="1599" t="s">
        <v>2806</v>
      </c>
      <c r="M413" s="1599" t="s">
        <v>2807</v>
      </c>
      <c r="N413" s="1137" t="s">
        <v>295</v>
      </c>
      <c r="O413" s="1138" t="s">
        <v>2808</v>
      </c>
      <c r="P413" s="1139" t="s">
        <v>2809</v>
      </c>
      <c r="Q413" s="1138" t="s">
        <v>2810</v>
      </c>
      <c r="R413" s="1138" t="s">
        <v>2811</v>
      </c>
      <c r="S413" s="2467"/>
      <c r="T413" s="2467"/>
      <c r="U413" s="2467"/>
      <c r="V413" s="1587" t="s">
        <v>295</v>
      </c>
      <c r="W413" s="1140" t="s">
        <v>2808</v>
      </c>
      <c r="X413" s="1138" t="s">
        <v>2809</v>
      </c>
      <c r="Y413" s="1141" t="s">
        <v>2810</v>
      </c>
      <c r="Z413" s="1138" t="s">
        <v>2811</v>
      </c>
      <c r="AA413" s="2255"/>
      <c r="AB413" s="2255"/>
      <c r="AC413" s="2255"/>
      <c r="AD413" s="2255"/>
      <c r="AE413" s="990" t="s">
        <v>296</v>
      </c>
      <c r="AF413" s="990" t="s">
        <v>2812</v>
      </c>
      <c r="AG413" s="990" t="s">
        <v>2813</v>
      </c>
      <c r="AH413" s="1039"/>
    </row>
    <row r="414" spans="2:34" s="352" customFormat="1" ht="25.5" x14ac:dyDescent="0.2">
      <c r="B414" s="1125" t="s">
        <v>3348</v>
      </c>
      <c r="C414" s="1110">
        <v>1814</v>
      </c>
      <c r="D414" s="1057">
        <v>210</v>
      </c>
      <c r="E414" s="993">
        <v>210</v>
      </c>
      <c r="F414" s="994"/>
      <c r="G414" s="994"/>
      <c r="H414" s="997"/>
      <c r="I414" s="997"/>
      <c r="J414" s="997"/>
      <c r="K414" s="997"/>
      <c r="L414" s="997"/>
      <c r="M414" s="997"/>
      <c r="N414" s="1504" t="s">
        <v>2973</v>
      </c>
      <c r="O414" s="1605">
        <v>0.09</v>
      </c>
      <c r="P414" s="997"/>
      <c r="Q414" s="997"/>
      <c r="R414" s="997"/>
      <c r="S414" s="1000"/>
      <c r="T414" s="997"/>
      <c r="U414" s="999"/>
      <c r="V414" s="1001"/>
      <c r="W414" s="999"/>
      <c r="X414" s="997"/>
      <c r="Y414" s="998"/>
      <c r="Z414" s="997"/>
      <c r="AA414" s="1002"/>
      <c r="AB414" s="994"/>
      <c r="AC414" s="998"/>
      <c r="AD414" s="997"/>
      <c r="AE414" s="1597"/>
      <c r="AF414" s="1003"/>
      <c r="AG414" s="1004"/>
      <c r="AH414" s="1039"/>
    </row>
    <row r="415" spans="2:34" s="352" customFormat="1" x14ac:dyDescent="0.2">
      <c r="B415" s="1126" t="s">
        <v>1058</v>
      </c>
      <c r="C415" s="1121"/>
      <c r="D415" s="1005"/>
      <c r="E415" s="1506"/>
      <c r="F415" s="1007"/>
      <c r="G415" s="1007"/>
      <c r="H415" s="1507">
        <v>0.02</v>
      </c>
      <c r="I415" s="1507">
        <v>0.02</v>
      </c>
      <c r="J415" s="1009"/>
      <c r="K415" s="1009"/>
      <c r="L415" s="1009"/>
      <c r="M415" s="1009"/>
      <c r="N415" s="1508" t="s">
        <v>2974</v>
      </c>
      <c r="O415" s="1606">
        <v>0.09</v>
      </c>
      <c r="P415" s="1009"/>
      <c r="Q415" s="1009"/>
      <c r="R415" s="1009"/>
      <c r="S415" s="1013"/>
      <c r="T415" s="1009"/>
      <c r="U415" s="1012"/>
      <c r="V415" s="1014"/>
      <c r="W415" s="1012"/>
      <c r="X415" s="1009"/>
      <c r="Y415" s="1010"/>
      <c r="Z415" s="1009"/>
      <c r="AA415" s="1006"/>
      <c r="AB415" s="1007"/>
      <c r="AC415" s="1010"/>
      <c r="AD415" s="1009"/>
      <c r="AE415" s="1597"/>
      <c r="AF415" s="1003"/>
      <c r="AG415" s="1004"/>
      <c r="AH415" s="1039"/>
    </row>
    <row r="416" spans="2:34" s="352" customFormat="1" x14ac:dyDescent="0.2">
      <c r="B416" s="1126" t="s">
        <v>1059</v>
      </c>
      <c r="C416" s="1121"/>
      <c r="D416" s="1005"/>
      <c r="E416" s="1506"/>
      <c r="F416" s="1007"/>
      <c r="G416" s="1007"/>
      <c r="H416" s="1507">
        <v>1.9800000000000002E-2</v>
      </c>
      <c r="I416" s="1507">
        <v>1.9800000000000002E-2</v>
      </c>
      <c r="J416" s="1009"/>
      <c r="K416" s="1009"/>
      <c r="L416" s="1009"/>
      <c r="M416" s="1009"/>
      <c r="N416" s="1508" t="s">
        <v>3140</v>
      </c>
      <c r="O416" s="1606">
        <v>0.21</v>
      </c>
      <c r="P416" s="1009"/>
      <c r="Q416" s="1009"/>
      <c r="R416" s="1009"/>
      <c r="S416" s="1013"/>
      <c r="T416" s="1009"/>
      <c r="U416" s="1012"/>
      <c r="V416" s="1014"/>
      <c r="W416" s="1012"/>
      <c r="X416" s="1009"/>
      <c r="Y416" s="1010"/>
      <c r="Z416" s="1009"/>
      <c r="AA416" s="1006"/>
      <c r="AB416" s="1007"/>
      <c r="AC416" s="1010"/>
      <c r="AD416" s="1009"/>
      <c r="AE416" s="1597"/>
      <c r="AF416" s="1003"/>
      <c r="AG416" s="1004"/>
      <c r="AH416" s="1039"/>
    </row>
    <row r="417" spans="2:34" s="352" customFormat="1" x14ac:dyDescent="0.2">
      <c r="B417" s="1126" t="s">
        <v>1060</v>
      </c>
      <c r="C417" s="1121"/>
      <c r="D417" s="1005"/>
      <c r="E417" s="1506"/>
      <c r="F417" s="1007"/>
      <c r="G417" s="1007"/>
      <c r="H417" s="1507">
        <v>1.9599999999999999E-2</v>
      </c>
      <c r="I417" s="1507">
        <v>1.9599999999999999E-2</v>
      </c>
      <c r="J417" s="1009"/>
      <c r="K417" s="1009"/>
      <c r="L417" s="1009"/>
      <c r="M417" s="1009"/>
      <c r="N417" s="1508" t="s">
        <v>3141</v>
      </c>
      <c r="O417" s="1606">
        <v>0.23</v>
      </c>
      <c r="P417" s="1009"/>
      <c r="Q417" s="1009"/>
      <c r="R417" s="1009"/>
      <c r="S417" s="1013"/>
      <c r="T417" s="1009"/>
      <c r="U417" s="1012"/>
      <c r="V417" s="1014"/>
      <c r="W417" s="1012"/>
      <c r="X417" s="1009"/>
      <c r="Y417" s="1010"/>
      <c r="Z417" s="1009"/>
      <c r="AA417" s="1006"/>
      <c r="AB417" s="1007"/>
      <c r="AC417" s="1010"/>
      <c r="AD417" s="1009"/>
      <c r="AE417" s="1597"/>
      <c r="AF417" s="1003"/>
      <c r="AG417" s="1004"/>
      <c r="AH417" s="1039"/>
    </row>
    <row r="418" spans="2:34" s="352" customFormat="1" x14ac:dyDescent="0.2">
      <c r="B418" s="1126" t="s">
        <v>1061</v>
      </c>
      <c r="C418" s="1121"/>
      <c r="D418" s="1005"/>
      <c r="E418" s="1506"/>
      <c r="F418" s="1007"/>
      <c r="G418" s="1007"/>
      <c r="H418" s="1507">
        <v>1.9400000000000001E-2</v>
      </c>
      <c r="I418" s="1507">
        <v>1.9400000000000001E-2</v>
      </c>
      <c r="J418" s="1009"/>
      <c r="K418" s="1009"/>
      <c r="L418" s="1009"/>
      <c r="M418" s="1009"/>
      <c r="N418" s="1508" t="s">
        <v>3142</v>
      </c>
      <c r="O418" s="1606">
        <v>0.22</v>
      </c>
      <c r="P418" s="1009"/>
      <c r="Q418" s="1009"/>
      <c r="R418" s="1009"/>
      <c r="S418" s="1013"/>
      <c r="T418" s="1009"/>
      <c r="U418" s="1012"/>
      <c r="V418" s="1014"/>
      <c r="W418" s="1012"/>
      <c r="X418" s="1009"/>
      <c r="Y418" s="1010"/>
      <c r="Z418" s="1009"/>
      <c r="AA418" s="1006"/>
      <c r="AB418" s="1007"/>
      <c r="AC418" s="1010"/>
      <c r="AD418" s="1009"/>
      <c r="AE418" s="1597"/>
      <c r="AF418" s="1003"/>
      <c r="AG418" s="1004"/>
      <c r="AH418" s="1039"/>
    </row>
    <row r="419" spans="2:34" s="352" customFormat="1" x14ac:dyDescent="0.2">
      <c r="B419" s="1126" t="s">
        <v>1062</v>
      </c>
      <c r="C419" s="1121"/>
      <c r="D419" s="1005"/>
      <c r="E419" s="1506"/>
      <c r="F419" s="1007"/>
      <c r="G419" s="1007"/>
      <c r="H419" s="1507">
        <v>1.9300000000000001E-2</v>
      </c>
      <c r="I419" s="1507">
        <v>1.9300000000000001E-2</v>
      </c>
      <c r="J419" s="1009"/>
      <c r="K419" s="1009"/>
      <c r="L419" s="1009"/>
      <c r="M419" s="1009"/>
      <c r="N419" s="1508" t="s">
        <v>3143</v>
      </c>
      <c r="O419" s="1606">
        <v>0.5</v>
      </c>
      <c r="P419" s="1009"/>
      <c r="Q419" s="1009"/>
      <c r="R419" s="1009"/>
      <c r="S419" s="1013"/>
      <c r="T419" s="1009"/>
      <c r="U419" s="1012"/>
      <c r="V419" s="1014"/>
      <c r="W419" s="1012"/>
      <c r="X419" s="1009"/>
      <c r="Y419" s="1010"/>
      <c r="Z419" s="1009"/>
      <c r="AA419" s="1006"/>
      <c r="AB419" s="1007"/>
      <c r="AC419" s="1010"/>
      <c r="AD419" s="1009"/>
      <c r="AE419" s="1597"/>
      <c r="AF419" s="1003"/>
      <c r="AG419" s="1004"/>
      <c r="AH419" s="1039"/>
    </row>
    <row r="420" spans="2:34" s="352" customFormat="1" ht="25.5" x14ac:dyDescent="0.2">
      <c r="B420" s="1126" t="s">
        <v>1063</v>
      </c>
      <c r="C420" s="1121"/>
      <c r="D420" s="1005"/>
      <c r="E420" s="1506"/>
      <c r="F420" s="1007"/>
      <c r="G420" s="1007"/>
      <c r="H420" s="1507">
        <v>1.9199999999999998E-2</v>
      </c>
      <c r="I420" s="1507">
        <v>1.9199999999999998E-2</v>
      </c>
      <c r="J420" s="1009"/>
      <c r="K420" s="1009"/>
      <c r="L420" s="1009"/>
      <c r="M420" s="1009"/>
      <c r="N420" s="1508" t="s">
        <v>3144</v>
      </c>
      <c r="O420" s="1606">
        <v>0.22</v>
      </c>
      <c r="P420" s="1009"/>
      <c r="Q420" s="1009"/>
      <c r="R420" s="1009"/>
      <c r="S420" s="1013"/>
      <c r="T420" s="1009"/>
      <c r="U420" s="1012"/>
      <c r="V420" s="1014"/>
      <c r="W420" s="1012"/>
      <c r="X420" s="1009"/>
      <c r="Y420" s="1010"/>
      <c r="Z420" s="1009"/>
      <c r="AA420" s="1006"/>
      <c r="AB420" s="1007"/>
      <c r="AC420" s="1010"/>
      <c r="AD420" s="1009"/>
      <c r="AE420" s="1597"/>
      <c r="AF420" s="1003"/>
      <c r="AG420" s="1004"/>
      <c r="AH420" s="1039"/>
    </row>
    <row r="421" spans="2:34" s="352" customFormat="1" ht="25.5" x14ac:dyDescent="0.2">
      <c r="B421" s="1126" t="s">
        <v>1064</v>
      </c>
      <c r="C421" s="1121"/>
      <c r="D421" s="1005"/>
      <c r="E421" s="1506"/>
      <c r="F421" s="1007"/>
      <c r="G421" s="1007"/>
      <c r="H421" s="1507">
        <v>1.9E-2</v>
      </c>
      <c r="I421" s="1507">
        <v>1.9E-2</v>
      </c>
      <c r="J421" s="1009"/>
      <c r="K421" s="1009"/>
      <c r="L421" s="1009"/>
      <c r="M421" s="1009"/>
      <c r="N421" s="1508" t="s">
        <v>3145</v>
      </c>
      <c r="O421" s="1606">
        <v>0.13</v>
      </c>
      <c r="P421" s="1009"/>
      <c r="Q421" s="1009"/>
      <c r="R421" s="1009"/>
      <c r="S421" s="1013"/>
      <c r="T421" s="1009"/>
      <c r="U421" s="1012"/>
      <c r="V421" s="1014"/>
      <c r="W421" s="1012"/>
      <c r="X421" s="1009"/>
      <c r="Y421" s="1010"/>
      <c r="Z421" s="1009"/>
      <c r="AA421" s="1006"/>
      <c r="AB421" s="1007"/>
      <c r="AC421" s="1010"/>
      <c r="AD421" s="1009"/>
      <c r="AE421" s="1597"/>
      <c r="AF421" s="1003"/>
      <c r="AG421" s="1004"/>
      <c r="AH421" s="1039"/>
    </row>
    <row r="422" spans="2:34" s="352" customFormat="1" ht="25.5" x14ac:dyDescent="0.2">
      <c r="B422" s="1126"/>
      <c r="C422" s="1121"/>
      <c r="D422" s="1005"/>
      <c r="E422" s="1005"/>
      <c r="F422" s="1007"/>
      <c r="G422" s="1007"/>
      <c r="H422" s="1009"/>
      <c r="I422" s="1009"/>
      <c r="J422" s="1009"/>
      <c r="K422" s="1009"/>
      <c r="L422" s="1009"/>
      <c r="M422" s="1009"/>
      <c r="N422" s="1508" t="s">
        <v>3146</v>
      </c>
      <c r="O422" s="1606">
        <v>0.22</v>
      </c>
      <c r="P422" s="1009"/>
      <c r="Q422" s="1009"/>
      <c r="R422" s="1009"/>
      <c r="S422" s="1013"/>
      <c r="T422" s="1009"/>
      <c r="U422" s="1012"/>
      <c r="V422" s="1014"/>
      <c r="W422" s="1012"/>
      <c r="X422" s="1009"/>
      <c r="Y422" s="1010"/>
      <c r="Z422" s="1009"/>
      <c r="AA422" s="1006"/>
      <c r="AB422" s="1007"/>
      <c r="AC422" s="1010"/>
      <c r="AD422" s="1009"/>
      <c r="AE422" s="1597"/>
      <c r="AF422" s="1003"/>
      <c r="AG422" s="1004"/>
      <c r="AH422" s="1039"/>
    </row>
    <row r="423" spans="2:34" s="352" customFormat="1" ht="25.5" x14ac:dyDescent="0.2">
      <c r="B423" s="1126" t="s">
        <v>1058</v>
      </c>
      <c r="C423" s="1121"/>
      <c r="D423" s="1005"/>
      <c r="E423" s="1005"/>
      <c r="F423" s="1007"/>
      <c r="G423" s="1007"/>
      <c r="H423" s="1507"/>
      <c r="I423" s="1507"/>
      <c r="J423" s="1256" t="s">
        <v>3147</v>
      </c>
      <c r="K423" s="1510" t="s">
        <v>3148</v>
      </c>
      <c r="L423" s="1009"/>
      <c r="M423" s="1009"/>
      <c r="N423" s="1508" t="s">
        <v>3149</v>
      </c>
      <c r="O423" s="1606">
        <v>0.19</v>
      </c>
      <c r="P423" s="1009"/>
      <c r="Q423" s="1009"/>
      <c r="R423" s="1009"/>
      <c r="S423" s="1013"/>
      <c r="T423" s="1009"/>
      <c r="U423" s="1012"/>
      <c r="V423" s="1014"/>
      <c r="W423" s="1012"/>
      <c r="X423" s="1009"/>
      <c r="Y423" s="1010"/>
      <c r="Z423" s="1009"/>
      <c r="AA423" s="1006"/>
      <c r="AB423" s="1007"/>
      <c r="AC423" s="1010"/>
      <c r="AD423" s="1009"/>
      <c r="AE423" s="1597"/>
      <c r="AF423" s="1003"/>
      <c r="AG423" s="1004"/>
      <c r="AH423" s="1039"/>
    </row>
    <row r="424" spans="2:34" s="352" customFormat="1" x14ac:dyDescent="0.2">
      <c r="B424" s="1126" t="s">
        <v>1066</v>
      </c>
      <c r="C424" s="1121"/>
      <c r="D424" s="1005"/>
      <c r="E424" s="1005"/>
      <c r="F424" s="1007"/>
      <c r="G424" s="1007"/>
      <c r="H424" s="1507"/>
      <c r="I424" s="1507"/>
      <c r="J424" s="1256" t="s">
        <v>3150</v>
      </c>
      <c r="K424" s="1510" t="s">
        <v>3150</v>
      </c>
      <c r="L424" s="1009"/>
      <c r="M424" s="1009"/>
      <c r="N424" s="1508" t="s">
        <v>2976</v>
      </c>
      <c r="O424" s="1606">
        <v>0.13</v>
      </c>
      <c r="P424" s="1009"/>
      <c r="Q424" s="1009"/>
      <c r="R424" s="1009"/>
      <c r="S424" s="1013"/>
      <c r="T424" s="1009"/>
      <c r="U424" s="1012"/>
      <c r="V424" s="1014"/>
      <c r="W424" s="1012"/>
      <c r="X424" s="1009"/>
      <c r="Y424" s="1010"/>
      <c r="Z424" s="1009"/>
      <c r="AA424" s="1006"/>
      <c r="AB424" s="1007"/>
      <c r="AC424" s="1010"/>
      <c r="AD424" s="1009"/>
      <c r="AE424" s="1597"/>
      <c r="AF424" s="1003"/>
      <c r="AG424" s="1004"/>
      <c r="AH424" s="1039"/>
    </row>
    <row r="425" spans="2:34" s="352" customFormat="1" x14ac:dyDescent="0.2">
      <c r="B425" s="1126" t="s">
        <v>1067</v>
      </c>
      <c r="C425" s="1121"/>
      <c r="D425" s="1005"/>
      <c r="E425" s="1005"/>
      <c r="F425" s="1007"/>
      <c r="G425" s="1007"/>
      <c r="H425" s="1507"/>
      <c r="I425" s="1507"/>
      <c r="J425" s="1256" t="s">
        <v>3151</v>
      </c>
      <c r="K425" s="1510" t="s">
        <v>3151</v>
      </c>
      <c r="L425" s="1009"/>
      <c r="M425" s="1009"/>
      <c r="N425" s="1508" t="s">
        <v>2977</v>
      </c>
      <c r="O425" s="1606">
        <v>0.2</v>
      </c>
      <c r="P425" s="1009"/>
      <c r="Q425" s="1009"/>
      <c r="R425" s="1009"/>
      <c r="S425" s="1013"/>
      <c r="T425" s="1009"/>
      <c r="U425" s="1012"/>
      <c r="V425" s="1014"/>
      <c r="W425" s="1012"/>
      <c r="X425" s="1009"/>
      <c r="Y425" s="1010"/>
      <c r="Z425" s="1009"/>
      <c r="AA425" s="1006"/>
      <c r="AB425" s="1007"/>
      <c r="AC425" s="1010"/>
      <c r="AD425" s="1009"/>
      <c r="AE425" s="1597"/>
      <c r="AF425" s="1003"/>
      <c r="AG425" s="1004"/>
      <c r="AH425" s="1039"/>
    </row>
    <row r="426" spans="2:34" s="352" customFormat="1" ht="25.5" x14ac:dyDescent="0.2">
      <c r="B426" s="1126" t="s">
        <v>1068</v>
      </c>
      <c r="C426" s="1121"/>
      <c r="D426" s="1005"/>
      <c r="E426" s="1005"/>
      <c r="F426" s="1007"/>
      <c r="G426" s="1007"/>
      <c r="H426" s="1507"/>
      <c r="I426" s="1507"/>
      <c r="J426" s="1256" t="s">
        <v>3152</v>
      </c>
      <c r="K426" s="1510" t="s">
        <v>3153</v>
      </c>
      <c r="L426" s="1009"/>
      <c r="M426" s="1009"/>
      <c r="N426" s="1508" t="s">
        <v>3154</v>
      </c>
      <c r="O426" s="1606">
        <v>0.13</v>
      </c>
      <c r="P426" s="1009"/>
      <c r="Q426" s="1009"/>
      <c r="R426" s="1009"/>
      <c r="S426" s="1013"/>
      <c r="T426" s="1009"/>
      <c r="U426" s="1012"/>
      <c r="V426" s="1014"/>
      <c r="W426" s="1012"/>
      <c r="X426" s="1009"/>
      <c r="Y426" s="1010"/>
      <c r="Z426" s="1009"/>
      <c r="AA426" s="1006"/>
      <c r="AB426" s="1007"/>
      <c r="AC426" s="1010"/>
      <c r="AD426" s="1009"/>
      <c r="AE426" s="1597"/>
      <c r="AF426" s="1003"/>
      <c r="AG426" s="1004"/>
      <c r="AH426" s="1039"/>
    </row>
    <row r="427" spans="2:34" s="352" customFormat="1" x14ac:dyDescent="0.2">
      <c r="B427" s="1126" t="s">
        <v>1069</v>
      </c>
      <c r="C427" s="1121"/>
      <c r="D427" s="1005"/>
      <c r="E427" s="1005"/>
      <c r="F427" s="1007"/>
      <c r="G427" s="1007"/>
      <c r="H427" s="1507"/>
      <c r="I427" s="1507"/>
      <c r="J427" s="1256" t="s">
        <v>3155</v>
      </c>
      <c r="K427" s="1510" t="s">
        <v>3156</v>
      </c>
      <c r="L427" s="1009"/>
      <c r="M427" s="1009"/>
      <c r="N427" s="1508" t="s">
        <v>3157</v>
      </c>
      <c r="O427" s="1606">
        <v>0.25</v>
      </c>
      <c r="P427" s="1009"/>
      <c r="Q427" s="1009"/>
      <c r="R427" s="1009"/>
      <c r="S427" s="1013"/>
      <c r="T427" s="1009"/>
      <c r="U427" s="1012"/>
      <c r="V427" s="1014"/>
      <c r="W427" s="1012"/>
      <c r="X427" s="1009"/>
      <c r="Y427" s="1010"/>
      <c r="Z427" s="1009"/>
      <c r="AA427" s="1006"/>
      <c r="AB427" s="1007"/>
      <c r="AC427" s="1010"/>
      <c r="AD427" s="1009"/>
      <c r="AE427" s="1597"/>
      <c r="AF427" s="1003"/>
      <c r="AG427" s="1004"/>
      <c r="AH427" s="1039"/>
    </row>
    <row r="428" spans="2:34" s="352" customFormat="1" ht="25.5" x14ac:dyDescent="0.2">
      <c r="B428" s="1126" t="s">
        <v>1070</v>
      </c>
      <c r="C428" s="1121"/>
      <c r="D428" s="1005"/>
      <c r="E428" s="1005"/>
      <c r="F428" s="1007"/>
      <c r="G428" s="1007"/>
      <c r="H428" s="1507"/>
      <c r="I428" s="1507"/>
      <c r="J428" s="1256" t="s">
        <v>3158</v>
      </c>
      <c r="K428" s="1607" t="s">
        <v>3158</v>
      </c>
      <c r="L428" s="1009"/>
      <c r="M428" s="1009"/>
      <c r="N428" s="1508" t="s">
        <v>3159</v>
      </c>
      <c r="O428" s="1606">
        <v>0.19</v>
      </c>
      <c r="P428" s="1009"/>
      <c r="Q428" s="1009"/>
      <c r="R428" s="1009"/>
      <c r="S428" s="1013"/>
      <c r="T428" s="1009"/>
      <c r="U428" s="1012"/>
      <c r="V428" s="1014"/>
      <c r="W428" s="1012"/>
      <c r="X428" s="1009"/>
      <c r="Y428" s="1010"/>
      <c r="Z428" s="1009"/>
      <c r="AA428" s="1006"/>
      <c r="AB428" s="1007"/>
      <c r="AC428" s="1010"/>
      <c r="AD428" s="1009"/>
      <c r="AE428" s="1597"/>
      <c r="AF428" s="1003"/>
      <c r="AG428" s="1004"/>
      <c r="AH428" s="1039"/>
    </row>
    <row r="429" spans="2:34" s="352" customFormat="1" x14ac:dyDescent="0.2">
      <c r="B429" s="1126" t="s">
        <v>1071</v>
      </c>
      <c r="C429" s="1121"/>
      <c r="D429" s="1005"/>
      <c r="E429" s="1005"/>
      <c r="F429" s="1007"/>
      <c r="G429" s="1007"/>
      <c r="H429" s="1507"/>
      <c r="I429" s="1507"/>
      <c r="J429" s="1256" t="s">
        <v>3160</v>
      </c>
      <c r="K429" s="1510" t="s">
        <v>3160</v>
      </c>
      <c r="L429" s="1009"/>
      <c r="M429" s="1009"/>
      <c r="N429" s="1508" t="s">
        <v>3161</v>
      </c>
      <c r="O429" s="1606">
        <v>1</v>
      </c>
      <c r="P429" s="1009"/>
      <c r="Q429" s="1009"/>
      <c r="R429" s="1009"/>
      <c r="S429" s="1013"/>
      <c r="T429" s="1009"/>
      <c r="U429" s="1012"/>
      <c r="V429" s="1014"/>
      <c r="W429" s="1012"/>
      <c r="X429" s="1009"/>
      <c r="Y429" s="1010"/>
      <c r="Z429" s="1009"/>
      <c r="AA429" s="1006"/>
      <c r="AB429" s="1007"/>
      <c r="AC429" s="1010"/>
      <c r="AD429" s="1009"/>
      <c r="AE429" s="1597"/>
      <c r="AF429" s="1003"/>
      <c r="AG429" s="1004"/>
      <c r="AH429" s="1039"/>
    </row>
    <row r="430" spans="2:34" s="352" customFormat="1" x14ac:dyDescent="0.2">
      <c r="B430" s="1126"/>
      <c r="C430" s="1121"/>
      <c r="D430" s="1005"/>
      <c r="E430" s="1005"/>
      <c r="F430" s="1007"/>
      <c r="G430" s="1007"/>
      <c r="H430" s="1009"/>
      <c r="I430" s="1009"/>
      <c r="J430" s="1009"/>
      <c r="K430" s="1009"/>
      <c r="L430" s="1009"/>
      <c r="M430" s="1009"/>
      <c r="N430" s="1508" t="s">
        <v>3162</v>
      </c>
      <c r="O430" s="1606">
        <v>0.22</v>
      </c>
      <c r="P430" s="1009"/>
      <c r="Q430" s="1009"/>
      <c r="R430" s="1009"/>
      <c r="S430" s="1013"/>
      <c r="T430" s="1009"/>
      <c r="U430" s="1012"/>
      <c r="V430" s="1014"/>
      <c r="W430" s="1012"/>
      <c r="X430" s="1009"/>
      <c r="Y430" s="1010"/>
      <c r="Z430" s="1009"/>
      <c r="AA430" s="1006"/>
      <c r="AB430" s="1007"/>
      <c r="AC430" s="1010"/>
      <c r="AD430" s="1009"/>
      <c r="AE430" s="1597"/>
      <c r="AF430" s="1003"/>
      <c r="AG430" s="1004"/>
      <c r="AH430" s="1039"/>
    </row>
    <row r="431" spans="2:34" s="352" customFormat="1" x14ac:dyDescent="0.2">
      <c r="B431" s="1126" t="s">
        <v>631</v>
      </c>
      <c r="C431" s="1121"/>
      <c r="D431" s="1005"/>
      <c r="E431" s="1005"/>
      <c r="F431" s="1007"/>
      <c r="G431" s="1007"/>
      <c r="H431" s="1009"/>
      <c r="I431" s="1009"/>
      <c r="J431" s="1009"/>
      <c r="K431" s="1009"/>
      <c r="L431" s="1256">
        <v>0.04</v>
      </c>
      <c r="M431" s="1256">
        <v>0.04</v>
      </c>
      <c r="N431" s="1508" t="s">
        <v>162</v>
      </c>
      <c r="O431" s="1606">
        <v>0.22</v>
      </c>
      <c r="P431" s="1009"/>
      <c r="Q431" s="1009"/>
      <c r="R431" s="1009"/>
      <c r="S431" s="1013"/>
      <c r="T431" s="1009"/>
      <c r="U431" s="1012"/>
      <c r="V431" s="1014"/>
      <c r="W431" s="1012"/>
      <c r="X431" s="1009"/>
      <c r="Y431" s="1010"/>
      <c r="Z431" s="1009"/>
      <c r="AA431" s="1006"/>
      <c r="AB431" s="1007"/>
      <c r="AC431" s="1010"/>
      <c r="AD431" s="1009"/>
      <c r="AE431" s="1597"/>
      <c r="AF431" s="1003"/>
      <c r="AG431" s="1004"/>
      <c r="AH431" s="1039"/>
    </row>
    <row r="432" spans="2:34" s="352" customFormat="1" x14ac:dyDescent="0.2">
      <c r="B432" s="1126" t="s">
        <v>632</v>
      </c>
      <c r="C432" s="1121"/>
      <c r="D432" s="1005"/>
      <c r="E432" s="1005"/>
      <c r="F432" s="1007"/>
      <c r="G432" s="1007"/>
      <c r="H432" s="1009"/>
      <c r="I432" s="1009"/>
      <c r="J432" s="1009"/>
      <c r="K432" s="1009"/>
      <c r="L432" s="1507">
        <v>3.9800000000000002E-2</v>
      </c>
      <c r="M432" s="1507">
        <v>3.9800000000000002E-2</v>
      </c>
      <c r="N432" s="1508" t="s">
        <v>163</v>
      </c>
      <c r="O432" s="1606">
        <v>0.35</v>
      </c>
      <c r="P432" s="1009"/>
      <c r="Q432" s="1009"/>
      <c r="R432" s="1009"/>
      <c r="S432" s="1013"/>
      <c r="T432" s="1009"/>
      <c r="U432" s="1012"/>
      <c r="V432" s="1014"/>
      <c r="W432" s="1012"/>
      <c r="X432" s="1009"/>
      <c r="Y432" s="1010"/>
      <c r="Z432" s="1009"/>
      <c r="AA432" s="1006"/>
      <c r="AB432" s="1007"/>
      <c r="AC432" s="1010"/>
      <c r="AD432" s="1009"/>
      <c r="AE432" s="1597"/>
      <c r="AF432" s="1003"/>
      <c r="AG432" s="1004"/>
      <c r="AH432" s="1039"/>
    </row>
    <row r="433" spans="2:34" s="352" customFormat="1" x14ac:dyDescent="0.2">
      <c r="B433" s="1126" t="s">
        <v>633</v>
      </c>
      <c r="C433" s="1121"/>
      <c r="D433" s="1005"/>
      <c r="E433" s="1005"/>
      <c r="F433" s="1007"/>
      <c r="G433" s="1007"/>
      <c r="H433" s="1009"/>
      <c r="I433" s="1009"/>
      <c r="J433" s="1009"/>
      <c r="K433" s="1009"/>
      <c r="L433" s="1507">
        <v>3.9600000000000003E-2</v>
      </c>
      <c r="M433" s="1507">
        <v>3.9600000000000003E-2</v>
      </c>
      <c r="N433" s="1508" t="s">
        <v>3163</v>
      </c>
      <c r="O433" s="1606">
        <v>0.3</v>
      </c>
      <c r="P433" s="1009"/>
      <c r="Q433" s="1009"/>
      <c r="R433" s="1009"/>
      <c r="S433" s="1013"/>
      <c r="T433" s="1009"/>
      <c r="U433" s="1012"/>
      <c r="V433" s="1014"/>
      <c r="W433" s="1012"/>
      <c r="X433" s="1009"/>
      <c r="Y433" s="1010"/>
      <c r="Z433" s="1009"/>
      <c r="AA433" s="1006"/>
      <c r="AB433" s="1007"/>
      <c r="AC433" s="1010"/>
      <c r="AD433" s="1009"/>
      <c r="AE433" s="1597"/>
      <c r="AF433" s="1003"/>
      <c r="AG433" s="1004"/>
      <c r="AH433" s="1039"/>
    </row>
    <row r="434" spans="2:34" s="352" customFormat="1" x14ac:dyDescent="0.2">
      <c r="B434" s="1126" t="s">
        <v>634</v>
      </c>
      <c r="C434" s="1121"/>
      <c r="D434" s="1005"/>
      <c r="E434" s="1005"/>
      <c r="F434" s="1007"/>
      <c r="G434" s="1007"/>
      <c r="H434" s="1009"/>
      <c r="I434" s="1009"/>
      <c r="J434" s="1009"/>
      <c r="K434" s="1009"/>
      <c r="L434" s="1507">
        <v>3.9399999999999998E-2</v>
      </c>
      <c r="M434" s="1507">
        <v>3.9399999999999998E-2</v>
      </c>
      <c r="N434" s="1508" t="s">
        <v>3350</v>
      </c>
      <c r="O434" s="1606">
        <v>6.8</v>
      </c>
      <c r="P434" s="1009"/>
      <c r="Q434" s="1009"/>
      <c r="R434" s="1009"/>
      <c r="S434" s="1013"/>
      <c r="T434" s="1009"/>
      <c r="U434" s="1012"/>
      <c r="V434" s="1014"/>
      <c r="W434" s="1012"/>
      <c r="X434" s="1009"/>
      <c r="Y434" s="1010"/>
      <c r="Z434" s="1009"/>
      <c r="AA434" s="1006"/>
      <c r="AB434" s="1007"/>
      <c r="AC434" s="1010"/>
      <c r="AD434" s="1009"/>
      <c r="AE434" s="1597"/>
      <c r="AF434" s="1003"/>
      <c r="AG434" s="1004"/>
      <c r="AH434" s="1039"/>
    </row>
    <row r="435" spans="2:34" s="352" customFormat="1" x14ac:dyDescent="0.2">
      <c r="B435" s="1126" t="s">
        <v>635</v>
      </c>
      <c r="C435" s="1121"/>
      <c r="D435" s="1005"/>
      <c r="E435" s="1005"/>
      <c r="F435" s="1007"/>
      <c r="G435" s="1007"/>
      <c r="H435" s="1009"/>
      <c r="I435" s="1009"/>
      <c r="J435" s="1009"/>
      <c r="K435" s="1009"/>
      <c r="L435" s="1507">
        <v>3.9199999999999999E-2</v>
      </c>
      <c r="M435" s="1507">
        <v>3.9199999999999999E-2</v>
      </c>
      <c r="N435" s="1508" t="s">
        <v>2693</v>
      </c>
      <c r="O435" s="1606">
        <v>0.5</v>
      </c>
      <c r="P435" s="1009"/>
      <c r="Q435" s="1009"/>
      <c r="R435" s="1009"/>
      <c r="S435" s="1013"/>
      <c r="T435" s="1009"/>
      <c r="U435" s="1012"/>
      <c r="V435" s="1014"/>
      <c r="W435" s="1012"/>
      <c r="X435" s="1009"/>
      <c r="Y435" s="1010"/>
      <c r="Z435" s="1009"/>
      <c r="AA435" s="1006"/>
      <c r="AB435" s="1007"/>
      <c r="AC435" s="1010"/>
      <c r="AD435" s="1009"/>
      <c r="AE435" s="1597"/>
      <c r="AF435" s="1003"/>
      <c r="AG435" s="1004"/>
      <c r="AH435" s="1039"/>
    </row>
    <row r="436" spans="2:34" s="352" customFormat="1" ht="25.5" x14ac:dyDescent="0.2">
      <c r="B436" s="1126" t="s">
        <v>636</v>
      </c>
      <c r="C436" s="1121"/>
      <c r="D436" s="1005"/>
      <c r="E436" s="1005"/>
      <c r="F436" s="1007"/>
      <c r="G436" s="1007"/>
      <c r="H436" s="1009"/>
      <c r="I436" s="1009"/>
      <c r="J436" s="1009"/>
      <c r="K436" s="1009"/>
      <c r="L436" s="1507">
        <v>3.9E-2</v>
      </c>
      <c r="M436" s="1507">
        <v>3.9E-2</v>
      </c>
      <c r="N436" s="1508" t="s">
        <v>2981</v>
      </c>
      <c r="O436" s="1606">
        <v>0.3</v>
      </c>
      <c r="P436" s="1009"/>
      <c r="Q436" s="1009"/>
      <c r="R436" s="1009"/>
      <c r="S436" s="1013"/>
      <c r="T436" s="1009"/>
      <c r="U436" s="1012"/>
      <c r="V436" s="1014"/>
      <c r="W436" s="1012"/>
      <c r="X436" s="1009"/>
      <c r="Y436" s="1010"/>
      <c r="Z436" s="1009"/>
      <c r="AA436" s="1006"/>
      <c r="AB436" s="1007"/>
      <c r="AC436" s="1010"/>
      <c r="AD436" s="1009"/>
      <c r="AE436" s="1597"/>
      <c r="AF436" s="1003"/>
      <c r="AG436" s="1004"/>
      <c r="AH436" s="1039"/>
    </row>
    <row r="437" spans="2:34" s="352" customFormat="1" x14ac:dyDescent="0.2">
      <c r="B437" s="1126" t="s">
        <v>637</v>
      </c>
      <c r="C437" s="1121"/>
      <c r="D437" s="1005"/>
      <c r="E437" s="1005"/>
      <c r="F437" s="1007"/>
      <c r="G437" s="1007"/>
      <c r="H437" s="1009"/>
      <c r="I437" s="1009"/>
      <c r="J437" s="1009"/>
      <c r="K437" s="1009"/>
      <c r="L437" s="1507">
        <v>3.8800000000000001E-2</v>
      </c>
      <c r="M437" s="1507">
        <v>3.8800000000000001E-2</v>
      </c>
      <c r="N437" s="1508" t="s">
        <v>2966</v>
      </c>
      <c r="O437" s="1606">
        <v>0.39</v>
      </c>
      <c r="P437" s="1009"/>
      <c r="Q437" s="1009"/>
      <c r="R437" s="1009"/>
      <c r="S437" s="1013"/>
      <c r="T437" s="1009"/>
      <c r="U437" s="1012"/>
      <c r="V437" s="1014"/>
      <c r="W437" s="1012"/>
      <c r="X437" s="1009"/>
      <c r="Y437" s="1010"/>
      <c r="Z437" s="1009"/>
      <c r="AA437" s="1006"/>
      <c r="AB437" s="1007"/>
      <c r="AC437" s="1010"/>
      <c r="AD437" s="1009"/>
      <c r="AE437" s="1597"/>
      <c r="AF437" s="1003"/>
      <c r="AG437" s="1004"/>
      <c r="AH437" s="1039"/>
    </row>
    <row r="438" spans="2:34" s="352" customFormat="1" x14ac:dyDescent="0.2">
      <c r="B438" s="1126"/>
      <c r="C438" s="1121"/>
      <c r="D438" s="1005"/>
      <c r="E438" s="1005"/>
      <c r="F438" s="1007"/>
      <c r="G438" s="1005"/>
      <c r="H438" s="1009"/>
      <c r="I438" s="1009"/>
      <c r="J438" s="1009"/>
      <c r="K438" s="1009"/>
      <c r="L438" s="1009"/>
      <c r="M438" s="1009"/>
      <c r="N438" s="1508" t="s">
        <v>3164</v>
      </c>
      <c r="O438" s="1606">
        <v>0.6</v>
      </c>
      <c r="P438" s="1009"/>
      <c r="Q438" s="1009"/>
      <c r="R438" s="1009"/>
      <c r="S438" s="1013"/>
      <c r="T438" s="1009"/>
      <c r="U438" s="1012"/>
      <c r="V438" s="1014"/>
      <c r="W438" s="1012"/>
      <c r="X438" s="1009"/>
      <c r="Y438" s="1010"/>
      <c r="Z438" s="1009"/>
      <c r="AA438" s="1006"/>
      <c r="AB438" s="1007"/>
      <c r="AC438" s="1010"/>
      <c r="AD438" s="1009"/>
      <c r="AE438" s="1597"/>
      <c r="AF438" s="1003"/>
      <c r="AG438" s="1004"/>
      <c r="AH438" s="1039"/>
    </row>
    <row r="439" spans="2:34" s="352" customFormat="1" x14ac:dyDescent="0.2">
      <c r="B439" s="1126"/>
      <c r="C439" s="1121"/>
      <c r="D439" s="1005"/>
      <c r="E439" s="1005"/>
      <c r="F439" s="1007"/>
      <c r="G439" s="1007"/>
      <c r="H439" s="1009"/>
      <c r="I439" s="1009"/>
      <c r="J439" s="1009"/>
      <c r="K439" s="1009"/>
      <c r="L439" s="1009"/>
      <c r="M439" s="1009"/>
      <c r="N439" s="1508" t="s">
        <v>2983</v>
      </c>
      <c r="O439" s="1606">
        <v>0.85</v>
      </c>
      <c r="P439" s="1009"/>
      <c r="Q439" s="1009"/>
      <c r="R439" s="1009"/>
      <c r="S439" s="1013"/>
      <c r="T439" s="1009"/>
      <c r="U439" s="1012"/>
      <c r="V439" s="1014"/>
      <c r="W439" s="1012"/>
      <c r="X439" s="1009"/>
      <c r="Y439" s="1010"/>
      <c r="Z439" s="1009"/>
      <c r="AA439" s="1006"/>
      <c r="AB439" s="1007"/>
      <c r="AC439" s="1010"/>
      <c r="AD439" s="1009"/>
      <c r="AE439" s="1597"/>
      <c r="AF439" s="1003"/>
      <c r="AG439" s="1004"/>
      <c r="AH439" s="1039"/>
    </row>
    <row r="440" spans="2:34" s="352" customFormat="1" x14ac:dyDescent="0.2">
      <c r="B440" s="1126" t="s">
        <v>1073</v>
      </c>
      <c r="C440" s="1121"/>
      <c r="D440" s="1005"/>
      <c r="E440" s="1005"/>
      <c r="F440" s="1007"/>
      <c r="G440" s="1007"/>
      <c r="H440" s="1009"/>
      <c r="I440" s="1009"/>
      <c r="J440" s="1009"/>
      <c r="K440" s="1009"/>
      <c r="L440" s="1009"/>
      <c r="M440" s="1009"/>
      <c r="N440" s="1508"/>
      <c r="O440" s="1606"/>
      <c r="P440" s="1256">
        <v>0.14000000000000001</v>
      </c>
      <c r="Q440" s="1256">
        <v>0.14000000000000001</v>
      </c>
      <c r="R440" s="1256">
        <v>0.14000000000000001</v>
      </c>
      <c r="S440" s="1013"/>
      <c r="T440" s="1009"/>
      <c r="U440" s="1012"/>
      <c r="V440" s="1014"/>
      <c r="W440" s="1012"/>
      <c r="X440" s="1009"/>
      <c r="Y440" s="1010"/>
      <c r="Z440" s="1009"/>
      <c r="AA440" s="1006"/>
      <c r="AB440" s="1007"/>
      <c r="AC440" s="1010"/>
      <c r="AD440" s="1009"/>
      <c r="AE440" s="1597"/>
      <c r="AF440" s="1003"/>
      <c r="AG440" s="1004"/>
      <c r="AH440" s="1039"/>
    </row>
    <row r="441" spans="2:34" s="352" customFormat="1" x14ac:dyDescent="0.2">
      <c r="B441" s="1126" t="s">
        <v>1074</v>
      </c>
      <c r="C441" s="1511"/>
      <c r="D441" s="1512"/>
      <c r="E441" s="1512"/>
      <c r="F441" s="1513"/>
      <c r="G441" s="1513"/>
      <c r="H441" s="1514"/>
      <c r="I441" s="1514"/>
      <c r="J441" s="1514"/>
      <c r="K441" s="1514"/>
      <c r="L441" s="1514"/>
      <c r="M441" s="1514"/>
      <c r="N441" s="1515"/>
      <c r="O441" s="1608"/>
      <c r="P441" s="1522">
        <v>0.13389999999999999</v>
      </c>
      <c r="Q441" s="1522">
        <v>0.13389999999999999</v>
      </c>
      <c r="R441" s="1522">
        <v>0.13389999999999999</v>
      </c>
      <c r="S441" s="1517"/>
      <c r="T441" s="1514"/>
      <c r="U441" s="1518"/>
      <c r="V441" s="1519"/>
      <c r="W441" s="1518"/>
      <c r="X441" s="1514"/>
      <c r="Y441" s="1520"/>
      <c r="Z441" s="1514"/>
      <c r="AA441" s="1521"/>
      <c r="AB441" s="1513"/>
      <c r="AC441" s="1520"/>
      <c r="AD441" s="1514"/>
      <c r="AE441" s="1011"/>
      <c r="AF441" s="1121"/>
      <c r="AG441" s="1012"/>
      <c r="AH441" s="1039"/>
    </row>
    <row r="442" spans="2:34" s="352" customFormat="1" x14ac:dyDescent="0.2">
      <c r="B442" s="1126" t="s">
        <v>1075</v>
      </c>
      <c r="C442" s="1511"/>
      <c r="D442" s="1512"/>
      <c r="E442" s="1512"/>
      <c r="F442" s="1513"/>
      <c r="G442" s="1513"/>
      <c r="H442" s="1514"/>
      <c r="I442" s="1514"/>
      <c r="J442" s="1514"/>
      <c r="K442" s="1514"/>
      <c r="L442" s="1514"/>
      <c r="M442" s="1514"/>
      <c r="N442" s="1515"/>
      <c r="O442" s="1608"/>
      <c r="P442" s="1522">
        <v>0.13289999999999999</v>
      </c>
      <c r="Q442" s="1522">
        <v>0.13289999999999999</v>
      </c>
      <c r="R442" s="1522">
        <v>0.13289999999999999</v>
      </c>
      <c r="S442" s="1517"/>
      <c r="T442" s="1514"/>
      <c r="U442" s="1518"/>
      <c r="V442" s="1519"/>
      <c r="W442" s="1518"/>
      <c r="X442" s="1514"/>
      <c r="Y442" s="1520"/>
      <c r="Z442" s="1514"/>
      <c r="AA442" s="1521"/>
      <c r="AB442" s="1513"/>
      <c r="AC442" s="1520"/>
      <c r="AD442" s="1514"/>
      <c r="AE442" s="1011"/>
      <c r="AF442" s="1121"/>
      <c r="AG442" s="1012"/>
      <c r="AH442" s="1039"/>
    </row>
    <row r="443" spans="2:34" s="352" customFormat="1" x14ac:dyDescent="0.2">
      <c r="B443" s="1126" t="s">
        <v>1076</v>
      </c>
      <c r="C443" s="1511"/>
      <c r="D443" s="1512"/>
      <c r="E443" s="1512"/>
      <c r="F443" s="1513"/>
      <c r="G443" s="1513"/>
      <c r="H443" s="1514"/>
      <c r="I443" s="1514"/>
      <c r="J443" s="1514"/>
      <c r="K443" s="1514"/>
      <c r="L443" s="1514"/>
      <c r="M443" s="1514"/>
      <c r="N443" s="1515"/>
      <c r="O443" s="1522"/>
      <c r="P443" s="1522">
        <v>0.13189999999999999</v>
      </c>
      <c r="Q443" s="1522">
        <v>0.13189999999999999</v>
      </c>
      <c r="R443" s="1522">
        <v>0.13189999999999999</v>
      </c>
      <c r="S443" s="1522"/>
      <c r="T443" s="1514"/>
      <c r="U443" s="1518"/>
      <c r="V443" s="1519"/>
      <c r="W443" s="1518"/>
      <c r="X443" s="1514"/>
      <c r="Y443" s="1520"/>
      <c r="Z443" s="1514"/>
      <c r="AA443" s="1521"/>
      <c r="AB443" s="1513"/>
      <c r="AC443" s="1520"/>
      <c r="AD443" s="1514"/>
      <c r="AE443" s="1011"/>
      <c r="AF443" s="1121"/>
      <c r="AG443" s="1012"/>
      <c r="AH443" s="1039"/>
    </row>
    <row r="444" spans="2:34" s="352" customFormat="1" x14ac:dyDescent="0.2">
      <c r="B444" s="1126" t="s">
        <v>1077</v>
      </c>
      <c r="C444" s="1511"/>
      <c r="D444" s="1512"/>
      <c r="E444" s="1512"/>
      <c r="F444" s="1513"/>
      <c r="G444" s="1513"/>
      <c r="H444" s="1514"/>
      <c r="I444" s="1514"/>
      <c r="J444" s="1514"/>
      <c r="K444" s="1514"/>
      <c r="L444" s="1514"/>
      <c r="M444" s="1514"/>
      <c r="N444" s="1515"/>
      <c r="O444" s="1608"/>
      <c r="P444" s="1522">
        <v>0.13089999999999999</v>
      </c>
      <c r="Q444" s="1522">
        <v>0.13089999999999999</v>
      </c>
      <c r="R444" s="1522">
        <v>0.13089999999999999</v>
      </c>
      <c r="S444" s="1517"/>
      <c r="T444" s="1514"/>
      <c r="U444" s="1518"/>
      <c r="V444" s="1519"/>
      <c r="W444" s="1518"/>
      <c r="X444" s="1514"/>
      <c r="Y444" s="1520"/>
      <c r="Z444" s="1514"/>
      <c r="AA444" s="1521"/>
      <c r="AB444" s="1513"/>
      <c r="AC444" s="1520"/>
      <c r="AD444" s="1514"/>
      <c r="AE444" s="1011"/>
      <c r="AF444" s="1121"/>
      <c r="AG444" s="1012"/>
      <c r="AH444" s="1039"/>
    </row>
    <row r="445" spans="2:34" s="352" customFormat="1" x14ac:dyDescent="0.2">
      <c r="B445" s="1126" t="s">
        <v>249</v>
      </c>
      <c r="C445" s="1511"/>
      <c r="D445" s="1512"/>
      <c r="E445" s="1512"/>
      <c r="F445" s="1513"/>
      <c r="G445" s="1513"/>
      <c r="H445" s="1514"/>
      <c r="I445" s="1514"/>
      <c r="J445" s="1514"/>
      <c r="K445" s="1514"/>
      <c r="L445" s="1514"/>
      <c r="M445" s="1514"/>
      <c r="N445" s="1515"/>
      <c r="O445" s="1608"/>
      <c r="P445" s="1522">
        <v>0.12989999999999999</v>
      </c>
      <c r="Q445" s="1522">
        <v>0.12989999999999999</v>
      </c>
      <c r="R445" s="1522">
        <v>0.12989999999999999</v>
      </c>
      <c r="S445" s="1522"/>
      <c r="T445" s="1522"/>
      <c r="U445" s="1518"/>
      <c r="V445" s="1519"/>
      <c r="W445" s="1518"/>
      <c r="X445" s="1514"/>
      <c r="Y445" s="1520"/>
      <c r="Z445" s="1514"/>
      <c r="AA445" s="1521"/>
      <c r="AB445" s="1513"/>
      <c r="AC445" s="1520"/>
      <c r="AD445" s="1514"/>
      <c r="AE445" s="1011"/>
      <c r="AF445" s="1121"/>
      <c r="AG445" s="1012"/>
      <c r="AH445" s="1039"/>
    </row>
    <row r="446" spans="2:34" s="352" customFormat="1" ht="13.5" thickBot="1" x14ac:dyDescent="0.25">
      <c r="B446" s="1366" t="s">
        <v>3139</v>
      </c>
      <c r="C446" s="1523"/>
      <c r="D446" s="1018"/>
      <c r="E446" s="1018"/>
      <c r="F446" s="1020"/>
      <c r="G446" s="1020"/>
      <c r="H446" s="1022"/>
      <c r="I446" s="1022"/>
      <c r="J446" s="1022"/>
      <c r="K446" s="1022"/>
      <c r="L446" s="1022"/>
      <c r="M446" s="1022"/>
      <c r="N446" s="1615"/>
      <c r="O446" s="1616"/>
      <c r="P446" s="1617">
        <v>0.12889999999999999</v>
      </c>
      <c r="Q446" s="1617">
        <v>0.12889999999999999</v>
      </c>
      <c r="R446" s="1617">
        <v>0.12889999999999999</v>
      </c>
      <c r="S446" s="1026"/>
      <c r="T446" s="1022"/>
      <c r="U446" s="1025"/>
      <c r="V446" s="1027"/>
      <c r="W446" s="1025"/>
      <c r="X446" s="1022"/>
      <c r="Y446" s="1023"/>
      <c r="Z446" s="1022"/>
      <c r="AA446" s="1019"/>
      <c r="AB446" s="1020"/>
      <c r="AC446" s="1023"/>
      <c r="AD446" s="1022"/>
      <c r="AE446" s="1024"/>
      <c r="AF446" s="1523"/>
      <c r="AG446" s="1025"/>
      <c r="AH446" s="1039"/>
    </row>
    <row r="447" spans="2:34" s="352" customFormat="1" x14ac:dyDescent="0.2">
      <c r="B447" s="1144"/>
      <c r="C447" s="1145"/>
      <c r="D447" s="1145">
        <v>1.0000000000000001E-33</v>
      </c>
      <c r="E447" s="1145"/>
      <c r="F447" s="1145"/>
      <c r="G447" s="1145"/>
      <c r="H447" s="1145"/>
      <c r="I447" s="1145"/>
      <c r="J447" s="1145"/>
      <c r="K447" s="1145"/>
      <c r="L447" s="1145"/>
      <c r="M447" s="1145"/>
      <c r="N447" s="1145">
        <v>1.0000000000000001E-33</v>
      </c>
      <c r="O447" s="1145"/>
      <c r="P447" s="1145"/>
      <c r="Q447" s="1145"/>
      <c r="R447" s="1145"/>
      <c r="S447" s="1145"/>
      <c r="T447" s="1145"/>
      <c r="U447" s="1145"/>
      <c r="V447" s="1145">
        <v>1.0000000000000001E-33</v>
      </c>
      <c r="W447" s="1145"/>
      <c r="X447" s="1145"/>
      <c r="Y447" s="1145"/>
      <c r="Z447" s="1145"/>
      <c r="AA447" s="1145"/>
      <c r="AB447" s="1145"/>
      <c r="AC447" s="1145"/>
      <c r="AD447" s="1145"/>
      <c r="AE447" s="1145"/>
      <c r="AF447" s="1145"/>
      <c r="AG447" s="1145"/>
      <c r="AH447" s="1039"/>
    </row>
    <row r="448" spans="2:34" s="352" customFormat="1" x14ac:dyDescent="0.2">
      <c r="B448" s="1146" t="s">
        <v>2816</v>
      </c>
      <c r="C448" s="1620" t="s">
        <v>3351</v>
      </c>
      <c r="D448" s="1620"/>
      <c r="E448" s="1620"/>
      <c r="F448" s="1620"/>
      <c r="G448" s="1148"/>
      <c r="H448" s="1148"/>
      <c r="I448" s="1148"/>
      <c r="J448" s="1148"/>
      <c r="K448" s="1148"/>
      <c r="L448" s="1148"/>
      <c r="M448" s="1148"/>
      <c r="N448" s="1148"/>
      <c r="O448" s="1148"/>
      <c r="P448" s="1148"/>
      <c r="Q448" s="1148"/>
      <c r="R448" s="1148"/>
      <c r="S448" s="1148"/>
      <c r="T448" s="1148"/>
      <c r="U448" s="1148"/>
      <c r="V448" s="1148"/>
      <c r="W448" s="1148"/>
      <c r="X448" s="1148"/>
      <c r="Y448" s="1148"/>
      <c r="Z448" s="1148"/>
      <c r="AA448" s="1148"/>
      <c r="AB448" s="1148"/>
      <c r="AC448" s="1148"/>
      <c r="AD448" s="1148"/>
      <c r="AE448" s="1148"/>
      <c r="AF448" s="1148"/>
      <c r="AG448" s="1148"/>
      <c r="AH448" s="1039"/>
    </row>
    <row r="449" spans="2:34" s="352" customFormat="1" x14ac:dyDescent="0.2">
      <c r="B449" s="1146" t="s">
        <v>2818</v>
      </c>
      <c r="C449" s="2691" t="s">
        <v>2898</v>
      </c>
      <c r="D449" s="2691"/>
      <c r="E449" s="2691"/>
      <c r="F449" s="2691"/>
      <c r="G449" s="1619"/>
      <c r="H449" s="1619"/>
      <c r="I449" s="1619"/>
      <c r="J449" s="1619"/>
      <c r="K449" s="1619"/>
      <c r="L449" s="1619"/>
      <c r="M449" s="1619"/>
      <c r="N449" s="1619"/>
      <c r="O449" s="1619"/>
      <c r="P449" s="1619"/>
      <c r="Q449" s="1619"/>
      <c r="R449" s="1619"/>
      <c r="S449" s="1619"/>
      <c r="T449" s="1619"/>
      <c r="U449" s="1619"/>
      <c r="V449" s="1619"/>
      <c r="W449" s="1619"/>
      <c r="X449" s="1619"/>
      <c r="Y449" s="1619"/>
      <c r="Z449" s="1619"/>
      <c r="AA449" s="1619"/>
      <c r="AB449" s="1619"/>
      <c r="AC449" s="1619"/>
      <c r="AD449" s="1619"/>
      <c r="AE449" s="1619"/>
      <c r="AF449" s="1619"/>
      <c r="AG449" s="1619"/>
      <c r="AH449" s="1039"/>
    </row>
    <row r="450" spans="2:34" s="352" customFormat="1" ht="13.5" thickBot="1" x14ac:dyDescent="0.25">
      <c r="B450" s="1147"/>
      <c r="C450" s="1598"/>
      <c r="D450" s="1598"/>
      <c r="E450" s="1598"/>
      <c r="F450" s="1598"/>
      <c r="G450" s="1598"/>
      <c r="H450" s="1598"/>
      <c r="I450" s="1598"/>
      <c r="J450" s="1598"/>
      <c r="K450" s="1598"/>
      <c r="L450" s="1598"/>
      <c r="M450" s="1598"/>
      <c r="N450" s="1598"/>
      <c r="O450" s="1598"/>
      <c r="P450" s="1598"/>
      <c r="Q450" s="1598"/>
      <c r="R450" s="1598"/>
      <c r="S450" s="1598"/>
      <c r="T450" s="1598"/>
      <c r="U450" s="1598"/>
      <c r="V450" s="1598"/>
      <c r="W450" s="1598"/>
      <c r="X450" s="1598"/>
      <c r="Y450" s="1598"/>
      <c r="Z450" s="1598"/>
      <c r="AA450" s="1598"/>
      <c r="AB450" s="1598"/>
      <c r="AC450" s="1598"/>
      <c r="AD450" s="1598"/>
      <c r="AE450" s="1598"/>
      <c r="AF450" s="1598"/>
      <c r="AG450" s="1598"/>
      <c r="AH450" s="1044"/>
    </row>
    <row r="451" spans="2:34" s="352" customFormat="1" ht="13.5" thickBot="1" x14ac:dyDescent="0.25"/>
    <row r="452" spans="2:34" s="352" customFormat="1" ht="20.25" x14ac:dyDescent="0.2">
      <c r="B452" s="2274" t="s">
        <v>2783</v>
      </c>
      <c r="C452" s="2275"/>
      <c r="D452" s="2275"/>
      <c r="E452" s="2275"/>
      <c r="F452" s="2275"/>
      <c r="G452" s="2275"/>
      <c r="H452" s="2275"/>
      <c r="I452" s="2275"/>
      <c r="J452" s="2275"/>
      <c r="K452" s="2275"/>
      <c r="L452" s="2275"/>
      <c r="M452" s="2275"/>
      <c r="N452" s="2275"/>
      <c r="O452" s="2275"/>
      <c r="P452" s="2275"/>
      <c r="Q452" s="2275"/>
      <c r="R452" s="2275"/>
      <c r="S452" s="2275"/>
      <c r="T452" s="2275"/>
      <c r="U452" s="2275"/>
      <c r="V452" s="2275"/>
      <c r="W452" s="2275"/>
      <c r="X452" s="2275"/>
      <c r="Y452" s="2275"/>
      <c r="Z452" s="2275"/>
      <c r="AA452" s="2275"/>
      <c r="AB452" s="2275"/>
      <c r="AC452" s="2275"/>
      <c r="AD452" s="2275"/>
      <c r="AE452" s="2275"/>
      <c r="AF452" s="2275"/>
      <c r="AG452" s="2275"/>
      <c r="AH452" s="2276"/>
    </row>
    <row r="453" spans="2:34" s="352" customFormat="1" x14ac:dyDescent="0.2">
      <c r="B453" s="1131"/>
      <c r="C453" s="1132"/>
      <c r="D453" s="1133"/>
      <c r="E453" s="1133"/>
      <c r="F453" s="431"/>
      <c r="G453" s="431"/>
      <c r="H453" s="431"/>
      <c r="I453" s="431"/>
      <c r="J453" s="431"/>
      <c r="K453" s="431"/>
      <c r="L453" s="431"/>
      <c r="M453" s="431"/>
      <c r="N453" s="431"/>
      <c r="O453" s="431"/>
      <c r="P453" s="431"/>
      <c r="Q453" s="431"/>
      <c r="R453" s="431"/>
      <c r="S453" s="431"/>
      <c r="T453" s="431"/>
      <c r="U453" s="431"/>
      <c r="V453" s="431"/>
      <c r="W453" s="431"/>
      <c r="X453" s="431"/>
      <c r="Y453" s="431"/>
      <c r="Z453" s="431"/>
      <c r="AA453" s="431"/>
      <c r="AB453" s="431"/>
      <c r="AC453" s="431"/>
      <c r="AD453" s="431"/>
      <c r="AE453" s="431"/>
      <c r="AF453" s="431"/>
      <c r="AG453" s="431"/>
      <c r="AH453" s="1039"/>
    </row>
    <row r="454" spans="2:34" s="352" customFormat="1" x14ac:dyDescent="0.2">
      <c r="B454" s="1134" t="s">
        <v>2784</v>
      </c>
      <c r="C454" s="1135" t="s">
        <v>3363</v>
      </c>
      <c r="D454" s="1135"/>
      <c r="E454" s="431"/>
      <c r="F454" s="431"/>
      <c r="G454" s="431"/>
      <c r="H454" s="431"/>
      <c r="I454" s="1577"/>
      <c r="J454" s="431"/>
      <c r="K454" s="431"/>
      <c r="L454" s="431"/>
      <c r="M454" s="431"/>
      <c r="N454" s="431"/>
      <c r="O454" s="431"/>
      <c r="P454" s="431"/>
      <c r="Q454" s="431"/>
      <c r="R454" s="431"/>
      <c r="S454" s="431"/>
      <c r="T454" s="431"/>
      <c r="U454" s="431"/>
      <c r="V454" s="431"/>
      <c r="W454" s="431"/>
      <c r="X454" s="431"/>
      <c r="Y454" s="431"/>
      <c r="Z454" s="431"/>
      <c r="AA454" s="431"/>
      <c r="AB454" s="431"/>
      <c r="AC454" s="431"/>
      <c r="AD454" s="431"/>
      <c r="AE454" s="431"/>
      <c r="AF454" s="431"/>
      <c r="AG454" s="431"/>
      <c r="AH454" s="1039"/>
    </row>
    <row r="455" spans="2:34" s="352" customFormat="1" ht="13.5" thickBot="1" x14ac:dyDescent="0.25">
      <c r="B455" s="1134" t="s">
        <v>2786</v>
      </c>
      <c r="C455" s="1903">
        <v>41850</v>
      </c>
      <c r="D455" s="1904"/>
      <c r="E455" s="1904"/>
      <c r="F455" s="431"/>
      <c r="G455" s="431"/>
      <c r="H455" s="431"/>
      <c r="I455" s="1577"/>
      <c r="J455" s="431"/>
      <c r="K455" s="431"/>
      <c r="L455" s="431"/>
      <c r="M455" s="431"/>
      <c r="N455" s="431"/>
      <c r="O455" s="431"/>
      <c r="P455" s="431"/>
      <c r="Q455" s="431"/>
      <c r="R455" s="431"/>
      <c r="S455" s="431"/>
      <c r="T455" s="431"/>
      <c r="U455" s="431"/>
      <c r="V455" s="431"/>
      <c r="W455" s="431"/>
      <c r="X455" s="431"/>
      <c r="Y455" s="431"/>
      <c r="Z455" s="431"/>
      <c r="AA455" s="431"/>
      <c r="AB455" s="431"/>
      <c r="AC455" s="431"/>
      <c r="AD455" s="431"/>
      <c r="AE455" s="431"/>
      <c r="AF455" s="431"/>
      <c r="AG455" s="431"/>
      <c r="AH455" s="1039"/>
    </row>
    <row r="456" spans="2:34" s="352" customFormat="1" ht="13.5" thickBot="1" x14ac:dyDescent="0.25">
      <c r="B456" s="1131" t="s">
        <v>2787</v>
      </c>
      <c r="C456" s="2453" t="s">
        <v>3364</v>
      </c>
      <c r="D456" s="2454"/>
      <c r="E456" s="2454"/>
      <c r="F456" s="2454"/>
      <c r="G456" s="2454"/>
      <c r="H456" s="2454"/>
      <c r="I456" s="2454"/>
      <c r="J456" s="2454"/>
      <c r="K456" s="2454"/>
      <c r="L456" s="2454"/>
      <c r="M456" s="2454"/>
      <c r="N456" s="2454"/>
      <c r="O456" s="2454"/>
      <c r="P456" s="2454"/>
      <c r="Q456" s="2454"/>
      <c r="R456" s="2454"/>
      <c r="S456" s="2454"/>
      <c r="T456" s="2454"/>
      <c r="U456" s="2454"/>
      <c r="V456" s="2454"/>
      <c r="W456" s="2455"/>
      <c r="X456" s="431"/>
      <c r="Y456" s="431"/>
      <c r="Z456" s="431"/>
      <c r="AA456" s="431"/>
      <c r="AB456" s="431"/>
      <c r="AC456" s="431"/>
      <c r="AD456" s="431"/>
      <c r="AE456" s="431"/>
      <c r="AF456" s="431"/>
      <c r="AG456" s="431"/>
      <c r="AH456" s="1039"/>
    </row>
    <row r="457" spans="2:34" s="353" customFormat="1" ht="13.5" thickBot="1" x14ac:dyDescent="0.25">
      <c r="B457" s="1131"/>
      <c r="C457" s="1610"/>
      <c r="D457" s="1610"/>
      <c r="E457" s="1610"/>
      <c r="F457" s="1610"/>
      <c r="G457" s="1610"/>
      <c r="H457" s="1610"/>
      <c r="I457" s="1610"/>
      <c r="J457" s="1610"/>
      <c r="K457" s="1610"/>
      <c r="L457" s="1610"/>
      <c r="M457" s="1610"/>
      <c r="N457" s="1610"/>
      <c r="O457" s="1610"/>
      <c r="P457" s="1610"/>
      <c r="Q457" s="1610"/>
      <c r="R457" s="1610"/>
      <c r="S457" s="1610"/>
      <c r="T457" s="1610"/>
      <c r="U457" s="1610"/>
      <c r="V457" s="1610"/>
      <c r="W457" s="1610"/>
      <c r="X457" s="431"/>
      <c r="Y457" s="431"/>
      <c r="Z457" s="431"/>
      <c r="AA457" s="431"/>
      <c r="AB457" s="431"/>
      <c r="AC457" s="431"/>
      <c r="AD457" s="431"/>
      <c r="AE457" s="431"/>
      <c r="AF457" s="431"/>
      <c r="AG457" s="431"/>
      <c r="AH457" s="1039"/>
    </row>
    <row r="458" spans="2:34" s="352" customFormat="1" ht="13.5" customHeight="1" thickBot="1" x14ac:dyDescent="0.25">
      <c r="B458" s="1908" t="s">
        <v>2788</v>
      </c>
      <c r="C458" s="1928" t="s">
        <v>2789</v>
      </c>
      <c r="D458" s="1908" t="s">
        <v>2790</v>
      </c>
      <c r="E458" s="1910" t="s">
        <v>2791</v>
      </c>
      <c r="F458" s="1911"/>
      <c r="G458" s="1911"/>
      <c r="H458" s="1911"/>
      <c r="I458" s="1911"/>
      <c r="J458" s="1911"/>
      <c r="K458" s="1911"/>
      <c r="L458" s="1911"/>
      <c r="M458" s="1911"/>
      <c r="N458" s="1911"/>
      <c r="O458" s="1911"/>
      <c r="P458" s="1911"/>
      <c r="Q458" s="1911"/>
      <c r="R458" s="1912"/>
      <c r="S458" s="2270" t="s">
        <v>2792</v>
      </c>
      <c r="T458" s="2269"/>
      <c r="U458" s="2269"/>
      <c r="V458" s="2269"/>
      <c r="W458" s="2269"/>
      <c r="X458" s="2269"/>
      <c r="Y458" s="2269"/>
      <c r="Z458" s="2271"/>
      <c r="AA458" s="1910" t="s">
        <v>2793</v>
      </c>
      <c r="AB458" s="1911"/>
      <c r="AC458" s="1911"/>
      <c r="AD458" s="1912"/>
      <c r="AE458" s="1916" t="s">
        <v>2794</v>
      </c>
      <c r="AF458" s="1917"/>
      <c r="AG458" s="1918"/>
      <c r="AH458" s="1039"/>
    </row>
    <row r="459" spans="2:34" s="352" customFormat="1" ht="13.5" customHeight="1" thickBot="1" x14ac:dyDescent="0.25">
      <c r="B459" s="1909"/>
      <c r="C459" s="1929"/>
      <c r="D459" s="1909"/>
      <c r="E459" s="1908" t="s">
        <v>2795</v>
      </c>
      <c r="F459" s="2267" t="s">
        <v>2796</v>
      </c>
      <c r="G459" s="2267" t="s">
        <v>2797</v>
      </c>
      <c r="H459" s="2270" t="s">
        <v>2798</v>
      </c>
      <c r="I459" s="2271"/>
      <c r="J459" s="2270" t="s">
        <v>2799</v>
      </c>
      <c r="K459" s="2271"/>
      <c r="L459" s="2270" t="s">
        <v>2800</v>
      </c>
      <c r="M459" s="2271"/>
      <c r="N459" s="2270" t="s">
        <v>2801</v>
      </c>
      <c r="O459" s="2271"/>
      <c r="P459" s="2270" t="s">
        <v>2802</v>
      </c>
      <c r="Q459" s="2269"/>
      <c r="R459" s="2271"/>
      <c r="S459" s="2267" t="s">
        <v>2798</v>
      </c>
      <c r="T459" s="2267" t="s">
        <v>2799</v>
      </c>
      <c r="U459" s="2267" t="s">
        <v>2800</v>
      </c>
      <c r="V459" s="2270" t="s">
        <v>2801</v>
      </c>
      <c r="W459" s="2271"/>
      <c r="X459" s="2270" t="s">
        <v>2802</v>
      </c>
      <c r="Y459" s="2269"/>
      <c r="Z459" s="2271"/>
      <c r="AA459" s="1908" t="s">
        <v>2795</v>
      </c>
      <c r="AB459" s="1908" t="s">
        <v>2803</v>
      </c>
      <c r="AC459" s="1908" t="s">
        <v>2804</v>
      </c>
      <c r="AD459" s="1908" t="s">
        <v>2805</v>
      </c>
      <c r="AE459" s="1919"/>
      <c r="AF459" s="1920"/>
      <c r="AG459" s="1921"/>
      <c r="AH459" s="1039"/>
    </row>
    <row r="460" spans="2:34" s="352" customFormat="1" ht="13.5" customHeight="1" thickBot="1" x14ac:dyDescent="0.25">
      <c r="B460" s="1909"/>
      <c r="C460" s="1929"/>
      <c r="D460" s="1909"/>
      <c r="E460" s="1909"/>
      <c r="F460" s="2268"/>
      <c r="G460" s="2268"/>
      <c r="H460" s="1589" t="s">
        <v>2806</v>
      </c>
      <c r="I460" s="1589" t="s">
        <v>2807</v>
      </c>
      <c r="J460" s="1589" t="s">
        <v>2806</v>
      </c>
      <c r="K460" s="1589" t="s">
        <v>2807</v>
      </c>
      <c r="L460" s="1589" t="s">
        <v>2806</v>
      </c>
      <c r="M460" s="1589" t="s">
        <v>2807</v>
      </c>
      <c r="N460" s="1588" t="s">
        <v>295</v>
      </c>
      <c r="O460" s="1152" t="s">
        <v>2808</v>
      </c>
      <c r="P460" s="1154" t="s">
        <v>2809</v>
      </c>
      <c r="Q460" s="1152" t="s">
        <v>2810</v>
      </c>
      <c r="R460" s="1152" t="s">
        <v>2811</v>
      </c>
      <c r="S460" s="2268"/>
      <c r="T460" s="2268"/>
      <c r="U460" s="2268"/>
      <c r="V460" s="1590" t="s">
        <v>295</v>
      </c>
      <c r="W460" s="1157" t="s">
        <v>2808</v>
      </c>
      <c r="X460" s="1152" t="s">
        <v>2809</v>
      </c>
      <c r="Y460" s="1153" t="s">
        <v>2810</v>
      </c>
      <c r="Z460" s="1152" t="s">
        <v>2811</v>
      </c>
      <c r="AA460" s="1909"/>
      <c r="AB460" s="1909"/>
      <c r="AC460" s="1909"/>
      <c r="AD460" s="1909"/>
      <c r="AE460" s="1578" t="s">
        <v>296</v>
      </c>
      <c r="AF460" s="1578" t="s">
        <v>2812</v>
      </c>
      <c r="AG460" s="1578" t="s">
        <v>2813</v>
      </c>
      <c r="AH460" s="1039"/>
    </row>
    <row r="461" spans="2:34" s="352" customFormat="1" ht="13.5" customHeight="1" x14ac:dyDescent="0.2">
      <c r="B461" s="1227" t="s">
        <v>3365</v>
      </c>
      <c r="C461" s="1594">
        <v>1812</v>
      </c>
      <c r="D461" s="1291">
        <v>105</v>
      </c>
      <c r="E461" s="1096">
        <v>105</v>
      </c>
      <c r="F461" s="1097"/>
      <c r="G461" s="1097"/>
      <c r="H461" s="1098"/>
      <c r="I461" s="1098"/>
      <c r="J461" s="1098"/>
      <c r="K461" s="1098"/>
      <c r="L461" s="1098"/>
      <c r="M461" s="1098"/>
      <c r="N461" s="1174" t="s">
        <v>2973</v>
      </c>
      <c r="O461" s="1329">
        <v>0.09</v>
      </c>
      <c r="P461" s="1098"/>
      <c r="Q461" s="1098"/>
      <c r="R461" s="1098"/>
      <c r="S461" s="1098"/>
      <c r="T461" s="1098"/>
      <c r="U461" s="1098"/>
      <c r="V461" s="1553"/>
      <c r="W461" s="1098"/>
      <c r="X461" s="1098"/>
      <c r="Y461" s="1098"/>
      <c r="Z461" s="1098"/>
      <c r="AA461" s="1096"/>
      <c r="AB461" s="1097"/>
      <c r="AC461" s="1098"/>
      <c r="AD461" s="1098"/>
      <c r="AE461" s="1553"/>
      <c r="AF461" s="1594"/>
      <c r="AG461" s="1114"/>
      <c r="AH461" s="1039"/>
    </row>
    <row r="462" spans="2:34" s="352" customFormat="1" ht="13.5" customHeight="1" x14ac:dyDescent="0.2">
      <c r="B462" s="1228" t="s">
        <v>1058</v>
      </c>
      <c r="C462" s="1595"/>
      <c r="D462" s="1090"/>
      <c r="E462" s="1290"/>
      <c r="F462" s="1091"/>
      <c r="G462" s="1091"/>
      <c r="H462" s="1327">
        <v>0.02</v>
      </c>
      <c r="I462" s="1327">
        <v>0.02</v>
      </c>
      <c r="J462" s="1092"/>
      <c r="K462" s="1092"/>
      <c r="L462" s="1092"/>
      <c r="M462" s="1092"/>
      <c r="N462" s="1172" t="s">
        <v>2974</v>
      </c>
      <c r="O462" s="1326">
        <v>0.09</v>
      </c>
      <c r="P462" s="1092"/>
      <c r="Q462" s="1092"/>
      <c r="R462" s="1092"/>
      <c r="S462" s="1092"/>
      <c r="T462" s="1092"/>
      <c r="U462" s="1092"/>
      <c r="V462" s="1554"/>
      <c r="W462" s="1092"/>
      <c r="X462" s="1092"/>
      <c r="Y462" s="1092"/>
      <c r="Z462" s="1092"/>
      <c r="AA462" s="1090"/>
      <c r="AB462" s="1091"/>
      <c r="AC462" s="1092"/>
      <c r="AD462" s="1092"/>
      <c r="AE462" s="1554"/>
      <c r="AF462" s="1595"/>
      <c r="AG462" s="1115"/>
      <c r="AH462" s="1039"/>
    </row>
    <row r="463" spans="2:34" s="352" customFormat="1" ht="13.5" customHeight="1" x14ac:dyDescent="0.2">
      <c r="B463" s="1228" t="s">
        <v>1059</v>
      </c>
      <c r="C463" s="1595"/>
      <c r="D463" s="1090"/>
      <c r="E463" s="1290"/>
      <c r="F463" s="1091"/>
      <c r="G463" s="1091"/>
      <c r="H463" s="1327">
        <v>1.9800000000000002E-2</v>
      </c>
      <c r="I463" s="1327">
        <v>1.9800000000000002E-2</v>
      </c>
      <c r="J463" s="1092"/>
      <c r="K463" s="1092"/>
      <c r="L463" s="1092"/>
      <c r="M463" s="1092"/>
      <c r="N463" s="1172" t="s">
        <v>3140</v>
      </c>
      <c r="O463" s="1326">
        <v>0.21</v>
      </c>
      <c r="P463" s="1092"/>
      <c r="Q463" s="1092"/>
      <c r="R463" s="1092"/>
      <c r="S463" s="1092"/>
      <c r="T463" s="1092"/>
      <c r="U463" s="1092"/>
      <c r="V463" s="1554"/>
      <c r="W463" s="1092"/>
      <c r="X463" s="1092"/>
      <c r="Y463" s="1092"/>
      <c r="Z463" s="1092"/>
      <c r="AA463" s="1090"/>
      <c r="AB463" s="1091"/>
      <c r="AC463" s="1092"/>
      <c r="AD463" s="1092"/>
      <c r="AE463" s="1554"/>
      <c r="AF463" s="1595"/>
      <c r="AG463" s="1115"/>
      <c r="AH463" s="1039"/>
    </row>
    <row r="464" spans="2:34" s="352" customFormat="1" ht="13.5" customHeight="1" x14ac:dyDescent="0.2">
      <c r="B464" s="1228" t="s">
        <v>1060</v>
      </c>
      <c r="C464" s="1595"/>
      <c r="D464" s="1090"/>
      <c r="E464" s="1290"/>
      <c r="F464" s="1091"/>
      <c r="G464" s="1091"/>
      <c r="H464" s="1327">
        <v>1.9599999999999999E-2</v>
      </c>
      <c r="I464" s="1327">
        <v>1.9599999999999999E-2</v>
      </c>
      <c r="J464" s="1092"/>
      <c r="K464" s="1092"/>
      <c r="L464" s="1092"/>
      <c r="M464" s="1092"/>
      <c r="N464" s="1172" t="s">
        <v>3141</v>
      </c>
      <c r="O464" s="1326">
        <v>0.23</v>
      </c>
      <c r="P464" s="1092"/>
      <c r="Q464" s="1092"/>
      <c r="R464" s="1092"/>
      <c r="S464" s="1092"/>
      <c r="T464" s="1092"/>
      <c r="U464" s="1092"/>
      <c r="V464" s="1554"/>
      <c r="W464" s="1092"/>
      <c r="X464" s="1092"/>
      <c r="Y464" s="1092"/>
      <c r="Z464" s="1092"/>
      <c r="AA464" s="1090"/>
      <c r="AB464" s="1091"/>
      <c r="AC464" s="1092"/>
      <c r="AD464" s="1092"/>
      <c r="AE464" s="1554"/>
      <c r="AF464" s="1595"/>
      <c r="AG464" s="1115"/>
      <c r="AH464" s="1039"/>
    </row>
    <row r="465" spans="2:34" s="352" customFormat="1" ht="13.5" customHeight="1" x14ac:dyDescent="0.2">
      <c r="B465" s="1228" t="s">
        <v>1061</v>
      </c>
      <c r="C465" s="1595"/>
      <c r="D465" s="1090"/>
      <c r="E465" s="1290"/>
      <c r="F465" s="1091"/>
      <c r="G465" s="1091"/>
      <c r="H465" s="1327">
        <v>1.9400000000000001E-2</v>
      </c>
      <c r="I465" s="1327">
        <v>1.9400000000000001E-2</v>
      </c>
      <c r="J465" s="1092"/>
      <c r="K465" s="1092"/>
      <c r="L465" s="1092"/>
      <c r="M465" s="1092"/>
      <c r="N465" s="1172" t="s">
        <v>3142</v>
      </c>
      <c r="O465" s="1326">
        <v>0.22</v>
      </c>
      <c r="P465" s="1092"/>
      <c r="Q465" s="1092"/>
      <c r="R465" s="1092"/>
      <c r="S465" s="1092"/>
      <c r="T465" s="1092"/>
      <c r="U465" s="1092"/>
      <c r="V465" s="1554"/>
      <c r="W465" s="1092"/>
      <c r="X465" s="1092"/>
      <c r="Y465" s="1092"/>
      <c r="Z465" s="1092"/>
      <c r="AA465" s="1090"/>
      <c r="AB465" s="1091"/>
      <c r="AC465" s="1092"/>
      <c r="AD465" s="1092"/>
      <c r="AE465" s="1554"/>
      <c r="AF465" s="1595"/>
      <c r="AG465" s="1115"/>
      <c r="AH465" s="1039"/>
    </row>
    <row r="466" spans="2:34" s="352" customFormat="1" ht="13.5" customHeight="1" x14ac:dyDescent="0.2">
      <c r="B466" s="1228" t="s">
        <v>1062</v>
      </c>
      <c r="C466" s="1595"/>
      <c r="D466" s="1090"/>
      <c r="E466" s="1290"/>
      <c r="F466" s="1091"/>
      <c r="G466" s="1091"/>
      <c r="H466" s="1327">
        <v>1.9300000000000001E-2</v>
      </c>
      <c r="I466" s="1327">
        <v>1.9300000000000001E-2</v>
      </c>
      <c r="J466" s="1092"/>
      <c r="K466" s="1092"/>
      <c r="L466" s="1092"/>
      <c r="M466" s="1092"/>
      <c r="N466" s="1172" t="s">
        <v>3143</v>
      </c>
      <c r="O466" s="1326">
        <v>0.5</v>
      </c>
      <c r="P466" s="1092"/>
      <c r="Q466" s="1092"/>
      <c r="R466" s="1092"/>
      <c r="S466" s="1092"/>
      <c r="T466" s="1092"/>
      <c r="U466" s="1092"/>
      <c r="V466" s="1554"/>
      <c r="W466" s="1092"/>
      <c r="X466" s="1092"/>
      <c r="Y466" s="1092"/>
      <c r="Z466" s="1092"/>
      <c r="AA466" s="1090"/>
      <c r="AB466" s="1091"/>
      <c r="AC466" s="1092"/>
      <c r="AD466" s="1092"/>
      <c r="AE466" s="1554"/>
      <c r="AF466" s="1595"/>
      <c r="AG466" s="1115"/>
      <c r="AH466" s="1039"/>
    </row>
    <row r="467" spans="2:34" s="352" customFormat="1" ht="13.5" customHeight="1" x14ac:dyDescent="0.2">
      <c r="B467" s="1228" t="s">
        <v>1063</v>
      </c>
      <c r="C467" s="1595"/>
      <c r="D467" s="1090"/>
      <c r="E467" s="1290"/>
      <c r="F467" s="1091"/>
      <c r="G467" s="1091"/>
      <c r="H467" s="1327">
        <v>1.9199999999999998E-2</v>
      </c>
      <c r="I467" s="1327">
        <v>1.9199999999999998E-2</v>
      </c>
      <c r="J467" s="1092"/>
      <c r="K467" s="1092"/>
      <c r="L467" s="1092"/>
      <c r="M467" s="1092"/>
      <c r="N467" s="1172" t="s">
        <v>3144</v>
      </c>
      <c r="O467" s="1326">
        <v>0.22</v>
      </c>
      <c r="P467" s="1092"/>
      <c r="Q467" s="1092"/>
      <c r="R467" s="1092"/>
      <c r="S467" s="1092"/>
      <c r="T467" s="1092"/>
      <c r="U467" s="1092"/>
      <c r="V467" s="1554"/>
      <c r="W467" s="1092"/>
      <c r="X467" s="1092"/>
      <c r="Y467" s="1092"/>
      <c r="Z467" s="1092"/>
      <c r="AA467" s="1090"/>
      <c r="AB467" s="1091"/>
      <c r="AC467" s="1092"/>
      <c r="AD467" s="1092"/>
      <c r="AE467" s="1554"/>
      <c r="AF467" s="1595"/>
      <c r="AG467" s="1115"/>
      <c r="AH467" s="1039"/>
    </row>
    <row r="468" spans="2:34" s="352" customFormat="1" ht="13.5" customHeight="1" x14ac:dyDescent="0.2">
      <c r="B468" s="1228" t="s">
        <v>1064</v>
      </c>
      <c r="C468" s="1595"/>
      <c r="D468" s="1090"/>
      <c r="E468" s="1290"/>
      <c r="F468" s="1091"/>
      <c r="G468" s="1091"/>
      <c r="H468" s="1327">
        <v>1.9E-2</v>
      </c>
      <c r="I468" s="1327">
        <v>1.9E-2</v>
      </c>
      <c r="J468" s="1092"/>
      <c r="K468" s="1092"/>
      <c r="L468" s="1092"/>
      <c r="M468" s="1092"/>
      <c r="N468" s="1172" t="s">
        <v>3145</v>
      </c>
      <c r="O468" s="1326">
        <v>0.13</v>
      </c>
      <c r="P468" s="1092"/>
      <c r="Q468" s="1092"/>
      <c r="R468" s="1092"/>
      <c r="S468" s="1092"/>
      <c r="T468" s="1092"/>
      <c r="U468" s="1092"/>
      <c r="V468" s="1554"/>
      <c r="W468" s="1092"/>
      <c r="X468" s="1092"/>
      <c r="Y468" s="1092"/>
      <c r="Z468" s="1092"/>
      <c r="AA468" s="1090"/>
      <c r="AB468" s="1091"/>
      <c r="AC468" s="1092"/>
      <c r="AD468" s="1092"/>
      <c r="AE468" s="1554"/>
      <c r="AF468" s="1595"/>
      <c r="AG468" s="1115"/>
      <c r="AH468" s="1039"/>
    </row>
    <row r="469" spans="2:34" s="352" customFormat="1" ht="13.5" customHeight="1" x14ac:dyDescent="0.2">
      <c r="B469" s="1228"/>
      <c r="C469" s="1595"/>
      <c r="D469" s="1090"/>
      <c r="E469" s="1090"/>
      <c r="F469" s="1091"/>
      <c r="G469" s="1091"/>
      <c r="H469" s="1092"/>
      <c r="I469" s="1092"/>
      <c r="J469" s="1092"/>
      <c r="K469" s="1092"/>
      <c r="L469" s="1092"/>
      <c r="M469" s="1092"/>
      <c r="N469" s="1172" t="s">
        <v>3146</v>
      </c>
      <c r="O469" s="1326">
        <v>0.22</v>
      </c>
      <c r="P469" s="1092"/>
      <c r="Q469" s="1092"/>
      <c r="R469" s="1092"/>
      <c r="S469" s="1092"/>
      <c r="T469" s="1092"/>
      <c r="U469" s="1092"/>
      <c r="V469" s="1554"/>
      <c r="W469" s="1092"/>
      <c r="X469" s="1092"/>
      <c r="Y469" s="1092"/>
      <c r="Z469" s="1092"/>
      <c r="AA469" s="1090"/>
      <c r="AB469" s="1091"/>
      <c r="AC469" s="1092"/>
      <c r="AD469" s="1092"/>
      <c r="AE469" s="1554"/>
      <c r="AF469" s="1595"/>
      <c r="AG469" s="1115"/>
      <c r="AH469" s="1039"/>
    </row>
    <row r="470" spans="2:34" s="352" customFormat="1" ht="13.5" customHeight="1" x14ac:dyDescent="0.2">
      <c r="B470" s="1228" t="s">
        <v>1058</v>
      </c>
      <c r="C470" s="1595"/>
      <c r="D470" s="1090"/>
      <c r="E470" s="1090"/>
      <c r="F470" s="1091"/>
      <c r="G470" s="1091"/>
      <c r="H470" s="1327"/>
      <c r="I470" s="1327"/>
      <c r="J470" s="1093" t="s">
        <v>3147</v>
      </c>
      <c r="K470" s="1328" t="s">
        <v>3148</v>
      </c>
      <c r="L470" s="1092"/>
      <c r="M470" s="1092"/>
      <c r="N470" s="1172" t="s">
        <v>3149</v>
      </c>
      <c r="O470" s="1326">
        <v>0.19</v>
      </c>
      <c r="P470" s="1092"/>
      <c r="Q470" s="1092"/>
      <c r="R470" s="1092"/>
      <c r="S470" s="1092"/>
      <c r="T470" s="1092"/>
      <c r="U470" s="1092"/>
      <c r="V470" s="1554"/>
      <c r="W470" s="1092"/>
      <c r="X470" s="1092"/>
      <c r="Y470" s="1092"/>
      <c r="Z470" s="1092"/>
      <c r="AA470" s="1090"/>
      <c r="AB470" s="1091"/>
      <c r="AC470" s="1092"/>
      <c r="AD470" s="1092"/>
      <c r="AE470" s="1554"/>
      <c r="AF470" s="1595"/>
      <c r="AG470" s="1115"/>
      <c r="AH470" s="1039"/>
    </row>
    <row r="471" spans="2:34" s="352" customFormat="1" ht="13.5" customHeight="1" x14ac:dyDescent="0.2">
      <c r="B471" s="1228" t="s">
        <v>1066</v>
      </c>
      <c r="C471" s="1595"/>
      <c r="D471" s="1090"/>
      <c r="E471" s="1090"/>
      <c r="F471" s="1091"/>
      <c r="G471" s="1091"/>
      <c r="H471" s="1327"/>
      <c r="I471" s="1327"/>
      <c r="J471" s="1093" t="s">
        <v>3150</v>
      </c>
      <c r="K471" s="1328" t="s">
        <v>3150</v>
      </c>
      <c r="L471" s="1092"/>
      <c r="M471" s="1092"/>
      <c r="N471" s="1172" t="s">
        <v>2976</v>
      </c>
      <c r="O471" s="1326">
        <v>0.13</v>
      </c>
      <c r="P471" s="1092"/>
      <c r="Q471" s="1092"/>
      <c r="R471" s="1092"/>
      <c r="S471" s="1092"/>
      <c r="T471" s="1092"/>
      <c r="U471" s="1092"/>
      <c r="V471" s="1554"/>
      <c r="W471" s="1092"/>
      <c r="X471" s="1092"/>
      <c r="Y471" s="1092"/>
      <c r="Z471" s="1092"/>
      <c r="AA471" s="1090"/>
      <c r="AB471" s="1091"/>
      <c r="AC471" s="1092"/>
      <c r="AD471" s="1092"/>
      <c r="AE471" s="1554"/>
      <c r="AF471" s="1595"/>
      <c r="AG471" s="1115"/>
      <c r="AH471" s="1039"/>
    </row>
    <row r="472" spans="2:34" s="352" customFormat="1" ht="13.5" customHeight="1" x14ac:dyDescent="0.2">
      <c r="B472" s="1228" t="s">
        <v>1067</v>
      </c>
      <c r="C472" s="1595"/>
      <c r="D472" s="1090"/>
      <c r="E472" s="1090"/>
      <c r="F472" s="1091"/>
      <c r="G472" s="1091"/>
      <c r="H472" s="1327"/>
      <c r="I472" s="1327"/>
      <c r="J472" s="1093" t="s">
        <v>3151</v>
      </c>
      <c r="K472" s="1328" t="s">
        <v>3151</v>
      </c>
      <c r="L472" s="1092"/>
      <c r="M472" s="1092"/>
      <c r="N472" s="1172" t="s">
        <v>2977</v>
      </c>
      <c r="O472" s="1326">
        <v>0.2</v>
      </c>
      <c r="P472" s="1092"/>
      <c r="Q472" s="1092"/>
      <c r="R472" s="1092"/>
      <c r="S472" s="1092"/>
      <c r="T472" s="1092"/>
      <c r="U472" s="1092"/>
      <c r="V472" s="1554"/>
      <c r="W472" s="1092"/>
      <c r="X472" s="1092"/>
      <c r="Y472" s="1092"/>
      <c r="Z472" s="1092"/>
      <c r="AA472" s="1090"/>
      <c r="AB472" s="1091"/>
      <c r="AC472" s="1092"/>
      <c r="AD472" s="1092"/>
      <c r="AE472" s="1554"/>
      <c r="AF472" s="1595"/>
      <c r="AG472" s="1115"/>
      <c r="AH472" s="1039"/>
    </row>
    <row r="473" spans="2:34" s="352" customFormat="1" ht="13.5" customHeight="1" x14ac:dyDescent="0.2">
      <c r="B473" s="1228" t="s">
        <v>1068</v>
      </c>
      <c r="C473" s="1595"/>
      <c r="D473" s="1090"/>
      <c r="E473" s="1090"/>
      <c r="F473" s="1091"/>
      <c r="G473" s="1091"/>
      <c r="H473" s="1327"/>
      <c r="I473" s="1327"/>
      <c r="J473" s="1093" t="s">
        <v>3152</v>
      </c>
      <c r="K473" s="1328" t="s">
        <v>3153</v>
      </c>
      <c r="L473" s="1092"/>
      <c r="M473" s="1092"/>
      <c r="N473" s="1172" t="s">
        <v>3154</v>
      </c>
      <c r="O473" s="1326">
        <v>0.13</v>
      </c>
      <c r="P473" s="1092"/>
      <c r="Q473" s="1092"/>
      <c r="R473" s="1092"/>
      <c r="S473" s="1092"/>
      <c r="T473" s="1092"/>
      <c r="U473" s="1092"/>
      <c r="V473" s="1554"/>
      <c r="W473" s="1092"/>
      <c r="X473" s="1092"/>
      <c r="Y473" s="1092"/>
      <c r="Z473" s="1092"/>
      <c r="AA473" s="1090"/>
      <c r="AB473" s="1091"/>
      <c r="AC473" s="1092"/>
      <c r="AD473" s="1092"/>
      <c r="AE473" s="1554"/>
      <c r="AF473" s="1595"/>
      <c r="AG473" s="1115"/>
      <c r="AH473" s="1039"/>
    </row>
    <row r="474" spans="2:34" s="352" customFormat="1" ht="13.5" customHeight="1" x14ac:dyDescent="0.2">
      <c r="B474" s="1228" t="s">
        <v>1069</v>
      </c>
      <c r="C474" s="1595"/>
      <c r="D474" s="1090"/>
      <c r="E474" s="1090"/>
      <c r="F474" s="1091"/>
      <c r="G474" s="1091"/>
      <c r="H474" s="1327"/>
      <c r="I474" s="1327"/>
      <c r="J474" s="1093" t="s">
        <v>3155</v>
      </c>
      <c r="K474" s="1328" t="s">
        <v>3156</v>
      </c>
      <c r="L474" s="1092"/>
      <c r="M474" s="1092"/>
      <c r="N474" s="1172" t="s">
        <v>3157</v>
      </c>
      <c r="O474" s="1326">
        <v>0.25</v>
      </c>
      <c r="P474" s="1092"/>
      <c r="Q474" s="1092"/>
      <c r="R474" s="1092"/>
      <c r="S474" s="1092"/>
      <c r="T474" s="1092"/>
      <c r="U474" s="1092"/>
      <c r="V474" s="1554"/>
      <c r="W474" s="1092"/>
      <c r="X474" s="1092"/>
      <c r="Y474" s="1092"/>
      <c r="Z474" s="1092"/>
      <c r="AA474" s="1090"/>
      <c r="AB474" s="1091"/>
      <c r="AC474" s="1092"/>
      <c r="AD474" s="1092"/>
      <c r="AE474" s="1554"/>
      <c r="AF474" s="1595"/>
      <c r="AG474" s="1115"/>
      <c r="AH474" s="1039"/>
    </row>
    <row r="475" spans="2:34" s="352" customFormat="1" ht="13.5" customHeight="1" x14ac:dyDescent="0.2">
      <c r="B475" s="1228" t="s">
        <v>1070</v>
      </c>
      <c r="C475" s="1595"/>
      <c r="D475" s="1090"/>
      <c r="E475" s="1090"/>
      <c r="F475" s="1091"/>
      <c r="G475" s="1091"/>
      <c r="H475" s="1327"/>
      <c r="I475" s="1327"/>
      <c r="J475" s="1093" t="s">
        <v>3158</v>
      </c>
      <c r="K475" s="1244" t="s">
        <v>3158</v>
      </c>
      <c r="L475" s="1092"/>
      <c r="M475" s="1092"/>
      <c r="N475" s="1172" t="s">
        <v>3159</v>
      </c>
      <c r="O475" s="1326">
        <v>0.19</v>
      </c>
      <c r="P475" s="1092"/>
      <c r="Q475" s="1092"/>
      <c r="R475" s="1092"/>
      <c r="S475" s="1092"/>
      <c r="T475" s="1092"/>
      <c r="U475" s="1092"/>
      <c r="V475" s="1554"/>
      <c r="W475" s="1092"/>
      <c r="X475" s="1092"/>
      <c r="Y475" s="1092"/>
      <c r="Z475" s="1092"/>
      <c r="AA475" s="1090"/>
      <c r="AB475" s="1091"/>
      <c r="AC475" s="1092"/>
      <c r="AD475" s="1092"/>
      <c r="AE475" s="1554"/>
      <c r="AF475" s="1595"/>
      <c r="AG475" s="1115"/>
      <c r="AH475" s="1039"/>
    </row>
    <row r="476" spans="2:34" s="352" customFormat="1" ht="13.5" customHeight="1" x14ac:dyDescent="0.2">
      <c r="B476" s="1228" t="s">
        <v>1071</v>
      </c>
      <c r="C476" s="1595"/>
      <c r="D476" s="1090"/>
      <c r="E476" s="1090"/>
      <c r="F476" s="1091"/>
      <c r="G476" s="1091"/>
      <c r="H476" s="1327"/>
      <c r="I476" s="1327"/>
      <c r="J476" s="1093" t="s">
        <v>3160</v>
      </c>
      <c r="K476" s="1328" t="s">
        <v>3160</v>
      </c>
      <c r="L476" s="1092"/>
      <c r="M476" s="1092"/>
      <c r="N476" s="1172" t="s">
        <v>3161</v>
      </c>
      <c r="O476" s="1326">
        <v>1</v>
      </c>
      <c r="P476" s="1092"/>
      <c r="Q476" s="1092"/>
      <c r="R476" s="1092"/>
      <c r="S476" s="1092"/>
      <c r="T476" s="1092"/>
      <c r="U476" s="1092"/>
      <c r="V476" s="1554"/>
      <c r="W476" s="1092"/>
      <c r="X476" s="1092"/>
      <c r="Y476" s="1092"/>
      <c r="Z476" s="1092"/>
      <c r="AA476" s="1090"/>
      <c r="AB476" s="1091"/>
      <c r="AC476" s="1092"/>
      <c r="AD476" s="1092"/>
      <c r="AE476" s="1554"/>
      <c r="AF476" s="1595"/>
      <c r="AG476" s="1115"/>
      <c r="AH476" s="1039"/>
    </row>
    <row r="477" spans="2:34" s="352" customFormat="1" ht="13.5" customHeight="1" x14ac:dyDescent="0.2">
      <c r="B477" s="1228"/>
      <c r="C477" s="1595"/>
      <c r="D477" s="1090"/>
      <c r="E477" s="1090"/>
      <c r="F477" s="1091"/>
      <c r="G477" s="1091"/>
      <c r="H477" s="1092"/>
      <c r="I477" s="1092"/>
      <c r="J477" s="1092"/>
      <c r="K477" s="1092"/>
      <c r="L477" s="1092"/>
      <c r="M477" s="1092"/>
      <c r="N477" s="1172" t="s">
        <v>3162</v>
      </c>
      <c r="O477" s="1326">
        <v>0.22</v>
      </c>
      <c r="P477" s="1092"/>
      <c r="Q477" s="1092"/>
      <c r="R477" s="1092"/>
      <c r="S477" s="1092"/>
      <c r="T477" s="1092"/>
      <c r="U477" s="1092"/>
      <c r="V477" s="1554"/>
      <c r="W477" s="1092"/>
      <c r="X477" s="1092"/>
      <c r="Y477" s="1092"/>
      <c r="Z477" s="1092"/>
      <c r="AA477" s="1090"/>
      <c r="AB477" s="1091"/>
      <c r="AC477" s="1092"/>
      <c r="AD477" s="1092"/>
      <c r="AE477" s="1554"/>
      <c r="AF477" s="1595"/>
      <c r="AG477" s="1115"/>
      <c r="AH477" s="1039"/>
    </row>
    <row r="478" spans="2:34" s="352" customFormat="1" ht="13.5" customHeight="1" x14ac:dyDescent="0.2">
      <c r="B478" s="1228" t="s">
        <v>631</v>
      </c>
      <c r="C478" s="1595"/>
      <c r="D478" s="1090"/>
      <c r="E478" s="1090"/>
      <c r="F478" s="1091"/>
      <c r="G478" s="1091"/>
      <c r="H478" s="1092"/>
      <c r="I478" s="1092"/>
      <c r="J478" s="1092"/>
      <c r="K478" s="1092"/>
      <c r="L478" s="1093">
        <v>0.04</v>
      </c>
      <c r="M478" s="1093">
        <v>0.04</v>
      </c>
      <c r="N478" s="1172" t="s">
        <v>162</v>
      </c>
      <c r="O478" s="1326">
        <v>0.22</v>
      </c>
      <c r="P478" s="1092"/>
      <c r="Q478" s="1092"/>
      <c r="R478" s="1092"/>
      <c r="S478" s="1092"/>
      <c r="T478" s="1092"/>
      <c r="U478" s="1092"/>
      <c r="V478" s="1554"/>
      <c r="W478" s="1092"/>
      <c r="X478" s="1092"/>
      <c r="Y478" s="1092"/>
      <c r="Z478" s="1092"/>
      <c r="AA478" s="1090"/>
      <c r="AB478" s="1091"/>
      <c r="AC478" s="1092"/>
      <c r="AD478" s="1092"/>
      <c r="AE478" s="1554"/>
      <c r="AF478" s="1595"/>
      <c r="AG478" s="1115"/>
      <c r="AH478" s="1039"/>
    </row>
    <row r="479" spans="2:34" s="352" customFormat="1" ht="13.5" customHeight="1" x14ac:dyDescent="0.2">
      <c r="B479" s="1228" t="s">
        <v>632</v>
      </c>
      <c r="C479" s="1595"/>
      <c r="D479" s="1090"/>
      <c r="E479" s="1090"/>
      <c r="F479" s="1091"/>
      <c r="G479" s="1091"/>
      <c r="H479" s="1092"/>
      <c r="I479" s="1092"/>
      <c r="J479" s="1092"/>
      <c r="K479" s="1092"/>
      <c r="L479" s="1327">
        <v>3.9800000000000002E-2</v>
      </c>
      <c r="M479" s="1327">
        <v>3.9800000000000002E-2</v>
      </c>
      <c r="N479" s="1172" t="s">
        <v>163</v>
      </c>
      <c r="O479" s="1326">
        <v>0.35</v>
      </c>
      <c r="P479" s="1092"/>
      <c r="Q479" s="1092"/>
      <c r="R479" s="1092"/>
      <c r="S479" s="1092"/>
      <c r="T479" s="1092"/>
      <c r="U479" s="1092"/>
      <c r="V479" s="1554"/>
      <c r="W479" s="1092"/>
      <c r="X479" s="1092"/>
      <c r="Y479" s="1092"/>
      <c r="Z479" s="1092"/>
      <c r="AA479" s="1090"/>
      <c r="AB479" s="1091"/>
      <c r="AC479" s="1092"/>
      <c r="AD479" s="1092"/>
      <c r="AE479" s="1554"/>
      <c r="AF479" s="1595"/>
      <c r="AG479" s="1115"/>
      <c r="AH479" s="1039"/>
    </row>
    <row r="480" spans="2:34" s="352" customFormat="1" ht="13.5" customHeight="1" x14ac:dyDescent="0.2">
      <c r="B480" s="1228" t="s">
        <v>633</v>
      </c>
      <c r="C480" s="1595"/>
      <c r="D480" s="1090"/>
      <c r="E480" s="1090"/>
      <c r="F480" s="1091"/>
      <c r="G480" s="1091"/>
      <c r="H480" s="1092"/>
      <c r="I480" s="1092"/>
      <c r="J480" s="1092"/>
      <c r="K480" s="1092"/>
      <c r="L480" s="1327">
        <v>3.9600000000000003E-2</v>
      </c>
      <c r="M480" s="1327">
        <v>3.9600000000000003E-2</v>
      </c>
      <c r="N480" s="1172" t="s">
        <v>3163</v>
      </c>
      <c r="O480" s="1326">
        <v>0.3</v>
      </c>
      <c r="P480" s="1092"/>
      <c r="Q480" s="1092"/>
      <c r="R480" s="1092"/>
      <c r="S480" s="1092"/>
      <c r="T480" s="1092"/>
      <c r="U480" s="1092"/>
      <c r="V480" s="1554"/>
      <c r="W480" s="1092"/>
      <c r="X480" s="1092"/>
      <c r="Y480" s="1092"/>
      <c r="Z480" s="1092"/>
      <c r="AA480" s="1090"/>
      <c r="AB480" s="1091"/>
      <c r="AC480" s="1092"/>
      <c r="AD480" s="1092"/>
      <c r="AE480" s="1554"/>
      <c r="AF480" s="1595"/>
      <c r="AG480" s="1115"/>
      <c r="AH480" s="1039"/>
    </row>
    <row r="481" spans="2:34" s="352" customFormat="1" ht="13.5" customHeight="1" x14ac:dyDescent="0.2">
      <c r="B481" s="1228" t="s">
        <v>634</v>
      </c>
      <c r="C481" s="1595"/>
      <c r="D481" s="1090"/>
      <c r="E481" s="1090"/>
      <c r="F481" s="1091"/>
      <c r="G481" s="1091"/>
      <c r="H481" s="1092"/>
      <c r="I481" s="1092"/>
      <c r="J481" s="1092"/>
      <c r="K481" s="1092"/>
      <c r="L481" s="1327">
        <v>3.9399999999999998E-2</v>
      </c>
      <c r="M481" s="1327">
        <v>3.9399999999999998E-2</v>
      </c>
      <c r="N481" s="1172" t="s">
        <v>3350</v>
      </c>
      <c r="O481" s="1326">
        <v>6.8</v>
      </c>
      <c r="P481" s="1092"/>
      <c r="Q481" s="1092"/>
      <c r="R481" s="1092"/>
      <c r="S481" s="1092"/>
      <c r="T481" s="1092"/>
      <c r="U481" s="1092"/>
      <c r="V481" s="1554"/>
      <c r="W481" s="1092"/>
      <c r="X481" s="1092"/>
      <c r="Y481" s="1092"/>
      <c r="Z481" s="1092"/>
      <c r="AA481" s="1090"/>
      <c r="AB481" s="1091"/>
      <c r="AC481" s="1092"/>
      <c r="AD481" s="1092"/>
      <c r="AE481" s="1554"/>
      <c r="AF481" s="1595"/>
      <c r="AG481" s="1115"/>
      <c r="AH481" s="1039"/>
    </row>
    <row r="482" spans="2:34" s="352" customFormat="1" ht="13.5" customHeight="1" x14ac:dyDescent="0.2">
      <c r="B482" s="1228" t="s">
        <v>635</v>
      </c>
      <c r="C482" s="1595"/>
      <c r="D482" s="1090"/>
      <c r="E482" s="1090"/>
      <c r="F482" s="1091"/>
      <c r="G482" s="1091"/>
      <c r="H482" s="1092"/>
      <c r="I482" s="1092"/>
      <c r="J482" s="1092"/>
      <c r="K482" s="1092"/>
      <c r="L482" s="1327">
        <v>3.9199999999999999E-2</v>
      </c>
      <c r="M482" s="1327">
        <v>3.9199999999999999E-2</v>
      </c>
      <c r="N482" s="1172" t="s">
        <v>2693</v>
      </c>
      <c r="O482" s="1326">
        <v>0.5</v>
      </c>
      <c r="P482" s="1092"/>
      <c r="Q482" s="1092"/>
      <c r="R482" s="1092"/>
      <c r="S482" s="1092"/>
      <c r="T482" s="1092"/>
      <c r="U482" s="1092"/>
      <c r="V482" s="1554"/>
      <c r="W482" s="1092"/>
      <c r="X482" s="1092"/>
      <c r="Y482" s="1092"/>
      <c r="Z482" s="1092"/>
      <c r="AA482" s="1090"/>
      <c r="AB482" s="1091"/>
      <c r="AC482" s="1092"/>
      <c r="AD482" s="1092"/>
      <c r="AE482" s="1554"/>
      <c r="AF482" s="1595"/>
      <c r="AG482" s="1115"/>
      <c r="AH482" s="1039"/>
    </row>
    <row r="483" spans="2:34" s="352" customFormat="1" ht="13.5" customHeight="1" x14ac:dyDescent="0.2">
      <c r="B483" s="1228" t="s">
        <v>636</v>
      </c>
      <c r="C483" s="1595"/>
      <c r="D483" s="1090"/>
      <c r="E483" s="1090"/>
      <c r="F483" s="1091"/>
      <c r="G483" s="1091"/>
      <c r="H483" s="1092"/>
      <c r="I483" s="1092"/>
      <c r="J483" s="1092"/>
      <c r="K483" s="1092"/>
      <c r="L483" s="1327">
        <v>3.9E-2</v>
      </c>
      <c r="M483" s="1327">
        <v>3.9E-2</v>
      </c>
      <c r="N483" s="1172" t="s">
        <v>2981</v>
      </c>
      <c r="O483" s="1326">
        <v>0.3</v>
      </c>
      <c r="P483" s="1092"/>
      <c r="Q483" s="1092"/>
      <c r="R483" s="1092"/>
      <c r="S483" s="1092"/>
      <c r="T483" s="1092"/>
      <c r="U483" s="1092"/>
      <c r="V483" s="1554"/>
      <c r="W483" s="1092"/>
      <c r="X483" s="1092"/>
      <c r="Y483" s="1092"/>
      <c r="Z483" s="1092"/>
      <c r="AA483" s="1090"/>
      <c r="AB483" s="1091"/>
      <c r="AC483" s="1092"/>
      <c r="AD483" s="1092"/>
      <c r="AE483" s="1554"/>
      <c r="AF483" s="1595"/>
      <c r="AG483" s="1115"/>
      <c r="AH483" s="1039"/>
    </row>
    <row r="484" spans="2:34" s="352" customFormat="1" ht="13.5" customHeight="1" x14ac:dyDescent="0.2">
      <c r="B484" s="1228" t="s">
        <v>637</v>
      </c>
      <c r="C484" s="1595"/>
      <c r="D484" s="1090"/>
      <c r="E484" s="1090"/>
      <c r="F484" s="1091"/>
      <c r="G484" s="1091"/>
      <c r="H484" s="1092"/>
      <c r="I484" s="1092"/>
      <c r="J484" s="1092"/>
      <c r="K484" s="1092"/>
      <c r="L484" s="1327">
        <v>3.8800000000000001E-2</v>
      </c>
      <c r="M484" s="1327">
        <v>3.8800000000000001E-2</v>
      </c>
      <c r="N484" s="1172" t="s">
        <v>2966</v>
      </c>
      <c r="O484" s="1326">
        <v>0.39</v>
      </c>
      <c r="P484" s="1092"/>
      <c r="Q484" s="1092"/>
      <c r="R484" s="1092"/>
      <c r="S484" s="1092"/>
      <c r="T484" s="1092"/>
      <c r="U484" s="1092"/>
      <c r="V484" s="1554"/>
      <c r="W484" s="1092"/>
      <c r="X484" s="1092"/>
      <c r="Y484" s="1092"/>
      <c r="Z484" s="1092"/>
      <c r="AA484" s="1090"/>
      <c r="AB484" s="1091"/>
      <c r="AC484" s="1092"/>
      <c r="AD484" s="1092"/>
      <c r="AE484" s="1554"/>
      <c r="AF484" s="1595"/>
      <c r="AG484" s="1115"/>
      <c r="AH484" s="1039"/>
    </row>
    <row r="485" spans="2:34" s="352" customFormat="1" ht="13.5" customHeight="1" x14ac:dyDescent="0.2">
      <c r="B485" s="1228"/>
      <c r="C485" s="1595"/>
      <c r="D485" s="1090"/>
      <c r="E485" s="1090"/>
      <c r="F485" s="1091"/>
      <c r="G485" s="1090"/>
      <c r="H485" s="1092"/>
      <c r="I485" s="1092"/>
      <c r="J485" s="1092"/>
      <c r="K485" s="1092"/>
      <c r="L485" s="1092"/>
      <c r="M485" s="1092"/>
      <c r="N485" s="1172" t="s">
        <v>3164</v>
      </c>
      <c r="O485" s="1326">
        <v>0.6</v>
      </c>
      <c r="P485" s="1092"/>
      <c r="Q485" s="1092"/>
      <c r="R485" s="1092"/>
      <c r="S485" s="1092"/>
      <c r="T485" s="1092"/>
      <c r="U485" s="1092"/>
      <c r="V485" s="1554"/>
      <c r="W485" s="1092"/>
      <c r="X485" s="1092"/>
      <c r="Y485" s="1092"/>
      <c r="Z485" s="1092"/>
      <c r="AA485" s="1090"/>
      <c r="AB485" s="1091"/>
      <c r="AC485" s="1092"/>
      <c r="AD485" s="1092"/>
      <c r="AE485" s="1554"/>
      <c r="AF485" s="1595"/>
      <c r="AG485" s="1115"/>
      <c r="AH485" s="1039"/>
    </row>
    <row r="486" spans="2:34" s="352" customFormat="1" ht="13.5" customHeight="1" x14ac:dyDescent="0.2">
      <c r="B486" s="1228"/>
      <c r="C486" s="1595"/>
      <c r="D486" s="1090"/>
      <c r="E486" s="1090"/>
      <c r="F486" s="1091"/>
      <c r="G486" s="1091"/>
      <c r="H486" s="1092"/>
      <c r="I486" s="1092"/>
      <c r="J486" s="1092"/>
      <c r="K486" s="1092"/>
      <c r="L486" s="1092"/>
      <c r="M486" s="1092"/>
      <c r="N486" s="1172" t="s">
        <v>2983</v>
      </c>
      <c r="O486" s="1326">
        <v>0.85</v>
      </c>
      <c r="P486" s="1092"/>
      <c r="Q486" s="1092"/>
      <c r="R486" s="1092"/>
      <c r="S486" s="1092"/>
      <c r="T486" s="1092"/>
      <c r="U486" s="1092"/>
      <c r="V486" s="1554"/>
      <c r="W486" s="1092"/>
      <c r="X486" s="1092"/>
      <c r="Y486" s="1092"/>
      <c r="Z486" s="1092"/>
      <c r="AA486" s="1090"/>
      <c r="AB486" s="1091"/>
      <c r="AC486" s="1092"/>
      <c r="AD486" s="1092"/>
      <c r="AE486" s="1554"/>
      <c r="AF486" s="1595"/>
      <c r="AG486" s="1115"/>
      <c r="AH486" s="1039"/>
    </row>
    <row r="487" spans="2:34" s="352" customFormat="1" ht="13.5" customHeight="1" x14ac:dyDescent="0.2">
      <c r="B487" s="1228" t="s">
        <v>1073</v>
      </c>
      <c r="C487" s="1595"/>
      <c r="D487" s="1090"/>
      <c r="E487" s="1090"/>
      <c r="F487" s="1091"/>
      <c r="G487" s="1091"/>
      <c r="H487" s="1092"/>
      <c r="I487" s="1092"/>
      <c r="J487" s="1092"/>
      <c r="K487" s="1092"/>
      <c r="L487" s="1092"/>
      <c r="M487" s="1092"/>
      <c r="N487" s="1172"/>
      <c r="O487" s="1326"/>
      <c r="P487" s="1093">
        <v>0.14000000000000001</v>
      </c>
      <c r="Q487" s="1093">
        <v>0.14000000000000001</v>
      </c>
      <c r="R487" s="1093">
        <v>0.14000000000000001</v>
      </c>
      <c r="S487" s="1092"/>
      <c r="T487" s="1092"/>
      <c r="U487" s="1092"/>
      <c r="V487" s="1554"/>
      <c r="W487" s="1092"/>
      <c r="X487" s="1092"/>
      <c r="Y487" s="1092"/>
      <c r="Z487" s="1092"/>
      <c r="AA487" s="1090"/>
      <c r="AB487" s="1091"/>
      <c r="AC487" s="1092"/>
      <c r="AD487" s="1092"/>
      <c r="AE487" s="1554"/>
      <c r="AF487" s="1595"/>
      <c r="AG487" s="1115"/>
      <c r="AH487" s="1039"/>
    </row>
    <row r="488" spans="2:34" s="352" customFormat="1" ht="13.5" customHeight="1" x14ac:dyDescent="0.2">
      <c r="B488" s="1228" t="s">
        <v>1074</v>
      </c>
      <c r="C488" s="1595"/>
      <c r="D488" s="1090"/>
      <c r="E488" s="1090"/>
      <c r="F488" s="1091"/>
      <c r="G488" s="1091"/>
      <c r="H488" s="1092"/>
      <c r="I488" s="1092"/>
      <c r="J488" s="1092"/>
      <c r="K488" s="1092"/>
      <c r="L488" s="1092"/>
      <c r="M488" s="1092"/>
      <c r="N488" s="1172"/>
      <c r="O488" s="1326"/>
      <c r="P488" s="1327">
        <v>0.13389999999999999</v>
      </c>
      <c r="Q488" s="1327">
        <v>0.13389999999999999</v>
      </c>
      <c r="R488" s="1327">
        <v>0.13389999999999999</v>
      </c>
      <c r="S488" s="1092"/>
      <c r="T488" s="1092"/>
      <c r="U488" s="1092"/>
      <c r="V488" s="1554"/>
      <c r="W488" s="1092"/>
      <c r="X488" s="1092"/>
      <c r="Y488" s="1092"/>
      <c r="Z488" s="1092"/>
      <c r="AA488" s="1090"/>
      <c r="AB488" s="1091"/>
      <c r="AC488" s="1092"/>
      <c r="AD488" s="1092"/>
      <c r="AE488" s="1554"/>
      <c r="AF488" s="1595"/>
      <c r="AG488" s="1115"/>
      <c r="AH488" s="1039"/>
    </row>
    <row r="489" spans="2:34" s="352" customFormat="1" ht="13.5" customHeight="1" x14ac:dyDescent="0.2">
      <c r="B489" s="1228" t="s">
        <v>1075</v>
      </c>
      <c r="C489" s="1595"/>
      <c r="D489" s="1090"/>
      <c r="E489" s="1090"/>
      <c r="F489" s="1091"/>
      <c r="G489" s="1091"/>
      <c r="H489" s="1092"/>
      <c r="I489" s="1092"/>
      <c r="J489" s="1092"/>
      <c r="K489" s="1092"/>
      <c r="L489" s="1092"/>
      <c r="M489" s="1092"/>
      <c r="N489" s="1172"/>
      <c r="O489" s="1326"/>
      <c r="P489" s="1327">
        <v>0.13289999999999999</v>
      </c>
      <c r="Q489" s="1327">
        <v>0.13289999999999999</v>
      </c>
      <c r="R489" s="1327">
        <v>0.13289999999999999</v>
      </c>
      <c r="S489" s="1092"/>
      <c r="T489" s="1092"/>
      <c r="U489" s="1092"/>
      <c r="V489" s="1554"/>
      <c r="W489" s="1092"/>
      <c r="X489" s="1092"/>
      <c r="Y489" s="1092"/>
      <c r="Z489" s="1092"/>
      <c r="AA489" s="1090"/>
      <c r="AB489" s="1091"/>
      <c r="AC489" s="1092"/>
      <c r="AD489" s="1092"/>
      <c r="AE489" s="1554"/>
      <c r="AF489" s="1595"/>
      <c r="AG489" s="1115"/>
      <c r="AH489" s="1039"/>
    </row>
    <row r="490" spans="2:34" s="352" customFormat="1" ht="13.5" customHeight="1" x14ac:dyDescent="0.2">
      <c r="B490" s="1228" t="s">
        <v>1076</v>
      </c>
      <c r="C490" s="1595"/>
      <c r="D490" s="1090"/>
      <c r="E490" s="1090"/>
      <c r="F490" s="1091"/>
      <c r="G490" s="1091"/>
      <c r="H490" s="1092"/>
      <c r="I490" s="1092"/>
      <c r="J490" s="1092"/>
      <c r="K490" s="1092"/>
      <c r="L490" s="1092"/>
      <c r="M490" s="1092"/>
      <c r="N490" s="1172"/>
      <c r="O490" s="1327"/>
      <c r="P490" s="1327">
        <v>0.13189999999999999</v>
      </c>
      <c r="Q490" s="1327">
        <v>0.13189999999999999</v>
      </c>
      <c r="R490" s="1327">
        <v>0.13189999999999999</v>
      </c>
      <c r="S490" s="1327"/>
      <c r="T490" s="1092"/>
      <c r="U490" s="1092"/>
      <c r="V490" s="1554"/>
      <c r="W490" s="1092"/>
      <c r="X490" s="1092"/>
      <c r="Y490" s="1092"/>
      <c r="Z490" s="1092"/>
      <c r="AA490" s="1090"/>
      <c r="AB490" s="1091"/>
      <c r="AC490" s="1092"/>
      <c r="AD490" s="1092"/>
      <c r="AE490" s="1554"/>
      <c r="AF490" s="1595"/>
      <c r="AG490" s="1115"/>
      <c r="AH490" s="1039"/>
    </row>
    <row r="491" spans="2:34" s="352" customFormat="1" ht="13.5" customHeight="1" x14ac:dyDescent="0.2">
      <c r="B491" s="1228" t="s">
        <v>1077</v>
      </c>
      <c r="C491" s="1595"/>
      <c r="D491" s="1090"/>
      <c r="E491" s="1090"/>
      <c r="F491" s="1091"/>
      <c r="G491" s="1091"/>
      <c r="H491" s="1092"/>
      <c r="I491" s="1092"/>
      <c r="J491" s="1092"/>
      <c r="K491" s="1092"/>
      <c r="L491" s="1092"/>
      <c r="M491" s="1092"/>
      <c r="N491" s="1172"/>
      <c r="O491" s="1326"/>
      <c r="P491" s="1327">
        <v>0.13089999999999999</v>
      </c>
      <c r="Q491" s="1327">
        <v>0.13089999999999999</v>
      </c>
      <c r="R491" s="1327">
        <v>0.13089999999999999</v>
      </c>
      <c r="S491" s="1092"/>
      <c r="T491" s="1092"/>
      <c r="U491" s="1092"/>
      <c r="V491" s="1554"/>
      <c r="W491" s="1092"/>
      <c r="X491" s="1092"/>
      <c r="Y491" s="1092"/>
      <c r="Z491" s="1092"/>
      <c r="AA491" s="1090"/>
      <c r="AB491" s="1091"/>
      <c r="AC491" s="1092"/>
      <c r="AD491" s="1092"/>
      <c r="AE491" s="1554"/>
      <c r="AF491" s="1595"/>
      <c r="AG491" s="1115"/>
      <c r="AH491" s="1039"/>
    </row>
    <row r="492" spans="2:34" s="352" customFormat="1" ht="13.5" customHeight="1" x14ac:dyDescent="0.2">
      <c r="B492" s="1228" t="s">
        <v>249</v>
      </c>
      <c r="C492" s="1595"/>
      <c r="D492" s="1090"/>
      <c r="E492" s="1090"/>
      <c r="F492" s="1091"/>
      <c r="G492" s="1091"/>
      <c r="H492" s="1092"/>
      <c r="I492" s="1092"/>
      <c r="J492" s="1092"/>
      <c r="K492" s="1092"/>
      <c r="L492" s="1092"/>
      <c r="M492" s="1092"/>
      <c r="N492" s="1172"/>
      <c r="O492" s="1326"/>
      <c r="P492" s="1327">
        <v>0.12989999999999999</v>
      </c>
      <c r="Q492" s="1327">
        <v>0.12989999999999999</v>
      </c>
      <c r="R492" s="1327">
        <v>0.12989999999999999</v>
      </c>
      <c r="S492" s="1327"/>
      <c r="T492" s="1327"/>
      <c r="U492" s="1092"/>
      <c r="V492" s="1554"/>
      <c r="W492" s="1092"/>
      <c r="X492" s="1092"/>
      <c r="Y492" s="1092"/>
      <c r="Z492" s="1092"/>
      <c r="AA492" s="1090"/>
      <c r="AB492" s="1091"/>
      <c r="AC492" s="1092"/>
      <c r="AD492" s="1092"/>
      <c r="AE492" s="1554"/>
      <c r="AF492" s="1595"/>
      <c r="AG492" s="1115"/>
      <c r="AH492" s="1039"/>
    </row>
    <row r="493" spans="2:34" s="352" customFormat="1" ht="13.5" customHeight="1" thickBot="1" x14ac:dyDescent="0.25">
      <c r="B493" s="1229" t="s">
        <v>3139</v>
      </c>
      <c r="C493" s="1596"/>
      <c r="D493" s="1105"/>
      <c r="E493" s="1105"/>
      <c r="F493" s="1106"/>
      <c r="G493" s="1106"/>
      <c r="H493" s="1107"/>
      <c r="I493" s="1107"/>
      <c r="J493" s="1107"/>
      <c r="K493" s="1107"/>
      <c r="L493" s="1107"/>
      <c r="M493" s="1107"/>
      <c r="N493" s="1330"/>
      <c r="O493" s="1331"/>
      <c r="P493" s="1332">
        <v>0.12889999999999999</v>
      </c>
      <c r="Q493" s="1332">
        <v>0.12889999999999999</v>
      </c>
      <c r="R493" s="1332">
        <v>0.12889999999999999</v>
      </c>
      <c r="S493" s="1107"/>
      <c r="T493" s="1107"/>
      <c r="U493" s="1107"/>
      <c r="V493" s="1555"/>
      <c r="W493" s="1107"/>
      <c r="X493" s="1107"/>
      <c r="Y493" s="1107"/>
      <c r="Z493" s="1107"/>
      <c r="AA493" s="1105"/>
      <c r="AB493" s="1106"/>
      <c r="AC493" s="1107"/>
      <c r="AD493" s="1107"/>
      <c r="AE493" s="1555"/>
      <c r="AF493" s="1596"/>
      <c r="AG493" s="1118"/>
      <c r="AH493" s="1039"/>
    </row>
    <row r="494" spans="2:34" s="352" customFormat="1" x14ac:dyDescent="0.2">
      <c r="B494" s="1144"/>
      <c r="C494" s="1145"/>
      <c r="D494" s="1145">
        <v>1.0000000000000001E-33</v>
      </c>
      <c r="E494" s="1145"/>
      <c r="F494" s="1145"/>
      <c r="G494" s="1145"/>
      <c r="H494" s="1145"/>
      <c r="I494" s="1145"/>
      <c r="J494" s="1145"/>
      <c r="K494" s="1145"/>
      <c r="L494" s="1145"/>
      <c r="M494" s="1145"/>
      <c r="N494" s="1145">
        <v>1.0000000000000001E-33</v>
      </c>
      <c r="O494" s="1145"/>
      <c r="P494" s="1145"/>
      <c r="Q494" s="1145"/>
      <c r="R494" s="1145"/>
      <c r="S494" s="1145"/>
      <c r="T494" s="1145"/>
      <c r="U494" s="1145"/>
      <c r="V494" s="1145">
        <v>1.0000000000000001E-33</v>
      </c>
      <c r="W494" s="1145"/>
      <c r="X494" s="1145"/>
      <c r="Y494" s="1145"/>
      <c r="Z494" s="1145"/>
      <c r="AA494" s="1145"/>
      <c r="AB494" s="1145"/>
      <c r="AC494" s="1145"/>
      <c r="AD494" s="1145"/>
      <c r="AE494" s="1145"/>
      <c r="AF494" s="1145"/>
      <c r="AG494" s="1145"/>
      <c r="AH494" s="1039"/>
    </row>
    <row r="495" spans="2:34" s="352" customFormat="1" x14ac:dyDescent="0.2">
      <c r="B495" s="1146" t="s">
        <v>2816</v>
      </c>
      <c r="C495" s="1620" t="s">
        <v>3351</v>
      </c>
      <c r="D495" s="1620"/>
      <c r="E495" s="1620"/>
      <c r="F495" s="1620"/>
      <c r="G495" s="1148"/>
      <c r="H495" s="1148"/>
      <c r="I495" s="1148"/>
      <c r="J495" s="1148"/>
      <c r="K495" s="1148"/>
      <c r="L495" s="1148"/>
      <c r="M495" s="1148"/>
      <c r="N495" s="1148"/>
      <c r="O495" s="1148"/>
      <c r="P495" s="1148"/>
      <c r="Q495" s="1148"/>
      <c r="R495" s="1148"/>
      <c r="S495" s="1148"/>
      <c r="T495" s="1148"/>
      <c r="U495" s="1148"/>
      <c r="V495" s="1148"/>
      <c r="W495" s="1148"/>
      <c r="X495" s="1148"/>
      <c r="Y495" s="1148"/>
      <c r="Z495" s="1148"/>
      <c r="AA495" s="1148"/>
      <c r="AB495" s="1148"/>
      <c r="AC495" s="1148"/>
      <c r="AD495" s="1148"/>
      <c r="AE495" s="1148"/>
      <c r="AF495" s="1148"/>
      <c r="AG495" s="1148"/>
      <c r="AH495" s="1039"/>
    </row>
    <row r="496" spans="2:34" s="352" customFormat="1" x14ac:dyDescent="0.2">
      <c r="B496" s="1146" t="s">
        <v>2818</v>
      </c>
      <c r="C496" s="2690" t="s">
        <v>2898</v>
      </c>
      <c r="D496" s="2690"/>
      <c r="E496" s="2690"/>
      <c r="F496" s="1619"/>
      <c r="G496" s="1619"/>
      <c r="H496" s="1619"/>
      <c r="I496" s="1619"/>
      <c r="J496" s="1619"/>
      <c r="K496" s="1619"/>
      <c r="L496" s="1619"/>
      <c r="M496" s="1619"/>
      <c r="N496" s="1619"/>
      <c r="O496" s="1619"/>
      <c r="P496" s="1619"/>
      <c r="Q496" s="1619"/>
      <c r="R496" s="1619"/>
      <c r="S496" s="1619"/>
      <c r="T496" s="1619"/>
      <c r="U496" s="1619"/>
      <c r="V496" s="1619"/>
      <c r="W496" s="1619"/>
      <c r="X496" s="1619"/>
      <c r="Y496" s="1619"/>
      <c r="Z496" s="1619"/>
      <c r="AA496" s="1619"/>
      <c r="AB496" s="1619"/>
      <c r="AC496" s="1619"/>
      <c r="AD496" s="1619"/>
      <c r="AE496" s="1619"/>
      <c r="AF496" s="1619"/>
      <c r="AG496" s="1619"/>
      <c r="AH496" s="1039"/>
    </row>
    <row r="497" spans="2:34" s="352" customFormat="1" ht="13.5" thickBot="1" x14ac:dyDescent="0.25">
      <c r="B497" s="1147"/>
      <c r="C497" s="1598"/>
      <c r="D497" s="1598"/>
      <c r="E497" s="1598"/>
      <c r="F497" s="1598"/>
      <c r="G497" s="1598"/>
      <c r="H497" s="1598"/>
      <c r="I497" s="1598"/>
      <c r="J497" s="1598"/>
      <c r="K497" s="1598"/>
      <c r="L497" s="1598"/>
      <c r="M497" s="1598"/>
      <c r="N497" s="1598"/>
      <c r="O497" s="1598"/>
      <c r="P497" s="1598"/>
      <c r="Q497" s="1598"/>
      <c r="R497" s="1598"/>
      <c r="S497" s="1598"/>
      <c r="T497" s="1598"/>
      <c r="U497" s="1598"/>
      <c r="V497" s="1598"/>
      <c r="W497" s="1598"/>
      <c r="X497" s="1598"/>
      <c r="Y497" s="1598"/>
      <c r="Z497" s="1598"/>
      <c r="AA497" s="1598"/>
      <c r="AB497" s="1598"/>
      <c r="AC497" s="1598"/>
      <c r="AD497" s="1598"/>
      <c r="AE497" s="1598"/>
      <c r="AF497" s="1598"/>
      <c r="AG497" s="1598"/>
      <c r="AH497" s="1044"/>
    </row>
    <row r="498" spans="2:34" s="352" customFormat="1" ht="13.5" thickBot="1" x14ac:dyDescent="0.25">
      <c r="B498" s="1609"/>
      <c r="C498" s="1285"/>
      <c r="D498" s="1285"/>
      <c r="E498" s="1285"/>
      <c r="F498" s="1285"/>
      <c r="G498" s="1285"/>
      <c r="H498" s="1285"/>
      <c r="I498" s="1285"/>
      <c r="J498" s="1285"/>
      <c r="K498" s="1285"/>
      <c r="L498" s="1285"/>
      <c r="M498" s="1285"/>
      <c r="N498" s="1285"/>
      <c r="O498" s="1285"/>
      <c r="P498" s="1285"/>
      <c r="Q498" s="1285"/>
      <c r="R498" s="1285"/>
      <c r="S498" s="1285"/>
      <c r="T498" s="1285"/>
      <c r="U498" s="1285"/>
      <c r="V498" s="1285"/>
      <c r="W498" s="1285"/>
      <c r="X498" s="1285"/>
      <c r="Y498" s="1285"/>
      <c r="Z498" s="1285"/>
      <c r="AA498" s="1285"/>
      <c r="AB498" s="1285"/>
      <c r="AC498" s="1285"/>
      <c r="AD498" s="1285"/>
      <c r="AE498" s="1285"/>
      <c r="AF498" s="1285"/>
      <c r="AG498" s="1285"/>
      <c r="AH498" s="431"/>
    </row>
    <row r="499" spans="2:34" s="352" customFormat="1" ht="20.25" x14ac:dyDescent="0.2">
      <c r="B499" s="2274" t="s">
        <v>2783</v>
      </c>
      <c r="C499" s="2275"/>
      <c r="D499" s="2275"/>
      <c r="E499" s="2275"/>
      <c r="F499" s="2275"/>
      <c r="G499" s="2275"/>
      <c r="H499" s="2275"/>
      <c r="I499" s="2275"/>
      <c r="J499" s="2275"/>
      <c r="K499" s="2275"/>
      <c r="L499" s="2275"/>
      <c r="M499" s="2275"/>
      <c r="N499" s="2275"/>
      <c r="O499" s="2275"/>
      <c r="P499" s="2275"/>
      <c r="Q499" s="2275"/>
      <c r="R499" s="2275"/>
      <c r="S499" s="2275"/>
      <c r="T499" s="2275"/>
      <c r="U499" s="2275"/>
      <c r="V499" s="2275"/>
      <c r="W499" s="2275"/>
      <c r="X499" s="2275"/>
      <c r="Y499" s="2275"/>
      <c r="Z499" s="2275"/>
      <c r="AA499" s="2275"/>
      <c r="AB499" s="2275"/>
      <c r="AC499" s="2275"/>
      <c r="AD499" s="2275"/>
      <c r="AE499" s="2275"/>
      <c r="AF499" s="2275"/>
      <c r="AG499" s="2275"/>
      <c r="AH499" s="2276"/>
    </row>
    <row r="500" spans="2:34" s="352" customFormat="1" x14ac:dyDescent="0.2">
      <c r="B500" s="1131"/>
      <c r="C500" s="1132"/>
      <c r="D500" s="1133"/>
      <c r="E500" s="1133"/>
      <c r="F500" s="431"/>
      <c r="G500" s="431"/>
      <c r="H500" s="431"/>
      <c r="I500" s="431"/>
      <c r="J500" s="431"/>
      <c r="K500" s="431"/>
      <c r="L500" s="431"/>
      <c r="M500" s="431"/>
      <c r="N500" s="431"/>
      <c r="O500" s="431"/>
      <c r="P500" s="431"/>
      <c r="Q500" s="431"/>
      <c r="R500" s="431"/>
      <c r="S500" s="431"/>
      <c r="T500" s="431"/>
      <c r="U500" s="431"/>
      <c r="V500" s="431"/>
      <c r="W500" s="431"/>
      <c r="X500" s="431"/>
      <c r="Y500" s="431"/>
      <c r="Z500" s="431"/>
      <c r="AA500" s="431"/>
      <c r="AB500" s="431"/>
      <c r="AC500" s="431"/>
      <c r="AD500" s="431"/>
      <c r="AE500" s="431"/>
      <c r="AF500" s="431"/>
      <c r="AG500" s="431"/>
      <c r="AH500" s="1039"/>
    </row>
    <row r="501" spans="2:34" s="352" customFormat="1" x14ac:dyDescent="0.2">
      <c r="B501" s="1134" t="s">
        <v>2784</v>
      </c>
      <c r="C501" s="1135" t="s">
        <v>3359</v>
      </c>
      <c r="D501" s="1135"/>
      <c r="E501" s="431"/>
      <c r="F501" s="431"/>
      <c r="G501" s="431"/>
      <c r="H501" s="431"/>
      <c r="I501" s="1577"/>
      <c r="J501" s="431"/>
      <c r="K501" s="431"/>
      <c r="L501" s="431"/>
      <c r="M501" s="431"/>
      <c r="N501" s="431"/>
      <c r="O501" s="431"/>
      <c r="P501" s="431"/>
      <c r="Q501" s="431"/>
      <c r="R501" s="431"/>
      <c r="S501" s="431"/>
      <c r="T501" s="431"/>
      <c r="U501" s="431"/>
      <c r="V501" s="431"/>
      <c r="W501" s="431"/>
      <c r="X501" s="431"/>
      <c r="Y501" s="431"/>
      <c r="Z501" s="431"/>
      <c r="AA501" s="431"/>
      <c r="AB501" s="431"/>
      <c r="AC501" s="431"/>
      <c r="AD501" s="431"/>
      <c r="AE501" s="431"/>
      <c r="AF501" s="431"/>
      <c r="AG501" s="431"/>
      <c r="AH501" s="1039"/>
    </row>
    <row r="502" spans="2:34" s="352" customFormat="1" ht="13.5" thickBot="1" x14ac:dyDescent="0.25">
      <c r="B502" s="1134" t="s">
        <v>2786</v>
      </c>
      <c r="C502" s="1903">
        <v>41850</v>
      </c>
      <c r="D502" s="1904"/>
      <c r="E502" s="1904"/>
      <c r="F502" s="431"/>
      <c r="G502" s="431"/>
      <c r="H502" s="431"/>
      <c r="I502" s="1577"/>
      <c r="J502" s="431"/>
      <c r="K502" s="431"/>
      <c r="L502" s="431"/>
      <c r="M502" s="431"/>
      <c r="N502" s="431"/>
      <c r="O502" s="431"/>
      <c r="P502" s="431"/>
      <c r="Q502" s="431"/>
      <c r="R502" s="431"/>
      <c r="S502" s="431"/>
      <c r="T502" s="431"/>
      <c r="U502" s="431"/>
      <c r="V502" s="431"/>
      <c r="W502" s="431"/>
      <c r="X502" s="431"/>
      <c r="Y502" s="431"/>
      <c r="Z502" s="431"/>
      <c r="AA502" s="431"/>
      <c r="AB502" s="431"/>
      <c r="AC502" s="431"/>
      <c r="AD502" s="431"/>
      <c r="AE502" s="431"/>
      <c r="AF502" s="431"/>
      <c r="AG502" s="431"/>
      <c r="AH502" s="1039"/>
    </row>
    <row r="503" spans="2:34" s="352" customFormat="1" ht="21" customHeight="1" thickBot="1" x14ac:dyDescent="0.25">
      <c r="B503" s="1131" t="s">
        <v>2787</v>
      </c>
      <c r="C503" s="2453" t="s">
        <v>3360</v>
      </c>
      <c r="D503" s="2454"/>
      <c r="E503" s="2454"/>
      <c r="F503" s="2454"/>
      <c r="G503" s="2454"/>
      <c r="H503" s="2454"/>
      <c r="I503" s="2454"/>
      <c r="J503" s="2454"/>
      <c r="K503" s="2454"/>
      <c r="L503" s="2454"/>
      <c r="M503" s="2454"/>
      <c r="N503" s="2454"/>
      <c r="O503" s="2454"/>
      <c r="P503" s="2454"/>
      <c r="Q503" s="2454"/>
      <c r="R503" s="2454"/>
      <c r="S503" s="2454"/>
      <c r="T503" s="2454"/>
      <c r="U503" s="2454"/>
      <c r="V503" s="2454"/>
      <c r="W503" s="2455"/>
      <c r="X503" s="431"/>
      <c r="Y503" s="431"/>
      <c r="Z503" s="431"/>
      <c r="AA503" s="431"/>
      <c r="AB503" s="431"/>
      <c r="AC503" s="431"/>
      <c r="AD503" s="431"/>
      <c r="AE503" s="431"/>
      <c r="AF503" s="431"/>
      <c r="AG503" s="431"/>
      <c r="AH503" s="1039"/>
    </row>
    <row r="504" spans="2:34" s="352" customFormat="1" ht="13.5" customHeight="1" thickBot="1" x14ac:dyDescent="0.25">
      <c r="B504" s="1624"/>
      <c r="C504" s="1610"/>
      <c r="D504" s="1610"/>
      <c r="E504" s="1610"/>
      <c r="F504" s="1610"/>
      <c r="G504" s="1610"/>
      <c r="H504" s="1610"/>
      <c r="I504" s="1610"/>
      <c r="J504" s="1610"/>
      <c r="K504" s="1610"/>
      <c r="L504" s="1610"/>
      <c r="M504" s="1610"/>
      <c r="N504" s="1610"/>
      <c r="O504" s="1610"/>
      <c r="P504" s="1610"/>
      <c r="Q504" s="1610"/>
      <c r="R504" s="1610"/>
      <c r="S504" s="1610"/>
      <c r="T504" s="1610"/>
      <c r="U504" s="1610"/>
      <c r="V504" s="1610"/>
      <c r="W504" s="1610"/>
      <c r="X504" s="431"/>
      <c r="Y504" s="431"/>
      <c r="Z504" s="431"/>
      <c r="AA504" s="431"/>
      <c r="AB504" s="431"/>
      <c r="AC504" s="431"/>
      <c r="AD504" s="431"/>
      <c r="AE504" s="431"/>
      <c r="AF504" s="431"/>
      <c r="AG504" s="431"/>
      <c r="AH504" s="1039"/>
    </row>
    <row r="505" spans="2:34" s="352" customFormat="1" ht="13.5" customHeight="1" thickBot="1" x14ac:dyDescent="0.25">
      <c r="B505" s="1908" t="s">
        <v>2788</v>
      </c>
      <c r="C505" s="1928" t="s">
        <v>2789</v>
      </c>
      <c r="D505" s="1908" t="s">
        <v>2790</v>
      </c>
      <c r="E505" s="1910" t="s">
        <v>2791</v>
      </c>
      <c r="F505" s="1911"/>
      <c r="G505" s="1911"/>
      <c r="H505" s="1911"/>
      <c r="I505" s="1911"/>
      <c r="J505" s="1911"/>
      <c r="K505" s="1911"/>
      <c r="L505" s="1911"/>
      <c r="M505" s="1911"/>
      <c r="N505" s="1911"/>
      <c r="O505" s="1911"/>
      <c r="P505" s="1911"/>
      <c r="Q505" s="1911"/>
      <c r="R505" s="1912"/>
      <c r="S505" s="2270" t="s">
        <v>2792</v>
      </c>
      <c r="T505" s="2269"/>
      <c r="U505" s="2269"/>
      <c r="V505" s="2269"/>
      <c r="W505" s="2269"/>
      <c r="X505" s="2269"/>
      <c r="Y505" s="2269"/>
      <c r="Z505" s="2271"/>
      <c r="AA505" s="1910" t="s">
        <v>2793</v>
      </c>
      <c r="AB505" s="1911"/>
      <c r="AC505" s="1911"/>
      <c r="AD505" s="1912"/>
      <c r="AE505" s="1916" t="s">
        <v>2794</v>
      </c>
      <c r="AF505" s="1917"/>
      <c r="AG505" s="1918"/>
      <c r="AH505" s="1039"/>
    </row>
    <row r="506" spans="2:34" s="352" customFormat="1" ht="13.5" customHeight="1" thickBot="1" x14ac:dyDescent="0.25">
      <c r="B506" s="1909"/>
      <c r="C506" s="1929"/>
      <c r="D506" s="1909"/>
      <c r="E506" s="1908" t="s">
        <v>2795</v>
      </c>
      <c r="F506" s="2267" t="s">
        <v>2796</v>
      </c>
      <c r="G506" s="2267" t="s">
        <v>2797</v>
      </c>
      <c r="H506" s="2270" t="s">
        <v>2798</v>
      </c>
      <c r="I506" s="2271"/>
      <c r="J506" s="2270" t="s">
        <v>2799</v>
      </c>
      <c r="K506" s="2271"/>
      <c r="L506" s="2270" t="s">
        <v>2800</v>
      </c>
      <c r="M506" s="2271"/>
      <c r="N506" s="2270" t="s">
        <v>2801</v>
      </c>
      <c r="O506" s="2271"/>
      <c r="P506" s="2270" t="s">
        <v>2802</v>
      </c>
      <c r="Q506" s="2269"/>
      <c r="R506" s="2271"/>
      <c r="S506" s="2267" t="s">
        <v>2798</v>
      </c>
      <c r="T506" s="2267" t="s">
        <v>2799</v>
      </c>
      <c r="U506" s="2267" t="s">
        <v>2800</v>
      </c>
      <c r="V506" s="2270" t="s">
        <v>2801</v>
      </c>
      <c r="W506" s="2271"/>
      <c r="X506" s="2270" t="s">
        <v>2802</v>
      </c>
      <c r="Y506" s="2269"/>
      <c r="Z506" s="2271"/>
      <c r="AA506" s="1908" t="s">
        <v>2795</v>
      </c>
      <c r="AB506" s="1908" t="s">
        <v>2803</v>
      </c>
      <c r="AC506" s="1908" t="s">
        <v>2804</v>
      </c>
      <c r="AD506" s="1908" t="s">
        <v>2805</v>
      </c>
      <c r="AE506" s="1919"/>
      <c r="AF506" s="1920"/>
      <c r="AG506" s="1921"/>
      <c r="AH506" s="1039"/>
    </row>
    <row r="507" spans="2:34" s="352" customFormat="1" ht="26.25" thickBot="1" x14ac:dyDescent="0.25">
      <c r="B507" s="2255"/>
      <c r="C507" s="2259"/>
      <c r="D507" s="2255"/>
      <c r="E507" s="2255"/>
      <c r="F507" s="2467"/>
      <c r="G507" s="2467"/>
      <c r="H507" s="1599" t="s">
        <v>2806</v>
      </c>
      <c r="I507" s="1599" t="s">
        <v>2807</v>
      </c>
      <c r="J507" s="1599" t="s">
        <v>2806</v>
      </c>
      <c r="K507" s="1599" t="s">
        <v>2807</v>
      </c>
      <c r="L507" s="1599" t="s">
        <v>2806</v>
      </c>
      <c r="M507" s="1599" t="s">
        <v>2807</v>
      </c>
      <c r="N507" s="1137" t="s">
        <v>295</v>
      </c>
      <c r="O507" s="1138" t="s">
        <v>2808</v>
      </c>
      <c r="P507" s="1139" t="s">
        <v>2809</v>
      </c>
      <c r="Q507" s="1138" t="s">
        <v>2810</v>
      </c>
      <c r="R507" s="1138" t="s">
        <v>2811</v>
      </c>
      <c r="S507" s="2467"/>
      <c r="T507" s="2467"/>
      <c r="U507" s="2467"/>
      <c r="V507" s="1587" t="s">
        <v>295</v>
      </c>
      <c r="W507" s="1140" t="s">
        <v>2808</v>
      </c>
      <c r="X507" s="1138" t="s">
        <v>2809</v>
      </c>
      <c r="Y507" s="1141" t="s">
        <v>2810</v>
      </c>
      <c r="Z507" s="1138" t="s">
        <v>2811</v>
      </c>
      <c r="AA507" s="2255"/>
      <c r="AB507" s="2255"/>
      <c r="AC507" s="2255"/>
      <c r="AD507" s="2255"/>
      <c r="AE507" s="990" t="s">
        <v>296</v>
      </c>
      <c r="AF507" s="990" t="s">
        <v>2812</v>
      </c>
      <c r="AG507" s="990" t="s">
        <v>2813</v>
      </c>
      <c r="AH507" s="1039"/>
    </row>
    <row r="508" spans="2:34" s="352" customFormat="1" ht="25.5" x14ac:dyDescent="0.2">
      <c r="B508" s="1602" t="s">
        <v>3359</v>
      </c>
      <c r="C508" s="1110">
        <v>1810</v>
      </c>
      <c r="D508" s="1057">
        <v>7</v>
      </c>
      <c r="E508" s="993">
        <v>7</v>
      </c>
      <c r="F508" s="994"/>
      <c r="G508" s="994"/>
      <c r="H508" s="997"/>
      <c r="I508" s="997"/>
      <c r="J508" s="997"/>
      <c r="K508" s="997"/>
      <c r="L508" s="997"/>
      <c r="M508" s="997"/>
      <c r="N508" s="1504" t="s">
        <v>2973</v>
      </c>
      <c r="O508" s="1605">
        <v>0.09</v>
      </c>
      <c r="P508" s="997"/>
      <c r="Q508" s="997"/>
      <c r="R508" s="997"/>
      <c r="S508" s="1000"/>
      <c r="T508" s="997"/>
      <c r="U508" s="999"/>
      <c r="V508" s="1001"/>
      <c r="W508" s="999"/>
      <c r="X508" s="997"/>
      <c r="Y508" s="998"/>
      <c r="Z508" s="997"/>
      <c r="AA508" s="1002"/>
      <c r="AB508" s="994"/>
      <c r="AC508" s="998"/>
      <c r="AD508" s="997"/>
      <c r="AE508" s="1525"/>
      <c r="AF508" s="1110"/>
      <c r="AG508" s="999"/>
      <c r="AH508" s="1039"/>
    </row>
    <row r="509" spans="2:34" s="352" customFormat="1" x14ac:dyDescent="0.2">
      <c r="B509" s="1126" t="s">
        <v>2671</v>
      </c>
      <c r="C509" s="1121"/>
      <c r="D509" s="1005"/>
      <c r="E509" s="1506"/>
      <c r="F509" s="1007"/>
      <c r="G509" s="1007"/>
      <c r="H509" s="1507">
        <v>0.02</v>
      </c>
      <c r="I509" s="1507">
        <v>0.02</v>
      </c>
      <c r="J509" s="1009"/>
      <c r="K509" s="1009"/>
      <c r="L509" s="1009"/>
      <c r="M509" s="1009"/>
      <c r="N509" s="1508" t="s">
        <v>2974</v>
      </c>
      <c r="O509" s="1606">
        <v>0.09</v>
      </c>
      <c r="P509" s="1009"/>
      <c r="Q509" s="1009"/>
      <c r="R509" s="1009"/>
      <c r="S509" s="1013"/>
      <c r="T509" s="1009"/>
      <c r="U509" s="1012"/>
      <c r="V509" s="1014"/>
      <c r="W509" s="1012"/>
      <c r="X509" s="1009"/>
      <c r="Y509" s="1010"/>
      <c r="Z509" s="1009"/>
      <c r="AA509" s="1006"/>
      <c r="AB509" s="1007"/>
      <c r="AC509" s="1010"/>
      <c r="AD509" s="1009"/>
      <c r="AE509" s="1597"/>
      <c r="AF509" s="1003"/>
      <c r="AG509" s="1004"/>
      <c r="AH509" s="1039"/>
    </row>
    <row r="510" spans="2:34" s="352" customFormat="1" x14ac:dyDescent="0.2">
      <c r="B510" s="1126" t="s">
        <v>2672</v>
      </c>
      <c r="C510" s="1121"/>
      <c r="D510" s="1005"/>
      <c r="E510" s="1506"/>
      <c r="F510" s="1007"/>
      <c r="G510" s="1007"/>
      <c r="H510" s="1507">
        <v>1.9800000000000002E-2</v>
      </c>
      <c r="I510" s="1507">
        <v>1.9800000000000002E-2</v>
      </c>
      <c r="J510" s="1009"/>
      <c r="K510" s="1009"/>
      <c r="L510" s="1009"/>
      <c r="M510" s="1009"/>
      <c r="N510" s="1508" t="s">
        <v>3140</v>
      </c>
      <c r="O510" s="1606">
        <v>0.21</v>
      </c>
      <c r="P510" s="1009"/>
      <c r="Q510" s="1009"/>
      <c r="R510" s="1009"/>
      <c r="S510" s="1013"/>
      <c r="T510" s="1009"/>
      <c r="U510" s="1012"/>
      <c r="V510" s="1014"/>
      <c r="W510" s="1012"/>
      <c r="X510" s="1009"/>
      <c r="Y510" s="1010"/>
      <c r="Z510" s="1009"/>
      <c r="AA510" s="1006"/>
      <c r="AB510" s="1007"/>
      <c r="AC510" s="1010"/>
      <c r="AD510" s="1009"/>
      <c r="AE510" s="1597"/>
      <c r="AF510" s="1003"/>
      <c r="AG510" s="1004"/>
      <c r="AH510" s="1039"/>
    </row>
    <row r="511" spans="2:34" s="352" customFormat="1" x14ac:dyDescent="0.2">
      <c r="B511" s="1126" t="s">
        <v>2673</v>
      </c>
      <c r="C511" s="1121"/>
      <c r="D511" s="1005"/>
      <c r="E511" s="1506"/>
      <c r="F511" s="1007"/>
      <c r="G511" s="1007"/>
      <c r="H511" s="1507">
        <v>1.9599999999999999E-2</v>
      </c>
      <c r="I511" s="1507">
        <v>1.9599999999999999E-2</v>
      </c>
      <c r="J511" s="1009"/>
      <c r="K511" s="1009"/>
      <c r="L511" s="1009"/>
      <c r="M511" s="1009"/>
      <c r="N511" s="1508" t="s">
        <v>3141</v>
      </c>
      <c r="O511" s="1606">
        <v>0.23</v>
      </c>
      <c r="P511" s="1009"/>
      <c r="Q511" s="1009"/>
      <c r="R511" s="1009"/>
      <c r="S511" s="1013"/>
      <c r="T511" s="1009"/>
      <c r="U511" s="1012"/>
      <c r="V511" s="1014"/>
      <c r="W511" s="1012"/>
      <c r="X511" s="1009"/>
      <c r="Y511" s="1010"/>
      <c r="Z511" s="1009"/>
      <c r="AA511" s="1006"/>
      <c r="AB511" s="1007"/>
      <c r="AC511" s="1010"/>
      <c r="AD511" s="1009"/>
      <c r="AE511" s="1597"/>
      <c r="AF511" s="1003"/>
      <c r="AG511" s="1004"/>
      <c r="AH511" s="1039"/>
    </row>
    <row r="512" spans="2:34" s="352" customFormat="1" x14ac:dyDescent="0.2">
      <c r="B512" s="1126" t="s">
        <v>2674</v>
      </c>
      <c r="C512" s="1121"/>
      <c r="D512" s="1005"/>
      <c r="E512" s="1506"/>
      <c r="F512" s="1007"/>
      <c r="G512" s="1007"/>
      <c r="H512" s="1507">
        <v>1.9400000000000001E-2</v>
      </c>
      <c r="I512" s="1507">
        <v>1.9400000000000001E-2</v>
      </c>
      <c r="J512" s="1009"/>
      <c r="K512" s="1009"/>
      <c r="L512" s="1009"/>
      <c r="M512" s="1009"/>
      <c r="N512" s="1508" t="s">
        <v>3142</v>
      </c>
      <c r="O512" s="1606">
        <v>0.22</v>
      </c>
      <c r="P512" s="1009"/>
      <c r="Q512" s="1009"/>
      <c r="R512" s="1009"/>
      <c r="S512" s="1013"/>
      <c r="T512" s="1009"/>
      <c r="U512" s="1012"/>
      <c r="V512" s="1014"/>
      <c r="W512" s="1012"/>
      <c r="X512" s="1009"/>
      <c r="Y512" s="1010"/>
      <c r="Z512" s="1009"/>
      <c r="AA512" s="1006"/>
      <c r="AB512" s="1007"/>
      <c r="AC512" s="1010"/>
      <c r="AD512" s="1009"/>
      <c r="AE512" s="1597"/>
      <c r="AF512" s="1003"/>
      <c r="AG512" s="1004"/>
      <c r="AH512" s="1039"/>
    </row>
    <row r="513" spans="2:34" s="352" customFormat="1" x14ac:dyDescent="0.2">
      <c r="B513" s="1126" t="s">
        <v>2675</v>
      </c>
      <c r="C513" s="1121"/>
      <c r="D513" s="1005"/>
      <c r="E513" s="1506"/>
      <c r="F513" s="1007"/>
      <c r="G513" s="1007"/>
      <c r="H513" s="1507">
        <v>1.9300000000000001E-2</v>
      </c>
      <c r="I513" s="1507">
        <v>1.9300000000000001E-2</v>
      </c>
      <c r="J513" s="1009"/>
      <c r="K513" s="1009"/>
      <c r="L513" s="1009"/>
      <c r="M513" s="1009"/>
      <c r="N513" s="1508" t="s">
        <v>3143</v>
      </c>
      <c r="O513" s="1606">
        <v>0.5</v>
      </c>
      <c r="P513" s="1009"/>
      <c r="Q513" s="1009"/>
      <c r="R513" s="1009"/>
      <c r="S513" s="1013"/>
      <c r="T513" s="1009"/>
      <c r="U513" s="1012"/>
      <c r="V513" s="1014"/>
      <c r="W513" s="1012"/>
      <c r="X513" s="1009"/>
      <c r="Y513" s="1010"/>
      <c r="Z513" s="1009"/>
      <c r="AA513" s="1006"/>
      <c r="AB513" s="1007"/>
      <c r="AC513" s="1010"/>
      <c r="AD513" s="1009"/>
      <c r="AE513" s="1597"/>
      <c r="AF513" s="1003"/>
      <c r="AG513" s="1004"/>
      <c r="AH513" s="1039"/>
    </row>
    <row r="514" spans="2:34" s="352" customFormat="1" ht="25.5" x14ac:dyDescent="0.2">
      <c r="B514" s="1126" t="s">
        <v>2676</v>
      </c>
      <c r="C514" s="1121"/>
      <c r="D514" s="1005"/>
      <c r="E514" s="1506"/>
      <c r="F514" s="1007"/>
      <c r="G514" s="1007"/>
      <c r="H514" s="1507">
        <v>1.9199999999999998E-2</v>
      </c>
      <c r="I514" s="1507">
        <v>1.9199999999999998E-2</v>
      </c>
      <c r="J514" s="1009"/>
      <c r="K514" s="1009"/>
      <c r="L514" s="1009"/>
      <c r="M514" s="1009"/>
      <c r="N514" s="1508" t="s">
        <v>3144</v>
      </c>
      <c r="O514" s="1606">
        <v>0.22</v>
      </c>
      <c r="P514" s="1009"/>
      <c r="Q514" s="1009"/>
      <c r="R514" s="1009"/>
      <c r="S514" s="1013"/>
      <c r="T514" s="1009"/>
      <c r="U514" s="1012"/>
      <c r="V514" s="1014"/>
      <c r="W514" s="1012"/>
      <c r="X514" s="1009"/>
      <c r="Y514" s="1010"/>
      <c r="Z514" s="1009"/>
      <c r="AA514" s="1006"/>
      <c r="AB514" s="1007"/>
      <c r="AC514" s="1010"/>
      <c r="AD514" s="1009"/>
      <c r="AE514" s="1597"/>
      <c r="AF514" s="1003"/>
      <c r="AG514" s="1004"/>
      <c r="AH514" s="1039"/>
    </row>
    <row r="515" spans="2:34" s="352" customFormat="1" ht="25.5" x14ac:dyDescent="0.2">
      <c r="B515" s="1126" t="s">
        <v>2677</v>
      </c>
      <c r="C515" s="1121"/>
      <c r="D515" s="1005"/>
      <c r="E515" s="1506"/>
      <c r="F515" s="1007"/>
      <c r="G515" s="1007"/>
      <c r="H515" s="1507">
        <v>1.9E-2</v>
      </c>
      <c r="I515" s="1507">
        <v>1.9E-2</v>
      </c>
      <c r="J515" s="1009"/>
      <c r="K515" s="1009"/>
      <c r="L515" s="1009"/>
      <c r="M515" s="1009"/>
      <c r="N515" s="1508" t="s">
        <v>3145</v>
      </c>
      <c r="O515" s="1606">
        <v>0.13</v>
      </c>
      <c r="P515" s="1009"/>
      <c r="Q515" s="1009"/>
      <c r="R515" s="1009"/>
      <c r="S515" s="1013"/>
      <c r="T515" s="1009"/>
      <c r="U515" s="1012"/>
      <c r="V515" s="1014"/>
      <c r="W515" s="1012"/>
      <c r="X515" s="1009"/>
      <c r="Y515" s="1010"/>
      <c r="Z515" s="1009"/>
      <c r="AA515" s="1006"/>
      <c r="AB515" s="1007"/>
      <c r="AC515" s="1010"/>
      <c r="AD515" s="1009"/>
      <c r="AE515" s="1597"/>
      <c r="AF515" s="1003"/>
      <c r="AG515" s="1004"/>
      <c r="AH515" s="1039"/>
    </row>
    <row r="516" spans="2:34" s="352" customFormat="1" ht="25.5" x14ac:dyDescent="0.2">
      <c r="B516" s="1126"/>
      <c r="C516" s="1121"/>
      <c r="D516" s="1005"/>
      <c r="E516" s="1005"/>
      <c r="F516" s="1007"/>
      <c r="G516" s="1007"/>
      <c r="H516" s="1009"/>
      <c r="I516" s="1009"/>
      <c r="J516" s="1009"/>
      <c r="K516" s="1009"/>
      <c r="L516" s="1009"/>
      <c r="M516" s="1009"/>
      <c r="N516" s="1508" t="s">
        <v>3146</v>
      </c>
      <c r="O516" s="1606">
        <v>0.22</v>
      </c>
      <c r="P516" s="1009"/>
      <c r="Q516" s="1009"/>
      <c r="R516" s="1009"/>
      <c r="S516" s="1013"/>
      <c r="T516" s="1009"/>
      <c r="U516" s="1012"/>
      <c r="V516" s="1014"/>
      <c r="W516" s="1012"/>
      <c r="X516" s="1009"/>
      <c r="Y516" s="1010"/>
      <c r="Z516" s="1009"/>
      <c r="AA516" s="1006"/>
      <c r="AB516" s="1007"/>
      <c r="AC516" s="1010"/>
      <c r="AD516" s="1009"/>
      <c r="AE516" s="1597"/>
      <c r="AF516" s="1003"/>
      <c r="AG516" s="1004"/>
      <c r="AH516" s="1039"/>
    </row>
    <row r="517" spans="2:34" s="352" customFormat="1" ht="25.5" x14ac:dyDescent="0.2">
      <c r="B517" s="1126" t="s">
        <v>2671</v>
      </c>
      <c r="C517" s="1121"/>
      <c r="D517" s="1005"/>
      <c r="E517" s="1005"/>
      <c r="F517" s="1007"/>
      <c r="G517" s="1007"/>
      <c r="H517" s="1507"/>
      <c r="I517" s="1507"/>
      <c r="J517" s="1256" t="s">
        <v>3147</v>
      </c>
      <c r="K517" s="1510" t="s">
        <v>3148</v>
      </c>
      <c r="L517" s="1009"/>
      <c r="M517" s="1009"/>
      <c r="N517" s="1508" t="s">
        <v>3149</v>
      </c>
      <c r="O517" s="1606">
        <v>0.19</v>
      </c>
      <c r="P517" s="1009"/>
      <c r="Q517" s="1009"/>
      <c r="R517" s="1009"/>
      <c r="S517" s="1013"/>
      <c r="T517" s="1009"/>
      <c r="U517" s="1012"/>
      <c r="V517" s="1014"/>
      <c r="W517" s="1012"/>
      <c r="X517" s="1009"/>
      <c r="Y517" s="1010"/>
      <c r="Z517" s="1009"/>
      <c r="AA517" s="1006"/>
      <c r="AB517" s="1007"/>
      <c r="AC517" s="1010"/>
      <c r="AD517" s="1009"/>
      <c r="AE517" s="1597"/>
      <c r="AF517" s="1003"/>
      <c r="AG517" s="1004"/>
      <c r="AH517" s="1039"/>
    </row>
    <row r="518" spans="2:34" s="352" customFormat="1" x14ac:dyDescent="0.2">
      <c r="B518" s="1126" t="s">
        <v>2679</v>
      </c>
      <c r="C518" s="1121"/>
      <c r="D518" s="1005"/>
      <c r="E518" s="1005"/>
      <c r="F518" s="1007"/>
      <c r="G518" s="1007"/>
      <c r="H518" s="1507"/>
      <c r="I518" s="1507"/>
      <c r="J518" s="1256" t="s">
        <v>3150</v>
      </c>
      <c r="K518" s="1510" t="s">
        <v>3150</v>
      </c>
      <c r="L518" s="1009"/>
      <c r="M518" s="1009"/>
      <c r="N518" s="1508" t="s">
        <v>2976</v>
      </c>
      <c r="O518" s="1606">
        <v>0.13</v>
      </c>
      <c r="P518" s="1009"/>
      <c r="Q518" s="1009"/>
      <c r="R518" s="1009"/>
      <c r="S518" s="1013"/>
      <c r="T518" s="1009"/>
      <c r="U518" s="1012"/>
      <c r="V518" s="1014"/>
      <c r="W518" s="1012"/>
      <c r="X518" s="1009"/>
      <c r="Y518" s="1010"/>
      <c r="Z518" s="1009"/>
      <c r="AA518" s="1006"/>
      <c r="AB518" s="1007"/>
      <c r="AC518" s="1010"/>
      <c r="AD518" s="1009"/>
      <c r="AE518" s="1597"/>
      <c r="AF518" s="1003"/>
      <c r="AG518" s="1004"/>
      <c r="AH518" s="1039"/>
    </row>
    <row r="519" spans="2:34" s="352" customFormat="1" x14ac:dyDescent="0.2">
      <c r="B519" s="1126" t="s">
        <v>2680</v>
      </c>
      <c r="C519" s="1121"/>
      <c r="D519" s="1005"/>
      <c r="E519" s="1005"/>
      <c r="F519" s="1007"/>
      <c r="G519" s="1007"/>
      <c r="H519" s="1507"/>
      <c r="I519" s="1507"/>
      <c r="J519" s="1256" t="s">
        <v>3151</v>
      </c>
      <c r="K519" s="1510" t="s">
        <v>3151</v>
      </c>
      <c r="L519" s="1009"/>
      <c r="M519" s="1009"/>
      <c r="N519" s="1508" t="s">
        <v>2977</v>
      </c>
      <c r="O519" s="1606">
        <v>0.2</v>
      </c>
      <c r="P519" s="1009"/>
      <c r="Q519" s="1009"/>
      <c r="R519" s="1009"/>
      <c r="S519" s="1013"/>
      <c r="T519" s="1009"/>
      <c r="U519" s="1012"/>
      <c r="V519" s="1014"/>
      <c r="W519" s="1012"/>
      <c r="X519" s="1009"/>
      <c r="Y519" s="1010"/>
      <c r="Z519" s="1009"/>
      <c r="AA519" s="1006"/>
      <c r="AB519" s="1007"/>
      <c r="AC519" s="1010"/>
      <c r="AD519" s="1009"/>
      <c r="AE519" s="1597"/>
      <c r="AF519" s="1003"/>
      <c r="AG519" s="1004"/>
      <c r="AH519" s="1039"/>
    </row>
    <row r="520" spans="2:34" s="352" customFormat="1" ht="25.5" x14ac:dyDescent="0.2">
      <c r="B520" s="1126" t="s">
        <v>2681</v>
      </c>
      <c r="C520" s="1121"/>
      <c r="D520" s="1005"/>
      <c r="E520" s="1005"/>
      <c r="F520" s="1007"/>
      <c r="G520" s="1007"/>
      <c r="H520" s="1507"/>
      <c r="I520" s="1507"/>
      <c r="J520" s="1256" t="s">
        <v>3152</v>
      </c>
      <c r="K520" s="1510" t="s">
        <v>3153</v>
      </c>
      <c r="L520" s="1009"/>
      <c r="M520" s="1009"/>
      <c r="N520" s="1508" t="s">
        <v>3154</v>
      </c>
      <c r="O520" s="1606">
        <v>0.13</v>
      </c>
      <c r="P520" s="1009"/>
      <c r="Q520" s="1009"/>
      <c r="R520" s="1009"/>
      <c r="S520" s="1013"/>
      <c r="T520" s="1009"/>
      <c r="U520" s="1012"/>
      <c r="V520" s="1014"/>
      <c r="W520" s="1012"/>
      <c r="X520" s="1009"/>
      <c r="Y520" s="1010"/>
      <c r="Z520" s="1009"/>
      <c r="AA520" s="1006"/>
      <c r="AB520" s="1007"/>
      <c r="AC520" s="1010"/>
      <c r="AD520" s="1009"/>
      <c r="AE520" s="1597"/>
      <c r="AF520" s="1003"/>
      <c r="AG520" s="1004"/>
      <c r="AH520" s="1039"/>
    </row>
    <row r="521" spans="2:34" s="352" customFormat="1" x14ac:dyDescent="0.2">
      <c r="B521" s="1126" t="s">
        <v>2682</v>
      </c>
      <c r="C521" s="1121"/>
      <c r="D521" s="1005"/>
      <c r="E521" s="1005"/>
      <c r="F521" s="1007"/>
      <c r="G521" s="1007"/>
      <c r="H521" s="1507"/>
      <c r="I521" s="1507"/>
      <c r="J521" s="1256" t="s">
        <v>3155</v>
      </c>
      <c r="K521" s="1510" t="s">
        <v>3156</v>
      </c>
      <c r="L521" s="1009"/>
      <c r="M521" s="1009"/>
      <c r="N521" s="1508" t="s">
        <v>3157</v>
      </c>
      <c r="O521" s="1606">
        <v>0.25</v>
      </c>
      <c r="P521" s="1009"/>
      <c r="Q521" s="1009"/>
      <c r="R521" s="1009"/>
      <c r="S521" s="1013"/>
      <c r="T521" s="1009"/>
      <c r="U521" s="1012"/>
      <c r="V521" s="1014"/>
      <c r="W521" s="1012"/>
      <c r="X521" s="1009"/>
      <c r="Y521" s="1010"/>
      <c r="Z521" s="1009"/>
      <c r="AA521" s="1006"/>
      <c r="AB521" s="1007"/>
      <c r="AC521" s="1010"/>
      <c r="AD521" s="1009"/>
      <c r="AE521" s="1597"/>
      <c r="AF521" s="1003"/>
      <c r="AG521" s="1004"/>
      <c r="AH521" s="1039"/>
    </row>
    <row r="522" spans="2:34" s="352" customFormat="1" ht="25.5" x14ac:dyDescent="0.2">
      <c r="B522" s="1126" t="s">
        <v>2683</v>
      </c>
      <c r="C522" s="1121"/>
      <c r="D522" s="1005"/>
      <c r="E522" s="1005"/>
      <c r="F522" s="1007"/>
      <c r="G522" s="1007"/>
      <c r="H522" s="1507"/>
      <c r="I522" s="1507"/>
      <c r="J522" s="1256" t="s">
        <v>3158</v>
      </c>
      <c r="K522" s="1607" t="s">
        <v>3158</v>
      </c>
      <c r="L522" s="1009"/>
      <c r="M522" s="1009"/>
      <c r="N522" s="1508" t="s">
        <v>3159</v>
      </c>
      <c r="O522" s="1606">
        <v>0.19</v>
      </c>
      <c r="P522" s="1009"/>
      <c r="Q522" s="1009"/>
      <c r="R522" s="1009"/>
      <c r="S522" s="1013"/>
      <c r="T522" s="1009"/>
      <c r="U522" s="1012"/>
      <c r="V522" s="1014"/>
      <c r="W522" s="1012"/>
      <c r="X522" s="1009"/>
      <c r="Y522" s="1010"/>
      <c r="Z522" s="1009"/>
      <c r="AA522" s="1006"/>
      <c r="AB522" s="1007"/>
      <c r="AC522" s="1010"/>
      <c r="AD522" s="1009"/>
      <c r="AE522" s="1597"/>
      <c r="AF522" s="1003"/>
      <c r="AG522" s="1004"/>
      <c r="AH522" s="1039"/>
    </row>
    <row r="523" spans="2:34" s="352" customFormat="1" x14ac:dyDescent="0.2">
      <c r="B523" s="1126" t="s">
        <v>2684</v>
      </c>
      <c r="C523" s="1121"/>
      <c r="D523" s="1005"/>
      <c r="E523" s="1005"/>
      <c r="F523" s="1007"/>
      <c r="G523" s="1007"/>
      <c r="H523" s="1507"/>
      <c r="I523" s="1507"/>
      <c r="J523" s="1256" t="s">
        <v>3160</v>
      </c>
      <c r="K523" s="1510" t="s">
        <v>3160</v>
      </c>
      <c r="L523" s="1009"/>
      <c r="M523" s="1009"/>
      <c r="N523" s="1508" t="s">
        <v>3161</v>
      </c>
      <c r="O523" s="1606">
        <v>1</v>
      </c>
      <c r="P523" s="1009"/>
      <c r="Q523" s="1009"/>
      <c r="R523" s="1009"/>
      <c r="S523" s="1013"/>
      <c r="T523" s="1009"/>
      <c r="U523" s="1012"/>
      <c r="V523" s="1014"/>
      <c r="W523" s="1012"/>
      <c r="X523" s="1009"/>
      <c r="Y523" s="1010"/>
      <c r="Z523" s="1009"/>
      <c r="AA523" s="1006"/>
      <c r="AB523" s="1007"/>
      <c r="AC523" s="1010"/>
      <c r="AD523" s="1009"/>
      <c r="AE523" s="1597"/>
      <c r="AF523" s="1003"/>
      <c r="AG523" s="1004"/>
      <c r="AH523" s="1039"/>
    </row>
    <row r="524" spans="2:34" s="352" customFormat="1" x14ac:dyDescent="0.2">
      <c r="B524" s="1126"/>
      <c r="C524" s="1121"/>
      <c r="D524" s="1005"/>
      <c r="E524" s="1005"/>
      <c r="F524" s="1007"/>
      <c r="G524" s="1007"/>
      <c r="H524" s="1009"/>
      <c r="I524" s="1009"/>
      <c r="J524" s="1009"/>
      <c r="K524" s="1009"/>
      <c r="L524" s="1009"/>
      <c r="M524" s="1009"/>
      <c r="N524" s="1508" t="s">
        <v>3162</v>
      </c>
      <c r="O524" s="1606">
        <v>0.22</v>
      </c>
      <c r="P524" s="1009"/>
      <c r="Q524" s="1009"/>
      <c r="R524" s="1009"/>
      <c r="S524" s="1013"/>
      <c r="T524" s="1009"/>
      <c r="U524" s="1012"/>
      <c r="V524" s="1014"/>
      <c r="W524" s="1012"/>
      <c r="X524" s="1009"/>
      <c r="Y524" s="1010"/>
      <c r="Z524" s="1009"/>
      <c r="AA524" s="1006"/>
      <c r="AB524" s="1007"/>
      <c r="AC524" s="1010"/>
      <c r="AD524" s="1009"/>
      <c r="AE524" s="1597"/>
      <c r="AF524" s="1003"/>
      <c r="AG524" s="1004"/>
      <c r="AH524" s="1039"/>
    </row>
    <row r="525" spans="2:34" s="352" customFormat="1" x14ac:dyDescent="0.2">
      <c r="B525" s="1126" t="s">
        <v>2695</v>
      </c>
      <c r="C525" s="1121"/>
      <c r="D525" s="1005"/>
      <c r="E525" s="1005"/>
      <c r="F525" s="1007"/>
      <c r="G525" s="1007"/>
      <c r="H525" s="1009"/>
      <c r="I525" s="1009"/>
      <c r="J525" s="1009"/>
      <c r="K525" s="1009"/>
      <c r="L525" s="1256">
        <v>0.04</v>
      </c>
      <c r="M525" s="1256">
        <v>0.04</v>
      </c>
      <c r="N525" s="1508" t="s">
        <v>162</v>
      </c>
      <c r="O525" s="1606">
        <v>0.22</v>
      </c>
      <c r="P525" s="1009"/>
      <c r="Q525" s="1009"/>
      <c r="R525" s="1009"/>
      <c r="S525" s="1013"/>
      <c r="T525" s="1009"/>
      <c r="U525" s="1012"/>
      <c r="V525" s="1014"/>
      <c r="W525" s="1012"/>
      <c r="X525" s="1009"/>
      <c r="Y525" s="1010"/>
      <c r="Z525" s="1009"/>
      <c r="AA525" s="1006"/>
      <c r="AB525" s="1007"/>
      <c r="AC525" s="1010"/>
      <c r="AD525" s="1009"/>
      <c r="AE525" s="1597"/>
      <c r="AF525" s="1003"/>
      <c r="AG525" s="1004"/>
      <c r="AH525" s="1039"/>
    </row>
    <row r="526" spans="2:34" s="352" customFormat="1" x14ac:dyDescent="0.2">
      <c r="B526" s="1126" t="s">
        <v>2696</v>
      </c>
      <c r="C526" s="1121"/>
      <c r="D526" s="1005"/>
      <c r="E526" s="1005"/>
      <c r="F526" s="1007"/>
      <c r="G526" s="1007"/>
      <c r="H526" s="1009"/>
      <c r="I526" s="1009"/>
      <c r="J526" s="1009"/>
      <c r="K526" s="1009"/>
      <c r="L526" s="1507">
        <v>3.9800000000000002E-2</v>
      </c>
      <c r="M526" s="1507">
        <v>3.9800000000000002E-2</v>
      </c>
      <c r="N526" s="1508" t="s">
        <v>163</v>
      </c>
      <c r="O526" s="1606">
        <v>0.35</v>
      </c>
      <c r="P526" s="1009"/>
      <c r="Q526" s="1009"/>
      <c r="R526" s="1009"/>
      <c r="S526" s="1013"/>
      <c r="T526" s="1009"/>
      <c r="U526" s="1012"/>
      <c r="V526" s="1014"/>
      <c r="W526" s="1012"/>
      <c r="X526" s="1009"/>
      <c r="Y526" s="1010"/>
      <c r="Z526" s="1009"/>
      <c r="AA526" s="1006"/>
      <c r="AB526" s="1007"/>
      <c r="AC526" s="1010"/>
      <c r="AD526" s="1009"/>
      <c r="AE526" s="1597"/>
      <c r="AF526" s="1003"/>
      <c r="AG526" s="1004"/>
      <c r="AH526" s="1039"/>
    </row>
    <row r="527" spans="2:34" s="352" customFormat="1" x14ac:dyDescent="0.2">
      <c r="B527" s="1126" t="s">
        <v>2697</v>
      </c>
      <c r="C527" s="1121"/>
      <c r="D527" s="1005"/>
      <c r="E527" s="1005"/>
      <c r="F527" s="1007"/>
      <c r="G527" s="1007"/>
      <c r="H527" s="1009"/>
      <c r="I527" s="1009"/>
      <c r="J527" s="1009"/>
      <c r="K527" s="1009"/>
      <c r="L527" s="1507">
        <v>3.9600000000000003E-2</v>
      </c>
      <c r="M527" s="1507">
        <v>3.9600000000000003E-2</v>
      </c>
      <c r="N527" s="1508" t="s">
        <v>3163</v>
      </c>
      <c r="O527" s="1606">
        <v>0.3</v>
      </c>
      <c r="P527" s="1009"/>
      <c r="Q527" s="1009"/>
      <c r="R527" s="1009"/>
      <c r="S527" s="1013"/>
      <c r="T527" s="1009"/>
      <c r="U527" s="1012"/>
      <c r="V527" s="1014"/>
      <c r="W527" s="1012"/>
      <c r="X527" s="1009"/>
      <c r="Y527" s="1010"/>
      <c r="Z527" s="1009"/>
      <c r="AA527" s="1006"/>
      <c r="AB527" s="1007"/>
      <c r="AC527" s="1010"/>
      <c r="AD527" s="1009"/>
      <c r="AE527" s="1597"/>
      <c r="AF527" s="1003"/>
      <c r="AG527" s="1004"/>
      <c r="AH527" s="1039"/>
    </row>
    <row r="528" spans="2:34" s="352" customFormat="1" x14ac:dyDescent="0.2">
      <c r="B528" s="1126" t="s">
        <v>2698</v>
      </c>
      <c r="C528" s="1121"/>
      <c r="D528" s="1005"/>
      <c r="E528" s="1005"/>
      <c r="F528" s="1007"/>
      <c r="G528" s="1007"/>
      <c r="H528" s="1009"/>
      <c r="I528" s="1009"/>
      <c r="J528" s="1009"/>
      <c r="K528" s="1009"/>
      <c r="L528" s="1507">
        <v>3.9399999999999998E-2</v>
      </c>
      <c r="M528" s="1507">
        <v>3.9399999999999998E-2</v>
      </c>
      <c r="N528" s="1508" t="s">
        <v>3362</v>
      </c>
      <c r="O528" s="1606">
        <v>6.8</v>
      </c>
      <c r="P528" s="1009"/>
      <c r="Q528" s="1009"/>
      <c r="R528" s="1009"/>
      <c r="S528" s="1013"/>
      <c r="T528" s="1009"/>
      <c r="U528" s="1012"/>
      <c r="V528" s="1014"/>
      <c r="W528" s="1012"/>
      <c r="X528" s="1009"/>
      <c r="Y528" s="1010"/>
      <c r="Z528" s="1009"/>
      <c r="AA528" s="1006"/>
      <c r="AB528" s="1007"/>
      <c r="AC528" s="1010"/>
      <c r="AD528" s="1009"/>
      <c r="AE528" s="1597"/>
      <c r="AF528" s="1003"/>
      <c r="AG528" s="1004"/>
      <c r="AH528" s="1039"/>
    </row>
    <row r="529" spans="2:34" s="352" customFormat="1" x14ac:dyDescent="0.2">
      <c r="B529" s="1126" t="s">
        <v>2699</v>
      </c>
      <c r="C529" s="1121"/>
      <c r="D529" s="1005"/>
      <c r="E529" s="1005"/>
      <c r="F529" s="1007"/>
      <c r="G529" s="1007"/>
      <c r="H529" s="1009"/>
      <c r="I529" s="1009"/>
      <c r="J529" s="1009"/>
      <c r="K529" s="1009"/>
      <c r="L529" s="1507">
        <v>3.9199999999999999E-2</v>
      </c>
      <c r="M529" s="1507">
        <v>3.9199999999999999E-2</v>
      </c>
      <c r="N529" s="1508" t="s">
        <v>2693</v>
      </c>
      <c r="O529" s="1606">
        <v>0.5</v>
      </c>
      <c r="P529" s="1009"/>
      <c r="Q529" s="1009"/>
      <c r="R529" s="1009"/>
      <c r="S529" s="1013"/>
      <c r="T529" s="1009"/>
      <c r="U529" s="1012"/>
      <c r="V529" s="1014"/>
      <c r="W529" s="1012"/>
      <c r="X529" s="1009"/>
      <c r="Y529" s="1010"/>
      <c r="Z529" s="1009"/>
      <c r="AA529" s="1006"/>
      <c r="AB529" s="1007"/>
      <c r="AC529" s="1010"/>
      <c r="AD529" s="1009"/>
      <c r="AE529" s="1597"/>
      <c r="AF529" s="1003"/>
      <c r="AG529" s="1004"/>
      <c r="AH529" s="1039"/>
    </row>
    <row r="530" spans="2:34" s="352" customFormat="1" ht="25.5" x14ac:dyDescent="0.2">
      <c r="B530" s="1126" t="s">
        <v>2700</v>
      </c>
      <c r="C530" s="1121"/>
      <c r="D530" s="1005"/>
      <c r="E530" s="1005"/>
      <c r="F530" s="1007"/>
      <c r="G530" s="1007"/>
      <c r="H530" s="1009"/>
      <c r="I530" s="1009"/>
      <c r="J530" s="1009"/>
      <c r="K530" s="1009"/>
      <c r="L530" s="1507">
        <v>3.9E-2</v>
      </c>
      <c r="M530" s="1507">
        <v>3.9E-2</v>
      </c>
      <c r="N530" s="1508" t="s">
        <v>2981</v>
      </c>
      <c r="O530" s="1606">
        <v>0.3</v>
      </c>
      <c r="P530" s="1009"/>
      <c r="Q530" s="1009"/>
      <c r="R530" s="1009"/>
      <c r="S530" s="1013"/>
      <c r="T530" s="1009"/>
      <c r="U530" s="1012"/>
      <c r="V530" s="1014"/>
      <c r="W530" s="1012"/>
      <c r="X530" s="1009"/>
      <c r="Y530" s="1010"/>
      <c r="Z530" s="1009"/>
      <c r="AA530" s="1006"/>
      <c r="AB530" s="1007"/>
      <c r="AC530" s="1010"/>
      <c r="AD530" s="1009"/>
      <c r="AE530" s="1597"/>
      <c r="AF530" s="1003"/>
      <c r="AG530" s="1004"/>
      <c r="AH530" s="1039"/>
    </row>
    <row r="531" spans="2:34" s="352" customFormat="1" x14ac:dyDescent="0.2">
      <c r="B531" s="1126" t="s">
        <v>3361</v>
      </c>
      <c r="C531" s="1121"/>
      <c r="D531" s="1005"/>
      <c r="E531" s="1005"/>
      <c r="F531" s="1007"/>
      <c r="G531" s="1007"/>
      <c r="H531" s="1009"/>
      <c r="I531" s="1009"/>
      <c r="J531" s="1009"/>
      <c r="K531" s="1009"/>
      <c r="L531" s="1507">
        <v>3.8800000000000001E-2</v>
      </c>
      <c r="M531" s="1507">
        <v>3.8800000000000001E-2</v>
      </c>
      <c r="N531" s="1508" t="s">
        <v>2966</v>
      </c>
      <c r="O531" s="1606">
        <v>0.39</v>
      </c>
      <c r="P531" s="1009"/>
      <c r="Q531" s="1009"/>
      <c r="R531" s="1009"/>
      <c r="S531" s="1013"/>
      <c r="T531" s="1009"/>
      <c r="U531" s="1012"/>
      <c r="V531" s="1014"/>
      <c r="W531" s="1012"/>
      <c r="X531" s="1009"/>
      <c r="Y531" s="1010"/>
      <c r="Z531" s="1009"/>
      <c r="AA531" s="1006"/>
      <c r="AB531" s="1007"/>
      <c r="AC531" s="1010"/>
      <c r="AD531" s="1009"/>
      <c r="AE531" s="1597"/>
      <c r="AF531" s="1003"/>
      <c r="AG531" s="1004"/>
      <c r="AH531" s="1039"/>
    </row>
    <row r="532" spans="2:34" s="352" customFormat="1" x14ac:dyDescent="0.2">
      <c r="B532" s="1126"/>
      <c r="C532" s="1121"/>
      <c r="D532" s="1005"/>
      <c r="E532" s="1005"/>
      <c r="F532" s="1007"/>
      <c r="G532" s="1005"/>
      <c r="H532" s="1009"/>
      <c r="I532" s="1009"/>
      <c r="J532" s="1009"/>
      <c r="K532" s="1009"/>
      <c r="L532" s="1009"/>
      <c r="M532" s="1009"/>
      <c r="N532" s="1508" t="s">
        <v>3164</v>
      </c>
      <c r="O532" s="1606">
        <v>0.6</v>
      </c>
      <c r="P532" s="1009"/>
      <c r="Q532" s="1009"/>
      <c r="R532" s="1009"/>
      <c r="S532" s="1013"/>
      <c r="T532" s="1009"/>
      <c r="U532" s="1012"/>
      <c r="V532" s="1014"/>
      <c r="W532" s="1012"/>
      <c r="X532" s="1009"/>
      <c r="Y532" s="1010"/>
      <c r="Z532" s="1009"/>
      <c r="AA532" s="1006"/>
      <c r="AB532" s="1007"/>
      <c r="AC532" s="1010"/>
      <c r="AD532" s="1009"/>
      <c r="AE532" s="1597"/>
      <c r="AF532" s="1003"/>
      <c r="AG532" s="1004"/>
      <c r="AH532" s="1039"/>
    </row>
    <row r="533" spans="2:34" s="352" customFormat="1" x14ac:dyDescent="0.2">
      <c r="B533" s="1126"/>
      <c r="C533" s="1121"/>
      <c r="D533" s="1005"/>
      <c r="E533" s="1005"/>
      <c r="F533" s="1007"/>
      <c r="G533" s="1007"/>
      <c r="H533" s="1009"/>
      <c r="I533" s="1009"/>
      <c r="J533" s="1009"/>
      <c r="K533" s="1009"/>
      <c r="L533" s="1009"/>
      <c r="M533" s="1009"/>
      <c r="N533" s="1508" t="s">
        <v>2983</v>
      </c>
      <c r="O533" s="1606">
        <v>0.85</v>
      </c>
      <c r="P533" s="1009"/>
      <c r="Q533" s="1009"/>
      <c r="R533" s="1009"/>
      <c r="S533" s="1013"/>
      <c r="T533" s="1009"/>
      <c r="U533" s="1012"/>
      <c r="V533" s="1014"/>
      <c r="W533" s="1012"/>
      <c r="X533" s="1009"/>
      <c r="Y533" s="1010"/>
      <c r="Z533" s="1009"/>
      <c r="AA533" s="1006"/>
      <c r="AB533" s="1007"/>
      <c r="AC533" s="1010"/>
      <c r="AD533" s="1009"/>
      <c r="AE533" s="1597"/>
      <c r="AF533" s="1003"/>
      <c r="AG533" s="1004"/>
      <c r="AH533" s="1039"/>
    </row>
    <row r="534" spans="2:34" s="352" customFormat="1" x14ac:dyDescent="0.2">
      <c r="B534" s="1126" t="s">
        <v>2686</v>
      </c>
      <c r="C534" s="1121"/>
      <c r="D534" s="1005"/>
      <c r="E534" s="1005"/>
      <c r="F534" s="1007"/>
      <c r="G534" s="1007"/>
      <c r="H534" s="1009"/>
      <c r="I534" s="1009"/>
      <c r="J534" s="1009"/>
      <c r="K534" s="1009"/>
      <c r="L534" s="1009"/>
      <c r="M534" s="1009"/>
      <c r="N534" s="1508"/>
      <c r="O534" s="1606"/>
      <c r="P534" s="1256">
        <v>0.13500000000000001</v>
      </c>
      <c r="Q534" s="1256">
        <v>0.13500000000000001</v>
      </c>
      <c r="R534" s="1256">
        <v>0.13500000000000001</v>
      </c>
      <c r="S534" s="1013"/>
      <c r="T534" s="1009"/>
      <c r="U534" s="1012"/>
      <c r="V534" s="1014"/>
      <c r="W534" s="1012"/>
      <c r="X534" s="1009"/>
      <c r="Y534" s="1010"/>
      <c r="Z534" s="1009"/>
      <c r="AA534" s="1006"/>
      <c r="AB534" s="1007"/>
      <c r="AC534" s="1010"/>
      <c r="AD534" s="1009"/>
      <c r="AE534" s="1597"/>
      <c r="AF534" s="1003"/>
      <c r="AG534" s="1004"/>
      <c r="AH534" s="1039"/>
    </row>
    <row r="535" spans="2:34" s="352" customFormat="1" x14ac:dyDescent="0.2">
      <c r="B535" s="1126" t="s">
        <v>2687</v>
      </c>
      <c r="C535" s="1511"/>
      <c r="D535" s="1512"/>
      <c r="E535" s="1512"/>
      <c r="F535" s="1513"/>
      <c r="G535" s="1513"/>
      <c r="H535" s="1514"/>
      <c r="I535" s="1514"/>
      <c r="J535" s="1514"/>
      <c r="K535" s="1514"/>
      <c r="L535" s="1514"/>
      <c r="M535" s="1514"/>
      <c r="N535" s="1515"/>
      <c r="O535" s="1608"/>
      <c r="P535" s="1522">
        <v>0.1303</v>
      </c>
      <c r="Q535" s="1522">
        <v>0.1303</v>
      </c>
      <c r="R535" s="1522">
        <v>0.1303</v>
      </c>
      <c r="S535" s="1517"/>
      <c r="T535" s="1514"/>
      <c r="U535" s="1518"/>
      <c r="V535" s="1519"/>
      <c r="W535" s="1518"/>
      <c r="X535" s="1514"/>
      <c r="Y535" s="1520"/>
      <c r="Z535" s="1514"/>
      <c r="AA535" s="1521"/>
      <c r="AB535" s="1513"/>
      <c r="AC535" s="1520"/>
      <c r="AD535" s="1514"/>
      <c r="AE535" s="1011"/>
      <c r="AF535" s="1121"/>
      <c r="AG535" s="1012"/>
      <c r="AH535" s="1039"/>
    </row>
    <row r="536" spans="2:34" s="352" customFormat="1" x14ac:dyDescent="0.2">
      <c r="B536" s="1126" t="s">
        <v>2688</v>
      </c>
      <c r="C536" s="1511"/>
      <c r="D536" s="1512"/>
      <c r="E536" s="1512"/>
      <c r="F536" s="1513"/>
      <c r="G536" s="1513"/>
      <c r="H536" s="1514"/>
      <c r="I536" s="1514"/>
      <c r="J536" s="1514"/>
      <c r="K536" s="1514"/>
      <c r="L536" s="1514"/>
      <c r="M536" s="1514"/>
      <c r="N536" s="1515"/>
      <c r="O536" s="1608"/>
      <c r="P536" s="1522">
        <v>0.127</v>
      </c>
      <c r="Q536" s="1522">
        <v>0.127</v>
      </c>
      <c r="R536" s="1522">
        <v>0.127</v>
      </c>
      <c r="S536" s="1517"/>
      <c r="T536" s="1514"/>
      <c r="U536" s="1518"/>
      <c r="V536" s="1519"/>
      <c r="W536" s="1518"/>
      <c r="X536" s="1514"/>
      <c r="Y536" s="1520"/>
      <c r="Z536" s="1514"/>
      <c r="AA536" s="1521"/>
      <c r="AB536" s="1513"/>
      <c r="AC536" s="1520"/>
      <c r="AD536" s="1514"/>
      <c r="AE536" s="1011"/>
      <c r="AF536" s="1121"/>
      <c r="AG536" s="1012"/>
      <c r="AH536" s="1039"/>
    </row>
    <row r="537" spans="2:34" s="352" customFormat="1" x14ac:dyDescent="0.2">
      <c r="B537" s="1126" t="s">
        <v>2689</v>
      </c>
      <c r="C537" s="1511"/>
      <c r="D537" s="1512"/>
      <c r="E537" s="1512"/>
      <c r="F537" s="1513"/>
      <c r="G537" s="1513"/>
      <c r="H537" s="1514"/>
      <c r="I537" s="1514"/>
      <c r="J537" s="1514"/>
      <c r="K537" s="1514"/>
      <c r="L537" s="1514"/>
      <c r="M537" s="1514"/>
      <c r="N537" s="1515"/>
      <c r="O537" s="1522"/>
      <c r="P537" s="1522">
        <v>0.1232</v>
      </c>
      <c r="Q537" s="1522">
        <v>0.1232</v>
      </c>
      <c r="R537" s="1522">
        <v>0.1232</v>
      </c>
      <c r="S537" s="1522"/>
      <c r="T537" s="1514"/>
      <c r="U537" s="1518"/>
      <c r="V537" s="1519"/>
      <c r="W537" s="1518"/>
      <c r="X537" s="1514"/>
      <c r="Y537" s="1520"/>
      <c r="Z537" s="1514"/>
      <c r="AA537" s="1521"/>
      <c r="AB537" s="1513"/>
      <c r="AC537" s="1520"/>
      <c r="AD537" s="1514"/>
      <c r="AE537" s="1011"/>
      <c r="AF537" s="1121"/>
      <c r="AG537" s="1012"/>
      <c r="AH537" s="1039"/>
    </row>
    <row r="538" spans="2:34" s="352" customFormat="1" x14ac:dyDescent="0.2">
      <c r="B538" s="1126" t="s">
        <v>2690</v>
      </c>
      <c r="C538" s="1511"/>
      <c r="D538" s="1512"/>
      <c r="E538" s="1512"/>
      <c r="F538" s="1513"/>
      <c r="G538" s="1513"/>
      <c r="H538" s="1514"/>
      <c r="I538" s="1514"/>
      <c r="J538" s="1514"/>
      <c r="K538" s="1514"/>
      <c r="L538" s="1514"/>
      <c r="M538" s="1514"/>
      <c r="N538" s="1515"/>
      <c r="O538" s="1608"/>
      <c r="P538" s="1522">
        <v>0.11890000000000001</v>
      </c>
      <c r="Q538" s="1522">
        <v>0.11890000000000001</v>
      </c>
      <c r="R538" s="1522">
        <v>0.11890000000000001</v>
      </c>
      <c r="S538" s="1517"/>
      <c r="T538" s="1514"/>
      <c r="U538" s="1518"/>
      <c r="V538" s="1519"/>
      <c r="W538" s="1518"/>
      <c r="X538" s="1514"/>
      <c r="Y538" s="1520"/>
      <c r="Z538" s="1514"/>
      <c r="AA538" s="1521"/>
      <c r="AB538" s="1513"/>
      <c r="AC538" s="1520"/>
      <c r="AD538" s="1514"/>
      <c r="AE538" s="1011"/>
      <c r="AF538" s="1121"/>
      <c r="AG538" s="1012"/>
      <c r="AH538" s="1039"/>
    </row>
    <row r="539" spans="2:34" s="352" customFormat="1" x14ac:dyDescent="0.2">
      <c r="B539" s="1126" t="s">
        <v>2691</v>
      </c>
      <c r="C539" s="1511"/>
      <c r="D539" s="1512"/>
      <c r="E539" s="1512"/>
      <c r="F539" s="1513"/>
      <c r="G539" s="1513"/>
      <c r="H539" s="1514"/>
      <c r="I539" s="1514"/>
      <c r="J539" s="1514"/>
      <c r="K539" s="1514"/>
      <c r="L539" s="1514"/>
      <c r="M539" s="1514"/>
      <c r="N539" s="1515"/>
      <c r="O539" s="1608"/>
      <c r="P539" s="1522">
        <v>0.11409999999999999</v>
      </c>
      <c r="Q539" s="1522">
        <v>0.11409999999999999</v>
      </c>
      <c r="R539" s="1522">
        <v>0.11409999999999999</v>
      </c>
      <c r="S539" s="1522"/>
      <c r="T539" s="1522"/>
      <c r="U539" s="1518"/>
      <c r="V539" s="1519"/>
      <c r="W539" s="1518"/>
      <c r="X539" s="1514"/>
      <c r="Y539" s="1520"/>
      <c r="Z539" s="1514"/>
      <c r="AA539" s="1521"/>
      <c r="AB539" s="1513"/>
      <c r="AC539" s="1520"/>
      <c r="AD539" s="1514"/>
      <c r="AE539" s="1011"/>
      <c r="AF539" s="1121"/>
      <c r="AG539" s="1012"/>
      <c r="AH539" s="1039"/>
    </row>
    <row r="540" spans="2:34" s="352" customFormat="1" ht="13.5" thickBot="1" x14ac:dyDescent="0.25">
      <c r="B540" s="1366" t="s">
        <v>2692</v>
      </c>
      <c r="C540" s="1523"/>
      <c r="D540" s="1018"/>
      <c r="E540" s="1018"/>
      <c r="F540" s="1020"/>
      <c r="G540" s="1020"/>
      <c r="H540" s="1022"/>
      <c r="I540" s="1022"/>
      <c r="J540" s="1022"/>
      <c r="K540" s="1022"/>
      <c r="L540" s="1022"/>
      <c r="M540" s="1022"/>
      <c r="N540" s="1615"/>
      <c r="O540" s="1616"/>
      <c r="P540" s="1617">
        <v>0.1084</v>
      </c>
      <c r="Q540" s="1617">
        <v>0.1084</v>
      </c>
      <c r="R540" s="1617">
        <v>0.1084</v>
      </c>
      <c r="S540" s="1026"/>
      <c r="T540" s="1022"/>
      <c r="U540" s="1025"/>
      <c r="V540" s="1027"/>
      <c r="W540" s="1025"/>
      <c r="X540" s="1022"/>
      <c r="Y540" s="1023"/>
      <c r="Z540" s="1022"/>
      <c r="AA540" s="1019"/>
      <c r="AB540" s="1020"/>
      <c r="AC540" s="1023"/>
      <c r="AD540" s="1022"/>
      <c r="AE540" s="1024"/>
      <c r="AF540" s="1523"/>
      <c r="AG540" s="1025"/>
      <c r="AH540" s="1039"/>
    </row>
    <row r="541" spans="2:34" s="352" customFormat="1" x14ac:dyDescent="0.2">
      <c r="B541" s="1144"/>
      <c r="C541" s="1145"/>
      <c r="D541" s="1145">
        <v>1.0000000000000001E-33</v>
      </c>
      <c r="E541" s="1145"/>
      <c r="F541" s="1145"/>
      <c r="G541" s="1145"/>
      <c r="H541" s="1145"/>
      <c r="I541" s="1145"/>
      <c r="J541" s="1145"/>
      <c r="K541" s="1145"/>
      <c r="L541" s="1145"/>
      <c r="M541" s="1145"/>
      <c r="N541" s="1145">
        <v>1.0000000000000001E-33</v>
      </c>
      <c r="O541" s="1145"/>
      <c r="P541" s="1145"/>
      <c r="Q541" s="1145"/>
      <c r="R541" s="1145"/>
      <c r="S541" s="1145"/>
      <c r="T541" s="1145"/>
      <c r="U541" s="1145"/>
      <c r="V541" s="1145">
        <v>1.0000000000000001E-33</v>
      </c>
      <c r="W541" s="1145"/>
      <c r="X541" s="1145"/>
      <c r="Y541" s="1145"/>
      <c r="Z541" s="1145"/>
      <c r="AA541" s="1145"/>
      <c r="AB541" s="1145"/>
      <c r="AC541" s="1145"/>
      <c r="AD541" s="1145"/>
      <c r="AE541" s="1145"/>
      <c r="AF541" s="1145"/>
      <c r="AG541" s="1145"/>
      <c r="AH541" s="1039"/>
    </row>
    <row r="542" spans="2:34" s="352" customFormat="1" x14ac:dyDescent="0.2">
      <c r="B542" s="1146" t="s">
        <v>2816</v>
      </c>
      <c r="C542" s="1620" t="s">
        <v>3351</v>
      </c>
      <c r="D542" s="1620"/>
      <c r="E542" s="1620"/>
      <c r="F542" s="1620"/>
      <c r="G542" s="1148"/>
      <c r="H542" s="1148"/>
      <c r="I542" s="1148"/>
      <c r="J542" s="1148"/>
      <c r="K542" s="1148"/>
      <c r="L542" s="1148"/>
      <c r="M542" s="1148"/>
      <c r="N542" s="1148"/>
      <c r="O542" s="1148"/>
      <c r="P542" s="1148"/>
      <c r="Q542" s="1148"/>
      <c r="R542" s="1148"/>
      <c r="S542" s="1148"/>
      <c r="T542" s="1148"/>
      <c r="U542" s="1148"/>
      <c r="V542" s="1148"/>
      <c r="W542" s="1148"/>
      <c r="X542" s="1148"/>
      <c r="Y542" s="1148"/>
      <c r="Z542" s="1148"/>
      <c r="AA542" s="1148"/>
      <c r="AB542" s="1148"/>
      <c r="AC542" s="1148"/>
      <c r="AD542" s="1148"/>
      <c r="AE542" s="1148"/>
      <c r="AF542" s="1148"/>
      <c r="AG542" s="1148"/>
      <c r="AH542" s="1039"/>
    </row>
    <row r="543" spans="2:34" s="352" customFormat="1" ht="18.75" customHeight="1" x14ac:dyDescent="0.2">
      <c r="B543" s="1146" t="s">
        <v>2818</v>
      </c>
      <c r="C543" s="2690" t="s">
        <v>2898</v>
      </c>
      <c r="D543" s="2690"/>
      <c r="E543" s="2690"/>
      <c r="F543" s="2690"/>
      <c r="G543" s="1619"/>
      <c r="H543" s="1619"/>
      <c r="I543" s="1619"/>
      <c r="J543" s="1619"/>
      <c r="K543" s="1619"/>
      <c r="L543" s="1619"/>
      <c r="M543" s="1619"/>
      <c r="N543" s="1619"/>
      <c r="O543" s="1619"/>
      <c r="P543" s="1619"/>
      <c r="Q543" s="1619"/>
      <c r="R543" s="1619"/>
      <c r="S543" s="1619"/>
      <c r="T543" s="1619"/>
      <c r="U543" s="1619"/>
      <c r="V543" s="1619"/>
      <c r="W543" s="1619"/>
      <c r="X543" s="1619"/>
      <c r="Y543" s="1619"/>
      <c r="Z543" s="1619"/>
      <c r="AA543" s="1619"/>
      <c r="AB543" s="1619"/>
      <c r="AC543" s="1619"/>
      <c r="AD543" s="1619"/>
      <c r="AE543" s="1619"/>
      <c r="AF543" s="1619"/>
      <c r="AG543" s="1619"/>
      <c r="AH543" s="1039"/>
    </row>
    <row r="544" spans="2:34" s="352" customFormat="1" ht="13.5" thickBot="1" x14ac:dyDescent="0.25">
      <c r="B544" s="1147"/>
      <c r="C544" s="1598"/>
      <c r="D544" s="1598"/>
      <c r="E544" s="1598"/>
      <c r="F544" s="1598"/>
      <c r="G544" s="1598"/>
      <c r="H544" s="1598"/>
      <c r="I544" s="1598"/>
      <c r="J544" s="1598"/>
      <c r="K544" s="1598"/>
      <c r="L544" s="1598"/>
      <c r="M544" s="1598"/>
      <c r="N544" s="1598"/>
      <c r="O544" s="1598"/>
      <c r="P544" s="1598"/>
      <c r="Q544" s="1598"/>
      <c r="R544" s="1598"/>
      <c r="S544" s="1598"/>
      <c r="T544" s="1598"/>
      <c r="U544" s="1598"/>
      <c r="V544" s="1598"/>
      <c r="W544" s="1598"/>
      <c r="X544" s="1598"/>
      <c r="Y544" s="1598"/>
      <c r="Z544" s="1598"/>
      <c r="AA544" s="1598"/>
      <c r="AB544" s="1598"/>
      <c r="AC544" s="1598"/>
      <c r="AD544" s="1598"/>
      <c r="AE544" s="1598"/>
      <c r="AF544" s="1598"/>
      <c r="AG544" s="1598"/>
      <c r="AH544" s="1044"/>
    </row>
    <row r="545" spans="2:34" s="352" customFormat="1" ht="13.5" thickBot="1" x14ac:dyDescent="0.25"/>
    <row r="546" spans="2:34" s="352" customFormat="1" ht="20.25" x14ac:dyDescent="0.2">
      <c r="B546" s="2274" t="s">
        <v>2783</v>
      </c>
      <c r="C546" s="2275"/>
      <c r="D546" s="2275"/>
      <c r="E546" s="2275"/>
      <c r="F546" s="2275"/>
      <c r="G546" s="2275"/>
      <c r="H546" s="2275"/>
      <c r="I546" s="2275"/>
      <c r="J546" s="2275"/>
      <c r="K546" s="2275"/>
      <c r="L546" s="2275"/>
      <c r="M546" s="2275"/>
      <c r="N546" s="2275"/>
      <c r="O546" s="2275"/>
      <c r="P546" s="2275"/>
      <c r="Q546" s="2275"/>
      <c r="R546" s="2275"/>
      <c r="S546" s="2275"/>
      <c r="T546" s="2275"/>
      <c r="U546" s="2275"/>
      <c r="V546" s="2275"/>
      <c r="W546" s="2275"/>
      <c r="X546" s="2275"/>
      <c r="Y546" s="2275"/>
      <c r="Z546" s="2275"/>
      <c r="AA546" s="2275"/>
      <c r="AB546" s="2275"/>
      <c r="AC546" s="2275"/>
      <c r="AD546" s="2275"/>
      <c r="AE546" s="2275"/>
      <c r="AF546" s="2275"/>
      <c r="AG546" s="2275"/>
      <c r="AH546" s="2276"/>
    </row>
    <row r="547" spans="2:34" s="352" customFormat="1" x14ac:dyDescent="0.2">
      <c r="B547" s="1131"/>
      <c r="C547" s="1132"/>
      <c r="D547" s="1133"/>
      <c r="E547" s="1133"/>
      <c r="F547" s="431"/>
      <c r="G547" s="431"/>
      <c r="H547" s="431"/>
      <c r="I547" s="431"/>
      <c r="J547" s="431"/>
      <c r="K547" s="431"/>
      <c r="L547" s="431"/>
      <c r="M547" s="431"/>
      <c r="N547" s="431"/>
      <c r="O547" s="431"/>
      <c r="P547" s="431"/>
      <c r="Q547" s="431"/>
      <c r="R547" s="431"/>
      <c r="S547" s="431"/>
      <c r="T547" s="431"/>
      <c r="U547" s="431"/>
      <c r="V547" s="431"/>
      <c r="W547" s="431"/>
      <c r="X547" s="431"/>
      <c r="Y547" s="431"/>
      <c r="Z547" s="431"/>
      <c r="AA547" s="431"/>
      <c r="AB547" s="431"/>
      <c r="AC547" s="431"/>
      <c r="AD547" s="431"/>
      <c r="AE547" s="431"/>
      <c r="AF547" s="431"/>
      <c r="AG547" s="431"/>
      <c r="AH547" s="1039"/>
    </row>
    <row r="548" spans="2:34" s="352" customFormat="1" x14ac:dyDescent="0.2">
      <c r="B548" s="1134" t="s">
        <v>2784</v>
      </c>
      <c r="C548" s="1135" t="s">
        <v>3357</v>
      </c>
      <c r="D548" s="1135"/>
      <c r="E548" s="431"/>
      <c r="F548" s="431"/>
      <c r="G548" s="431"/>
      <c r="H548" s="431"/>
      <c r="I548" s="1577"/>
      <c r="J548" s="431"/>
      <c r="K548" s="431"/>
      <c r="L548" s="431"/>
      <c r="M548" s="431"/>
      <c r="N548" s="431"/>
      <c r="O548" s="431"/>
      <c r="P548" s="431"/>
      <c r="Q548" s="431"/>
      <c r="R548" s="431"/>
      <c r="S548" s="431"/>
      <c r="T548" s="431"/>
      <c r="U548" s="431"/>
      <c r="V548" s="431"/>
      <c r="W548" s="431"/>
      <c r="X548" s="431"/>
      <c r="Y548" s="431"/>
      <c r="Z548" s="431"/>
      <c r="AA548" s="431"/>
      <c r="AB548" s="431"/>
      <c r="AC548" s="431"/>
      <c r="AD548" s="431"/>
      <c r="AE548" s="431"/>
      <c r="AF548" s="431"/>
      <c r="AG548" s="431"/>
      <c r="AH548" s="1039"/>
    </row>
    <row r="549" spans="2:34" s="352" customFormat="1" ht="13.5" thickBot="1" x14ac:dyDescent="0.25">
      <c r="B549" s="1134" t="s">
        <v>2786</v>
      </c>
      <c r="C549" s="2687">
        <v>41850</v>
      </c>
      <c r="D549" s="2687"/>
      <c r="E549" s="2687"/>
      <c r="F549" s="431"/>
      <c r="G549" s="431"/>
      <c r="H549" s="431"/>
      <c r="I549" s="1577"/>
      <c r="J549" s="431"/>
      <c r="K549" s="431"/>
      <c r="L549" s="431"/>
      <c r="M549" s="431"/>
      <c r="N549" s="431"/>
      <c r="O549" s="431"/>
      <c r="P549" s="431"/>
      <c r="Q549" s="431"/>
      <c r="R549" s="431"/>
      <c r="S549" s="431"/>
      <c r="T549" s="431"/>
      <c r="U549" s="431"/>
      <c r="V549" s="431"/>
      <c r="W549" s="431"/>
      <c r="X549" s="431"/>
      <c r="Y549" s="431"/>
      <c r="Z549" s="431"/>
      <c r="AA549" s="431"/>
      <c r="AB549" s="431"/>
      <c r="AC549" s="431"/>
      <c r="AD549" s="431"/>
      <c r="AE549" s="431"/>
      <c r="AF549" s="431"/>
      <c r="AG549" s="431"/>
      <c r="AH549" s="1039"/>
    </row>
    <row r="550" spans="2:34" s="352" customFormat="1" ht="19.5" customHeight="1" thickBot="1" x14ac:dyDescent="0.25">
      <c r="B550" s="1131" t="s">
        <v>2787</v>
      </c>
      <c r="C550" s="2453" t="s">
        <v>3358</v>
      </c>
      <c r="D550" s="2454"/>
      <c r="E550" s="2454"/>
      <c r="F550" s="2454"/>
      <c r="G550" s="2454"/>
      <c r="H550" s="2454"/>
      <c r="I550" s="2454"/>
      <c r="J550" s="2454"/>
      <c r="K550" s="2454"/>
      <c r="L550" s="2454"/>
      <c r="M550" s="2454"/>
      <c r="N550" s="2454"/>
      <c r="O550" s="2454"/>
      <c r="P550" s="2454"/>
      <c r="Q550" s="2454"/>
      <c r="R550" s="2454"/>
      <c r="S550" s="2454"/>
      <c r="T550" s="2454"/>
      <c r="U550" s="2454"/>
      <c r="V550" s="2454"/>
      <c r="W550" s="2455"/>
      <c r="X550" s="431"/>
      <c r="Y550" s="431"/>
      <c r="Z550" s="431"/>
      <c r="AA550" s="431"/>
      <c r="AB550" s="431"/>
      <c r="AC550" s="431"/>
      <c r="AD550" s="431"/>
      <c r="AE550" s="431"/>
      <c r="AF550" s="431"/>
      <c r="AG550" s="431"/>
      <c r="AH550" s="1039"/>
    </row>
    <row r="551" spans="2:34" s="352" customFormat="1" ht="13.5" customHeight="1" thickBot="1" x14ac:dyDescent="0.25">
      <c r="B551" s="1131"/>
      <c r="C551" s="1610"/>
      <c r="D551" s="1610"/>
      <c r="E551" s="1610"/>
      <c r="F551" s="1610"/>
      <c r="G551" s="1610"/>
      <c r="H551" s="1610"/>
      <c r="I551" s="1610"/>
      <c r="J551" s="1610"/>
      <c r="K551" s="1610"/>
      <c r="L551" s="1610"/>
      <c r="M551" s="1610"/>
      <c r="N551" s="1610"/>
      <c r="O551" s="1610"/>
      <c r="P551" s="1610"/>
      <c r="Q551" s="1610"/>
      <c r="R551" s="1610"/>
      <c r="S551" s="1610"/>
      <c r="T551" s="1610"/>
      <c r="U551" s="1610"/>
      <c r="V551" s="1610"/>
      <c r="W551" s="1610"/>
      <c r="X551" s="431"/>
      <c r="Y551" s="431"/>
      <c r="Z551" s="431"/>
      <c r="AA551" s="431"/>
      <c r="AB551" s="431"/>
      <c r="AC551" s="431"/>
      <c r="AD551" s="431"/>
      <c r="AE551" s="431"/>
      <c r="AF551" s="431"/>
      <c r="AG551" s="431"/>
      <c r="AH551" s="1039"/>
    </row>
    <row r="552" spans="2:34" s="352" customFormat="1" ht="13.5" customHeight="1" thickBot="1" x14ac:dyDescent="0.25">
      <c r="B552" s="1908" t="s">
        <v>2788</v>
      </c>
      <c r="C552" s="1928" t="s">
        <v>2789</v>
      </c>
      <c r="D552" s="1908" t="s">
        <v>2790</v>
      </c>
      <c r="E552" s="1910" t="s">
        <v>2791</v>
      </c>
      <c r="F552" s="1911"/>
      <c r="G552" s="1911"/>
      <c r="H552" s="1911"/>
      <c r="I552" s="1911"/>
      <c r="J552" s="1911"/>
      <c r="K552" s="1911"/>
      <c r="L552" s="1911"/>
      <c r="M552" s="1911"/>
      <c r="N552" s="1911"/>
      <c r="O552" s="1911"/>
      <c r="P552" s="1911"/>
      <c r="Q552" s="1911"/>
      <c r="R552" s="1912"/>
      <c r="S552" s="2270" t="s">
        <v>2792</v>
      </c>
      <c r="T552" s="2269"/>
      <c r="U552" s="2269"/>
      <c r="V552" s="2269"/>
      <c r="W552" s="2269"/>
      <c r="X552" s="2269"/>
      <c r="Y552" s="2269"/>
      <c r="Z552" s="2271"/>
      <c r="AA552" s="1910" t="s">
        <v>2793</v>
      </c>
      <c r="AB552" s="1911"/>
      <c r="AC552" s="1911"/>
      <c r="AD552" s="1912"/>
      <c r="AE552" s="1916" t="s">
        <v>2794</v>
      </c>
      <c r="AF552" s="1917"/>
      <c r="AG552" s="1918"/>
      <c r="AH552" s="1039"/>
    </row>
    <row r="553" spans="2:34" s="352" customFormat="1" ht="36" customHeight="1" thickBot="1" x14ac:dyDescent="0.25">
      <c r="B553" s="1909"/>
      <c r="C553" s="1929"/>
      <c r="D553" s="1909"/>
      <c r="E553" s="1908" t="s">
        <v>2795</v>
      </c>
      <c r="F553" s="2267" t="s">
        <v>2796</v>
      </c>
      <c r="G553" s="2267" t="s">
        <v>2797</v>
      </c>
      <c r="H553" s="2270" t="s">
        <v>2798</v>
      </c>
      <c r="I553" s="2271"/>
      <c r="J553" s="2270" t="s">
        <v>2799</v>
      </c>
      <c r="K553" s="2271"/>
      <c r="L553" s="2270" t="s">
        <v>2800</v>
      </c>
      <c r="M553" s="2271"/>
      <c r="N553" s="2270" t="s">
        <v>2801</v>
      </c>
      <c r="O553" s="2271"/>
      <c r="P553" s="2270" t="s">
        <v>2802</v>
      </c>
      <c r="Q553" s="2269"/>
      <c r="R553" s="2271"/>
      <c r="S553" s="2267" t="s">
        <v>2798</v>
      </c>
      <c r="T553" s="2267" t="s">
        <v>2799</v>
      </c>
      <c r="U553" s="2267" t="s">
        <v>2800</v>
      </c>
      <c r="V553" s="2270" t="s">
        <v>2801</v>
      </c>
      <c r="W553" s="2271"/>
      <c r="X553" s="2270" t="s">
        <v>2802</v>
      </c>
      <c r="Y553" s="2269"/>
      <c r="Z553" s="2271"/>
      <c r="AA553" s="1908" t="s">
        <v>2795</v>
      </c>
      <c r="AB553" s="1908" t="s">
        <v>2803</v>
      </c>
      <c r="AC553" s="1908" t="s">
        <v>2804</v>
      </c>
      <c r="AD553" s="1908" t="s">
        <v>2805</v>
      </c>
      <c r="AE553" s="1919"/>
      <c r="AF553" s="1920"/>
      <c r="AG553" s="1921"/>
      <c r="AH553" s="1039"/>
    </row>
    <row r="554" spans="2:34" s="352" customFormat="1" ht="26.25" thickBot="1" x14ac:dyDescent="0.25">
      <c r="B554" s="2255"/>
      <c r="C554" s="2259"/>
      <c r="D554" s="2255"/>
      <c r="E554" s="2255"/>
      <c r="F554" s="2467"/>
      <c r="G554" s="2467"/>
      <c r="H554" s="1599" t="s">
        <v>2806</v>
      </c>
      <c r="I554" s="1599" t="s">
        <v>2807</v>
      </c>
      <c r="J554" s="1599" t="s">
        <v>2806</v>
      </c>
      <c r="K554" s="1599" t="s">
        <v>2807</v>
      </c>
      <c r="L554" s="1599" t="s">
        <v>2806</v>
      </c>
      <c r="M554" s="1599" t="s">
        <v>2807</v>
      </c>
      <c r="N554" s="1137" t="s">
        <v>295</v>
      </c>
      <c r="O554" s="1138" t="s">
        <v>2808</v>
      </c>
      <c r="P554" s="1139" t="s">
        <v>2809</v>
      </c>
      <c r="Q554" s="1138" t="s">
        <v>2810</v>
      </c>
      <c r="R554" s="1138" t="s">
        <v>2811</v>
      </c>
      <c r="S554" s="2467"/>
      <c r="T554" s="2467"/>
      <c r="U554" s="2467"/>
      <c r="V554" s="1587" t="s">
        <v>295</v>
      </c>
      <c r="W554" s="1140" t="s">
        <v>2808</v>
      </c>
      <c r="X554" s="1138" t="s">
        <v>2809</v>
      </c>
      <c r="Y554" s="1141" t="s">
        <v>2810</v>
      </c>
      <c r="Z554" s="1138" t="s">
        <v>2811</v>
      </c>
      <c r="AA554" s="2255"/>
      <c r="AB554" s="2255"/>
      <c r="AC554" s="2255"/>
      <c r="AD554" s="2255"/>
      <c r="AE554" s="990" t="s">
        <v>296</v>
      </c>
      <c r="AF554" s="990" t="s">
        <v>2812</v>
      </c>
      <c r="AG554" s="990" t="s">
        <v>2813</v>
      </c>
      <c r="AH554" s="1039"/>
    </row>
    <row r="555" spans="2:34" s="352" customFormat="1" ht="25.5" x14ac:dyDescent="0.2">
      <c r="B555" s="1125" t="s">
        <v>3357</v>
      </c>
      <c r="C555" s="1110">
        <v>1816</v>
      </c>
      <c r="D555" s="1057">
        <v>630</v>
      </c>
      <c r="E555" s="993">
        <v>630</v>
      </c>
      <c r="F555" s="994"/>
      <c r="G555" s="994"/>
      <c r="H555" s="997"/>
      <c r="I555" s="997"/>
      <c r="J555" s="997"/>
      <c r="K555" s="997"/>
      <c r="L555" s="997"/>
      <c r="M555" s="997"/>
      <c r="N555" s="1504" t="s">
        <v>2973</v>
      </c>
      <c r="O555" s="1605">
        <v>0.09</v>
      </c>
      <c r="P555" s="997"/>
      <c r="Q555" s="997"/>
      <c r="R555" s="997"/>
      <c r="S555" s="1000"/>
      <c r="T555" s="997"/>
      <c r="U555" s="999"/>
      <c r="V555" s="1001"/>
      <c r="W555" s="999"/>
      <c r="X555" s="997"/>
      <c r="Y555" s="998"/>
      <c r="Z555" s="997"/>
      <c r="AA555" s="1002"/>
      <c r="AB555" s="994"/>
      <c r="AC555" s="998"/>
      <c r="AD555" s="997"/>
      <c r="AE555" s="1525"/>
      <c r="AF555" s="1110"/>
      <c r="AG555" s="999"/>
      <c r="AH555" s="1039"/>
    </row>
    <row r="556" spans="2:34" s="352" customFormat="1" x14ac:dyDescent="0.2">
      <c r="B556" s="1600" t="s">
        <v>1058</v>
      </c>
      <c r="C556" s="1121"/>
      <c r="D556" s="1005"/>
      <c r="E556" s="1506"/>
      <c r="F556" s="1007"/>
      <c r="G556" s="1007"/>
      <c r="H556" s="1507">
        <v>0.02</v>
      </c>
      <c r="I556" s="1507">
        <v>0.02</v>
      </c>
      <c r="J556" s="1009"/>
      <c r="K556" s="1009"/>
      <c r="L556" s="1009"/>
      <c r="M556" s="1009"/>
      <c r="N556" s="1508" t="s">
        <v>2974</v>
      </c>
      <c r="O556" s="1606">
        <v>0.09</v>
      </c>
      <c r="P556" s="1009"/>
      <c r="Q556" s="1009"/>
      <c r="R556" s="1009"/>
      <c r="S556" s="1013"/>
      <c r="T556" s="1009"/>
      <c r="U556" s="1012"/>
      <c r="V556" s="1014"/>
      <c r="W556" s="1012"/>
      <c r="X556" s="1009"/>
      <c r="Y556" s="1010"/>
      <c r="Z556" s="1009"/>
      <c r="AA556" s="1006"/>
      <c r="AB556" s="1007"/>
      <c r="AC556" s="1010"/>
      <c r="AD556" s="1009"/>
      <c r="AE556" s="1597"/>
      <c r="AF556" s="1003"/>
      <c r="AG556" s="1004"/>
      <c r="AH556" s="1039"/>
    </row>
    <row r="557" spans="2:34" s="352" customFormat="1" x14ac:dyDescent="0.2">
      <c r="B557" s="1600" t="s">
        <v>1059</v>
      </c>
      <c r="C557" s="1121"/>
      <c r="D557" s="1005"/>
      <c r="E557" s="1506"/>
      <c r="F557" s="1007"/>
      <c r="G557" s="1007"/>
      <c r="H557" s="1507">
        <v>1.9800000000000002E-2</v>
      </c>
      <c r="I557" s="1507">
        <v>1.9800000000000002E-2</v>
      </c>
      <c r="J557" s="1009"/>
      <c r="K557" s="1009"/>
      <c r="L557" s="1009"/>
      <c r="M557" s="1009"/>
      <c r="N557" s="1508" t="s">
        <v>3140</v>
      </c>
      <c r="O557" s="1606">
        <v>0.21</v>
      </c>
      <c r="P557" s="1009"/>
      <c r="Q557" s="1009"/>
      <c r="R557" s="1009"/>
      <c r="S557" s="1013"/>
      <c r="T557" s="1009"/>
      <c r="U557" s="1012"/>
      <c r="V557" s="1014"/>
      <c r="W557" s="1012"/>
      <c r="X557" s="1009"/>
      <c r="Y557" s="1010"/>
      <c r="Z557" s="1009"/>
      <c r="AA557" s="1006"/>
      <c r="AB557" s="1007"/>
      <c r="AC557" s="1010"/>
      <c r="AD557" s="1009"/>
      <c r="AE557" s="1597"/>
      <c r="AF557" s="1003"/>
      <c r="AG557" s="1004"/>
      <c r="AH557" s="1039"/>
    </row>
    <row r="558" spans="2:34" s="352" customFormat="1" x14ac:dyDescent="0.2">
      <c r="B558" s="1600" t="s">
        <v>1060</v>
      </c>
      <c r="C558" s="1121"/>
      <c r="D558" s="1005"/>
      <c r="E558" s="1506"/>
      <c r="F558" s="1007"/>
      <c r="G558" s="1007"/>
      <c r="H558" s="1507">
        <v>1.9599999999999999E-2</v>
      </c>
      <c r="I558" s="1507">
        <v>1.9599999999999999E-2</v>
      </c>
      <c r="J558" s="1009"/>
      <c r="K558" s="1009"/>
      <c r="L558" s="1009"/>
      <c r="M558" s="1009"/>
      <c r="N558" s="1508" t="s">
        <v>3141</v>
      </c>
      <c r="O558" s="1606">
        <v>0.23</v>
      </c>
      <c r="P558" s="1009"/>
      <c r="Q558" s="1009"/>
      <c r="R558" s="1009"/>
      <c r="S558" s="1013"/>
      <c r="T558" s="1009"/>
      <c r="U558" s="1012"/>
      <c r="V558" s="1014"/>
      <c r="W558" s="1012"/>
      <c r="X558" s="1009"/>
      <c r="Y558" s="1010"/>
      <c r="Z558" s="1009"/>
      <c r="AA558" s="1006"/>
      <c r="AB558" s="1007"/>
      <c r="AC558" s="1010"/>
      <c r="AD558" s="1009"/>
      <c r="AE558" s="1597"/>
      <c r="AF558" s="1003"/>
      <c r="AG558" s="1004"/>
      <c r="AH558" s="1039"/>
    </row>
    <row r="559" spans="2:34" s="352" customFormat="1" x14ac:dyDescent="0.2">
      <c r="B559" s="1600" t="s">
        <v>1061</v>
      </c>
      <c r="C559" s="1121"/>
      <c r="D559" s="1005"/>
      <c r="E559" s="1506"/>
      <c r="F559" s="1007"/>
      <c r="G559" s="1007"/>
      <c r="H559" s="1507">
        <v>1.9400000000000001E-2</v>
      </c>
      <c r="I559" s="1507">
        <v>1.9400000000000001E-2</v>
      </c>
      <c r="J559" s="1009"/>
      <c r="K559" s="1009"/>
      <c r="L559" s="1009"/>
      <c r="M559" s="1009"/>
      <c r="N559" s="1508" t="s">
        <v>3142</v>
      </c>
      <c r="O559" s="1606">
        <v>0.22</v>
      </c>
      <c r="P559" s="1009"/>
      <c r="Q559" s="1009"/>
      <c r="R559" s="1009"/>
      <c r="S559" s="1013"/>
      <c r="T559" s="1009"/>
      <c r="U559" s="1012"/>
      <c r="V559" s="1014"/>
      <c r="W559" s="1012"/>
      <c r="X559" s="1009"/>
      <c r="Y559" s="1010"/>
      <c r="Z559" s="1009"/>
      <c r="AA559" s="1006"/>
      <c r="AB559" s="1007"/>
      <c r="AC559" s="1010"/>
      <c r="AD559" s="1009"/>
      <c r="AE559" s="1597"/>
      <c r="AF559" s="1003"/>
      <c r="AG559" s="1004"/>
      <c r="AH559" s="1039"/>
    </row>
    <row r="560" spans="2:34" s="352" customFormat="1" x14ac:dyDescent="0.2">
      <c r="B560" s="1600" t="s">
        <v>1062</v>
      </c>
      <c r="C560" s="1121"/>
      <c r="D560" s="1005"/>
      <c r="E560" s="1506"/>
      <c r="F560" s="1007"/>
      <c r="G560" s="1007"/>
      <c r="H560" s="1507">
        <v>1.9300000000000001E-2</v>
      </c>
      <c r="I560" s="1507">
        <v>1.9300000000000001E-2</v>
      </c>
      <c r="J560" s="1009"/>
      <c r="K560" s="1009"/>
      <c r="L560" s="1009"/>
      <c r="M560" s="1009"/>
      <c r="N560" s="1508" t="s">
        <v>3143</v>
      </c>
      <c r="O560" s="1606">
        <v>0.5</v>
      </c>
      <c r="P560" s="1009"/>
      <c r="Q560" s="1009"/>
      <c r="R560" s="1009"/>
      <c r="S560" s="1013"/>
      <c r="T560" s="1009"/>
      <c r="U560" s="1012"/>
      <c r="V560" s="1014"/>
      <c r="W560" s="1012"/>
      <c r="X560" s="1009"/>
      <c r="Y560" s="1010"/>
      <c r="Z560" s="1009"/>
      <c r="AA560" s="1006"/>
      <c r="AB560" s="1007"/>
      <c r="AC560" s="1010"/>
      <c r="AD560" s="1009"/>
      <c r="AE560" s="1597"/>
      <c r="AF560" s="1003"/>
      <c r="AG560" s="1004"/>
      <c r="AH560" s="1039"/>
    </row>
    <row r="561" spans="2:34" s="352" customFormat="1" ht="25.5" x14ac:dyDescent="0.2">
      <c r="B561" s="1600" t="s">
        <v>1063</v>
      </c>
      <c r="C561" s="1121"/>
      <c r="D561" s="1005"/>
      <c r="E561" s="1506"/>
      <c r="F561" s="1007"/>
      <c r="G561" s="1007"/>
      <c r="H561" s="1507">
        <v>1.9199999999999998E-2</v>
      </c>
      <c r="I561" s="1507">
        <v>1.9199999999999998E-2</v>
      </c>
      <c r="J561" s="1009"/>
      <c r="K561" s="1009"/>
      <c r="L561" s="1009"/>
      <c r="M561" s="1009"/>
      <c r="N561" s="1508" t="s">
        <v>3144</v>
      </c>
      <c r="O561" s="1606">
        <v>0.22</v>
      </c>
      <c r="P561" s="1009"/>
      <c r="Q561" s="1009"/>
      <c r="R561" s="1009"/>
      <c r="S561" s="1013"/>
      <c r="T561" s="1009"/>
      <c r="U561" s="1012"/>
      <c r="V561" s="1014"/>
      <c r="W561" s="1012"/>
      <c r="X561" s="1009"/>
      <c r="Y561" s="1010"/>
      <c r="Z561" s="1009"/>
      <c r="AA561" s="1006"/>
      <c r="AB561" s="1007"/>
      <c r="AC561" s="1010"/>
      <c r="AD561" s="1009"/>
      <c r="AE561" s="1597"/>
      <c r="AF561" s="1003"/>
      <c r="AG561" s="1004"/>
      <c r="AH561" s="1039"/>
    </row>
    <row r="562" spans="2:34" s="352" customFormat="1" ht="25.5" x14ac:dyDescent="0.2">
      <c r="B562" s="1600" t="s">
        <v>1064</v>
      </c>
      <c r="C562" s="1121"/>
      <c r="D562" s="1005"/>
      <c r="E562" s="1506"/>
      <c r="F562" s="1007"/>
      <c r="G562" s="1007"/>
      <c r="H562" s="1507">
        <v>1.9E-2</v>
      </c>
      <c r="I562" s="1507">
        <v>1.9E-2</v>
      </c>
      <c r="J562" s="1009"/>
      <c r="K562" s="1009"/>
      <c r="L562" s="1009"/>
      <c r="M562" s="1009"/>
      <c r="N562" s="1508" t="s">
        <v>3145</v>
      </c>
      <c r="O562" s="1606">
        <v>0.13</v>
      </c>
      <c r="P562" s="1009"/>
      <c r="Q562" s="1009"/>
      <c r="R562" s="1009"/>
      <c r="S562" s="1013"/>
      <c r="T562" s="1009"/>
      <c r="U562" s="1012"/>
      <c r="V562" s="1014"/>
      <c r="W562" s="1012"/>
      <c r="X562" s="1009"/>
      <c r="Y562" s="1010"/>
      <c r="Z562" s="1009"/>
      <c r="AA562" s="1006"/>
      <c r="AB562" s="1007"/>
      <c r="AC562" s="1010"/>
      <c r="AD562" s="1009"/>
      <c r="AE562" s="1597"/>
      <c r="AF562" s="1003"/>
      <c r="AG562" s="1004"/>
      <c r="AH562" s="1039"/>
    </row>
    <row r="563" spans="2:34" s="352" customFormat="1" ht="25.5" x14ac:dyDescent="0.2">
      <c r="B563" s="1600"/>
      <c r="C563" s="1121"/>
      <c r="D563" s="1005"/>
      <c r="E563" s="1005"/>
      <c r="F563" s="1007"/>
      <c r="G563" s="1007"/>
      <c r="H563" s="1009"/>
      <c r="I563" s="1009"/>
      <c r="J563" s="1009"/>
      <c r="K563" s="1009"/>
      <c r="L563" s="1009"/>
      <c r="M563" s="1009"/>
      <c r="N563" s="1508" t="s">
        <v>3146</v>
      </c>
      <c r="O563" s="1606">
        <v>0.22</v>
      </c>
      <c r="P563" s="1009"/>
      <c r="Q563" s="1009"/>
      <c r="R563" s="1009"/>
      <c r="S563" s="1013"/>
      <c r="T563" s="1009"/>
      <c r="U563" s="1012"/>
      <c r="V563" s="1014"/>
      <c r="W563" s="1012"/>
      <c r="X563" s="1009"/>
      <c r="Y563" s="1010"/>
      <c r="Z563" s="1009"/>
      <c r="AA563" s="1006"/>
      <c r="AB563" s="1007"/>
      <c r="AC563" s="1010"/>
      <c r="AD563" s="1009"/>
      <c r="AE563" s="1597"/>
      <c r="AF563" s="1003"/>
      <c r="AG563" s="1004"/>
      <c r="AH563" s="1039"/>
    </row>
    <row r="564" spans="2:34" s="352" customFormat="1" ht="25.5" x14ac:dyDescent="0.2">
      <c r="B564" s="1600" t="s">
        <v>1058</v>
      </c>
      <c r="C564" s="1121"/>
      <c r="D564" s="1005"/>
      <c r="E564" s="1005"/>
      <c r="F564" s="1007"/>
      <c r="G564" s="1007"/>
      <c r="H564" s="1507"/>
      <c r="I564" s="1507"/>
      <c r="J564" s="1256">
        <v>5.6000000000000001E-2</v>
      </c>
      <c r="K564" s="1510" t="s">
        <v>3148</v>
      </c>
      <c r="L564" s="1009"/>
      <c r="M564" s="1009"/>
      <c r="N564" s="1508" t="s">
        <v>3149</v>
      </c>
      <c r="O564" s="1606">
        <v>0.19</v>
      </c>
      <c r="P564" s="1009"/>
      <c r="Q564" s="1009"/>
      <c r="R564" s="1009"/>
      <c r="S564" s="1013"/>
      <c r="T564" s="1009"/>
      <c r="U564" s="1012"/>
      <c r="V564" s="1014"/>
      <c r="W564" s="1012"/>
      <c r="X564" s="1009"/>
      <c r="Y564" s="1010"/>
      <c r="Z564" s="1009"/>
      <c r="AA564" s="1006"/>
      <c r="AB564" s="1007"/>
      <c r="AC564" s="1010"/>
      <c r="AD564" s="1009"/>
      <c r="AE564" s="1597"/>
      <c r="AF564" s="1003"/>
      <c r="AG564" s="1004"/>
      <c r="AH564" s="1039"/>
    </row>
    <row r="565" spans="2:34" s="352" customFormat="1" x14ac:dyDescent="0.2">
      <c r="B565" s="1600" t="s">
        <v>1066</v>
      </c>
      <c r="C565" s="1121"/>
      <c r="D565" s="1005"/>
      <c r="E565" s="1005"/>
      <c r="F565" s="1007"/>
      <c r="G565" s="1007"/>
      <c r="H565" s="1507"/>
      <c r="I565" s="1507"/>
      <c r="J565" s="1256">
        <v>5.5899999999999998E-2</v>
      </c>
      <c r="K565" s="1510" t="s">
        <v>3150</v>
      </c>
      <c r="L565" s="1009"/>
      <c r="M565" s="1009"/>
      <c r="N565" s="1508" t="s">
        <v>2976</v>
      </c>
      <c r="O565" s="1606">
        <v>0.13</v>
      </c>
      <c r="P565" s="1009"/>
      <c r="Q565" s="1009"/>
      <c r="R565" s="1009"/>
      <c r="S565" s="1013"/>
      <c r="T565" s="1009"/>
      <c r="U565" s="1012"/>
      <c r="V565" s="1014"/>
      <c r="W565" s="1012"/>
      <c r="X565" s="1009"/>
      <c r="Y565" s="1010"/>
      <c r="Z565" s="1009"/>
      <c r="AA565" s="1006"/>
      <c r="AB565" s="1007"/>
      <c r="AC565" s="1010"/>
      <c r="AD565" s="1009"/>
      <c r="AE565" s="1597"/>
      <c r="AF565" s="1003"/>
      <c r="AG565" s="1004"/>
      <c r="AH565" s="1039"/>
    </row>
    <row r="566" spans="2:34" s="352" customFormat="1" x14ac:dyDescent="0.2">
      <c r="B566" s="1600" t="s">
        <v>1067</v>
      </c>
      <c r="C566" s="1121"/>
      <c r="D566" s="1005"/>
      <c r="E566" s="1005"/>
      <c r="F566" s="1007"/>
      <c r="G566" s="1007"/>
      <c r="H566" s="1507"/>
      <c r="I566" s="1507"/>
      <c r="J566" s="1256">
        <v>5.4600000000000003E-2</v>
      </c>
      <c r="K566" s="1510" t="s">
        <v>3151</v>
      </c>
      <c r="L566" s="1009"/>
      <c r="M566" s="1009"/>
      <c r="N566" s="1508" t="s">
        <v>2977</v>
      </c>
      <c r="O566" s="1606">
        <v>0.2</v>
      </c>
      <c r="P566" s="1009"/>
      <c r="Q566" s="1009"/>
      <c r="R566" s="1009"/>
      <c r="S566" s="1013"/>
      <c r="T566" s="1009"/>
      <c r="U566" s="1012"/>
      <c r="V566" s="1014"/>
      <c r="W566" s="1012"/>
      <c r="X566" s="1009"/>
      <c r="Y566" s="1010"/>
      <c r="Z566" s="1009"/>
      <c r="AA566" s="1006"/>
      <c r="AB566" s="1007"/>
      <c r="AC566" s="1010"/>
      <c r="AD566" s="1009"/>
      <c r="AE566" s="1597"/>
      <c r="AF566" s="1003"/>
      <c r="AG566" s="1004"/>
      <c r="AH566" s="1039"/>
    </row>
    <row r="567" spans="2:34" s="352" customFormat="1" ht="25.5" x14ac:dyDescent="0.2">
      <c r="B567" s="1600" t="s">
        <v>1068</v>
      </c>
      <c r="C567" s="1121"/>
      <c r="D567" s="1005"/>
      <c r="E567" s="1005"/>
      <c r="F567" s="1007"/>
      <c r="G567" s="1007"/>
      <c r="H567" s="1507"/>
      <c r="I567" s="1507"/>
      <c r="J567" s="1256">
        <v>5.45E-2</v>
      </c>
      <c r="K567" s="1510" t="s">
        <v>3153</v>
      </c>
      <c r="L567" s="1009"/>
      <c r="M567" s="1009"/>
      <c r="N567" s="1508" t="s">
        <v>3154</v>
      </c>
      <c r="O567" s="1606">
        <v>0.13</v>
      </c>
      <c r="P567" s="1009"/>
      <c r="Q567" s="1009"/>
      <c r="R567" s="1009"/>
      <c r="S567" s="1013"/>
      <c r="T567" s="1009"/>
      <c r="U567" s="1012"/>
      <c r="V567" s="1014"/>
      <c r="W567" s="1012"/>
      <c r="X567" s="1009"/>
      <c r="Y567" s="1010"/>
      <c r="Z567" s="1009"/>
      <c r="AA567" s="1006"/>
      <c r="AB567" s="1007"/>
      <c r="AC567" s="1010"/>
      <c r="AD567" s="1009"/>
      <c r="AE567" s="1597"/>
      <c r="AF567" s="1003"/>
      <c r="AG567" s="1004"/>
      <c r="AH567" s="1039"/>
    </row>
    <row r="568" spans="2:34" s="352" customFormat="1" x14ac:dyDescent="0.2">
      <c r="B568" s="1600" t="s">
        <v>1069</v>
      </c>
      <c r="C568" s="1121"/>
      <c r="D568" s="1005"/>
      <c r="E568" s="1005"/>
      <c r="F568" s="1007"/>
      <c r="G568" s="1007"/>
      <c r="H568" s="1507"/>
      <c r="I568" s="1507"/>
      <c r="J568" s="1256">
        <v>5.4399999999999997E-2</v>
      </c>
      <c r="K568" s="1510" t="s">
        <v>3156</v>
      </c>
      <c r="L568" s="1009"/>
      <c r="M568" s="1009"/>
      <c r="N568" s="1508" t="s">
        <v>3157</v>
      </c>
      <c r="O568" s="1606">
        <v>0.25</v>
      </c>
      <c r="P568" s="1009"/>
      <c r="Q568" s="1009"/>
      <c r="R568" s="1009"/>
      <c r="S568" s="1013"/>
      <c r="T568" s="1009"/>
      <c r="U568" s="1012"/>
      <c r="V568" s="1014"/>
      <c r="W568" s="1012"/>
      <c r="X568" s="1009"/>
      <c r="Y568" s="1010"/>
      <c r="Z568" s="1009"/>
      <c r="AA568" s="1006"/>
      <c r="AB568" s="1007"/>
      <c r="AC568" s="1010"/>
      <c r="AD568" s="1009"/>
      <c r="AE568" s="1597"/>
      <c r="AF568" s="1003"/>
      <c r="AG568" s="1004"/>
      <c r="AH568" s="1039"/>
    </row>
    <row r="569" spans="2:34" s="352" customFormat="1" ht="25.5" x14ac:dyDescent="0.2">
      <c r="B569" s="1600" t="s">
        <v>1070</v>
      </c>
      <c r="C569" s="1121"/>
      <c r="D569" s="1005"/>
      <c r="E569" s="1005"/>
      <c r="F569" s="1007"/>
      <c r="G569" s="1007"/>
      <c r="H569" s="1507"/>
      <c r="I569" s="1507"/>
      <c r="J569" s="1256">
        <v>5.3999999999999999E-2</v>
      </c>
      <c r="K569" s="1607" t="s">
        <v>3158</v>
      </c>
      <c r="L569" s="1009"/>
      <c r="M569" s="1009"/>
      <c r="N569" s="1508" t="s">
        <v>3159</v>
      </c>
      <c r="O569" s="1606">
        <v>0.19</v>
      </c>
      <c r="P569" s="1009"/>
      <c r="Q569" s="1009"/>
      <c r="R569" s="1009"/>
      <c r="S569" s="1013"/>
      <c r="T569" s="1009"/>
      <c r="U569" s="1012"/>
      <c r="V569" s="1014"/>
      <c r="W569" s="1012"/>
      <c r="X569" s="1009"/>
      <c r="Y569" s="1010"/>
      <c r="Z569" s="1009"/>
      <c r="AA569" s="1006"/>
      <c r="AB569" s="1007"/>
      <c r="AC569" s="1010"/>
      <c r="AD569" s="1009"/>
      <c r="AE569" s="1597"/>
      <c r="AF569" s="1003"/>
      <c r="AG569" s="1004"/>
      <c r="AH569" s="1039"/>
    </row>
    <row r="570" spans="2:34" s="352" customFormat="1" x14ac:dyDescent="0.2">
      <c r="B570" s="1600" t="s">
        <v>1071</v>
      </c>
      <c r="C570" s="1121"/>
      <c r="D570" s="1005"/>
      <c r="E570" s="1005"/>
      <c r="F570" s="1007"/>
      <c r="G570" s="1007"/>
      <c r="H570" s="1507"/>
      <c r="I570" s="1507"/>
      <c r="J570" s="1256">
        <v>4.7E-2</v>
      </c>
      <c r="K570" s="1510" t="s">
        <v>3160</v>
      </c>
      <c r="L570" s="1009"/>
      <c r="M570" s="1009"/>
      <c r="N570" s="1508" t="s">
        <v>3161</v>
      </c>
      <c r="O570" s="1606">
        <v>1</v>
      </c>
      <c r="P570" s="1009"/>
      <c r="Q570" s="1009"/>
      <c r="R570" s="1009"/>
      <c r="S570" s="1013"/>
      <c r="T570" s="1009"/>
      <c r="U570" s="1012"/>
      <c r="V570" s="1014"/>
      <c r="W570" s="1012"/>
      <c r="X570" s="1009"/>
      <c r="Y570" s="1010"/>
      <c r="Z570" s="1009"/>
      <c r="AA570" s="1006"/>
      <c r="AB570" s="1007"/>
      <c r="AC570" s="1010"/>
      <c r="AD570" s="1009"/>
      <c r="AE570" s="1597"/>
      <c r="AF570" s="1003"/>
      <c r="AG570" s="1004"/>
      <c r="AH570" s="1039"/>
    </row>
    <row r="571" spans="2:34" s="352" customFormat="1" x14ac:dyDescent="0.2">
      <c r="B571" s="1600"/>
      <c r="C571" s="1121"/>
      <c r="D571" s="1005"/>
      <c r="E571" s="1005"/>
      <c r="F571" s="1007"/>
      <c r="G571" s="1007"/>
      <c r="H571" s="1009"/>
      <c r="I571" s="1009"/>
      <c r="J571" s="1009"/>
      <c r="K571" s="1009"/>
      <c r="L571" s="1009"/>
      <c r="M571" s="1009"/>
      <c r="N571" s="1508" t="s">
        <v>3162</v>
      </c>
      <c r="O571" s="1606">
        <v>0.22</v>
      </c>
      <c r="P571" s="1009"/>
      <c r="Q571" s="1009"/>
      <c r="R571" s="1009"/>
      <c r="S571" s="1013"/>
      <c r="T571" s="1009"/>
      <c r="U571" s="1012"/>
      <c r="V571" s="1014"/>
      <c r="W571" s="1012"/>
      <c r="X571" s="1009"/>
      <c r="Y571" s="1010"/>
      <c r="Z571" s="1009"/>
      <c r="AA571" s="1006"/>
      <c r="AB571" s="1007"/>
      <c r="AC571" s="1010"/>
      <c r="AD571" s="1009"/>
      <c r="AE571" s="1597"/>
      <c r="AF571" s="1003"/>
      <c r="AG571" s="1004"/>
      <c r="AH571" s="1039"/>
    </row>
    <row r="572" spans="2:34" s="352" customFormat="1" x14ac:dyDescent="0.2">
      <c r="B572" s="1600" t="s">
        <v>631</v>
      </c>
      <c r="C572" s="1121"/>
      <c r="D572" s="1005"/>
      <c r="E572" s="1005"/>
      <c r="F572" s="1007"/>
      <c r="G572" s="1007"/>
      <c r="H572" s="1009"/>
      <c r="I572" s="1009"/>
      <c r="J572" s="1009"/>
      <c r="K572" s="1009"/>
      <c r="L572" s="1256">
        <v>0.04</v>
      </c>
      <c r="M572" s="1256">
        <v>0.04</v>
      </c>
      <c r="N572" s="1508" t="s">
        <v>162</v>
      </c>
      <c r="O572" s="1606">
        <v>0.22</v>
      </c>
      <c r="P572" s="1009"/>
      <c r="Q572" s="1009"/>
      <c r="R572" s="1009"/>
      <c r="S572" s="1013"/>
      <c r="T572" s="1009"/>
      <c r="U572" s="1012"/>
      <c r="V572" s="1014"/>
      <c r="W572" s="1012"/>
      <c r="X572" s="1009"/>
      <c r="Y572" s="1010"/>
      <c r="Z572" s="1009"/>
      <c r="AA572" s="1006"/>
      <c r="AB572" s="1007"/>
      <c r="AC572" s="1010"/>
      <c r="AD572" s="1009"/>
      <c r="AE572" s="1597"/>
      <c r="AF572" s="1003"/>
      <c r="AG572" s="1004"/>
      <c r="AH572" s="1039"/>
    </row>
    <row r="573" spans="2:34" s="352" customFormat="1" x14ac:dyDescent="0.2">
      <c r="B573" s="1600" t="s">
        <v>632</v>
      </c>
      <c r="C573" s="1121"/>
      <c r="D573" s="1005"/>
      <c r="E573" s="1005"/>
      <c r="F573" s="1007"/>
      <c r="G573" s="1007"/>
      <c r="H573" s="1009"/>
      <c r="I573" s="1009"/>
      <c r="J573" s="1009"/>
      <c r="K573" s="1009"/>
      <c r="L573" s="1507">
        <v>3.9800000000000002E-2</v>
      </c>
      <c r="M573" s="1507">
        <v>3.9800000000000002E-2</v>
      </c>
      <c r="N573" s="1508" t="s">
        <v>163</v>
      </c>
      <c r="O573" s="1606">
        <v>0.35</v>
      </c>
      <c r="P573" s="1009"/>
      <c r="Q573" s="1009"/>
      <c r="R573" s="1009"/>
      <c r="S573" s="1013"/>
      <c r="T573" s="1009"/>
      <c r="U573" s="1012"/>
      <c r="V573" s="1014"/>
      <c r="W573" s="1012"/>
      <c r="X573" s="1009"/>
      <c r="Y573" s="1010"/>
      <c r="Z573" s="1009"/>
      <c r="AA573" s="1006"/>
      <c r="AB573" s="1007"/>
      <c r="AC573" s="1010"/>
      <c r="AD573" s="1009"/>
      <c r="AE573" s="1597"/>
      <c r="AF573" s="1003"/>
      <c r="AG573" s="1004"/>
      <c r="AH573" s="1039"/>
    </row>
    <row r="574" spans="2:34" s="352" customFormat="1" x14ac:dyDescent="0.2">
      <c r="B574" s="1600" t="s">
        <v>633</v>
      </c>
      <c r="C574" s="1121"/>
      <c r="D574" s="1005"/>
      <c r="E574" s="1005"/>
      <c r="F574" s="1007"/>
      <c r="G574" s="1007"/>
      <c r="H574" s="1009"/>
      <c r="I574" s="1009"/>
      <c r="J574" s="1009"/>
      <c r="K574" s="1009"/>
      <c r="L574" s="1507">
        <v>3.9600000000000003E-2</v>
      </c>
      <c r="M574" s="1507">
        <v>3.9600000000000003E-2</v>
      </c>
      <c r="N574" s="1508" t="s">
        <v>3163</v>
      </c>
      <c r="O574" s="1606">
        <v>0.3</v>
      </c>
      <c r="P574" s="1009"/>
      <c r="Q574" s="1009"/>
      <c r="R574" s="1009"/>
      <c r="S574" s="1013"/>
      <c r="T574" s="1009"/>
      <c r="U574" s="1012"/>
      <c r="V574" s="1014"/>
      <c r="W574" s="1012"/>
      <c r="X574" s="1009"/>
      <c r="Y574" s="1010"/>
      <c r="Z574" s="1009"/>
      <c r="AA574" s="1006"/>
      <c r="AB574" s="1007"/>
      <c r="AC574" s="1010"/>
      <c r="AD574" s="1009"/>
      <c r="AE574" s="1597"/>
      <c r="AF574" s="1003"/>
      <c r="AG574" s="1004"/>
      <c r="AH574" s="1039"/>
    </row>
    <row r="575" spans="2:34" s="352" customFormat="1" x14ac:dyDescent="0.2">
      <c r="B575" s="1600" t="s">
        <v>634</v>
      </c>
      <c r="C575" s="1121"/>
      <c r="D575" s="1005"/>
      <c r="E575" s="1005"/>
      <c r="F575" s="1007"/>
      <c r="G575" s="1007"/>
      <c r="H575" s="1009"/>
      <c r="I575" s="1009"/>
      <c r="J575" s="1009"/>
      <c r="K575" s="1009"/>
      <c r="L575" s="1507">
        <v>3.9399999999999998E-2</v>
      </c>
      <c r="M575" s="1507">
        <v>3.9399999999999998E-2</v>
      </c>
      <c r="N575" s="1508" t="s">
        <v>3350</v>
      </c>
      <c r="O575" s="1606">
        <v>6.8</v>
      </c>
      <c r="P575" s="1009"/>
      <c r="Q575" s="1009"/>
      <c r="R575" s="1009"/>
      <c r="S575" s="1013"/>
      <c r="T575" s="1009"/>
      <c r="U575" s="1012"/>
      <c r="V575" s="1014"/>
      <c r="W575" s="1012"/>
      <c r="X575" s="1009"/>
      <c r="Y575" s="1010"/>
      <c r="Z575" s="1009"/>
      <c r="AA575" s="1006"/>
      <c r="AB575" s="1007"/>
      <c r="AC575" s="1010"/>
      <c r="AD575" s="1009"/>
      <c r="AE575" s="1597"/>
      <c r="AF575" s="1003"/>
      <c r="AG575" s="1004"/>
      <c r="AH575" s="1039"/>
    </row>
    <row r="576" spans="2:34" s="352" customFormat="1" x14ac:dyDescent="0.2">
      <c r="B576" s="1600" t="s">
        <v>635</v>
      </c>
      <c r="C576" s="1121"/>
      <c r="D576" s="1005"/>
      <c r="E576" s="1005"/>
      <c r="F576" s="1007"/>
      <c r="G576" s="1007"/>
      <c r="H576" s="1009"/>
      <c r="I576" s="1009"/>
      <c r="J576" s="1009"/>
      <c r="K576" s="1009"/>
      <c r="L576" s="1507">
        <v>3.9199999999999999E-2</v>
      </c>
      <c r="M576" s="1507">
        <v>3.9199999999999999E-2</v>
      </c>
      <c r="N576" s="1508" t="s">
        <v>2693</v>
      </c>
      <c r="O576" s="1606">
        <v>0.5</v>
      </c>
      <c r="P576" s="1009"/>
      <c r="Q576" s="1009"/>
      <c r="R576" s="1009"/>
      <c r="S576" s="1013"/>
      <c r="T576" s="1009"/>
      <c r="U576" s="1012"/>
      <c r="V576" s="1014"/>
      <c r="W576" s="1012"/>
      <c r="X576" s="1009"/>
      <c r="Y576" s="1010"/>
      <c r="Z576" s="1009"/>
      <c r="AA576" s="1006"/>
      <c r="AB576" s="1007"/>
      <c r="AC576" s="1010"/>
      <c r="AD576" s="1009"/>
      <c r="AE576" s="1597"/>
      <c r="AF576" s="1003"/>
      <c r="AG576" s="1004"/>
      <c r="AH576" s="1039"/>
    </row>
    <row r="577" spans="2:34" s="352" customFormat="1" ht="25.5" x14ac:dyDescent="0.2">
      <c r="B577" s="1600" t="s">
        <v>636</v>
      </c>
      <c r="C577" s="1121"/>
      <c r="D577" s="1005"/>
      <c r="E577" s="1005"/>
      <c r="F577" s="1007"/>
      <c r="G577" s="1007"/>
      <c r="H577" s="1009"/>
      <c r="I577" s="1009"/>
      <c r="J577" s="1009"/>
      <c r="K577" s="1009"/>
      <c r="L577" s="1507">
        <v>3.9E-2</v>
      </c>
      <c r="M577" s="1507">
        <v>3.9E-2</v>
      </c>
      <c r="N577" s="1508" t="s">
        <v>2981</v>
      </c>
      <c r="O577" s="1606">
        <v>0.3</v>
      </c>
      <c r="P577" s="1009"/>
      <c r="Q577" s="1009"/>
      <c r="R577" s="1009"/>
      <c r="S577" s="1013"/>
      <c r="T577" s="1009"/>
      <c r="U577" s="1012"/>
      <c r="V577" s="1014"/>
      <c r="W577" s="1012"/>
      <c r="X577" s="1009"/>
      <c r="Y577" s="1010"/>
      <c r="Z577" s="1009"/>
      <c r="AA577" s="1006"/>
      <c r="AB577" s="1007"/>
      <c r="AC577" s="1010"/>
      <c r="AD577" s="1009"/>
      <c r="AE577" s="1597"/>
      <c r="AF577" s="1003"/>
      <c r="AG577" s="1004"/>
      <c r="AH577" s="1039"/>
    </row>
    <row r="578" spans="2:34" s="352" customFormat="1" x14ac:dyDescent="0.2">
      <c r="B578" s="1600" t="s">
        <v>637</v>
      </c>
      <c r="C578" s="1121"/>
      <c r="D578" s="1005"/>
      <c r="E578" s="1005"/>
      <c r="F578" s="1007"/>
      <c r="G578" s="1007"/>
      <c r="H578" s="1009"/>
      <c r="I578" s="1009"/>
      <c r="J578" s="1009"/>
      <c r="K578" s="1009"/>
      <c r="L578" s="1507">
        <v>3.8800000000000001E-2</v>
      </c>
      <c r="M578" s="1507">
        <v>3.8800000000000001E-2</v>
      </c>
      <c r="N578" s="1508" t="s">
        <v>2966</v>
      </c>
      <c r="O578" s="1606">
        <v>0.39</v>
      </c>
      <c r="P578" s="1009"/>
      <c r="Q578" s="1009"/>
      <c r="R578" s="1009"/>
      <c r="S578" s="1013"/>
      <c r="T578" s="1009"/>
      <c r="U578" s="1012"/>
      <c r="V578" s="1014"/>
      <c r="W578" s="1012"/>
      <c r="X578" s="1009"/>
      <c r="Y578" s="1010"/>
      <c r="Z578" s="1009"/>
      <c r="AA578" s="1006"/>
      <c r="AB578" s="1007"/>
      <c r="AC578" s="1010"/>
      <c r="AD578" s="1009"/>
      <c r="AE578" s="1597"/>
      <c r="AF578" s="1003"/>
      <c r="AG578" s="1004"/>
      <c r="AH578" s="1039"/>
    </row>
    <row r="579" spans="2:34" s="352" customFormat="1" x14ac:dyDescent="0.2">
      <c r="B579" s="1600"/>
      <c r="C579" s="1121"/>
      <c r="D579" s="1005"/>
      <c r="E579" s="1005"/>
      <c r="F579" s="1007"/>
      <c r="G579" s="1005"/>
      <c r="H579" s="1009"/>
      <c r="I579" s="1009"/>
      <c r="J579" s="1009"/>
      <c r="K579" s="1009"/>
      <c r="L579" s="1009"/>
      <c r="M579" s="1009"/>
      <c r="N579" s="1508" t="s">
        <v>3164</v>
      </c>
      <c r="O579" s="1606">
        <v>0.6</v>
      </c>
      <c r="P579" s="1009"/>
      <c r="Q579" s="1009"/>
      <c r="R579" s="1009"/>
      <c r="S579" s="1013"/>
      <c r="T579" s="1009"/>
      <c r="U579" s="1012"/>
      <c r="V579" s="1014"/>
      <c r="W579" s="1012"/>
      <c r="X579" s="1009"/>
      <c r="Y579" s="1010"/>
      <c r="Z579" s="1009"/>
      <c r="AA579" s="1006"/>
      <c r="AB579" s="1007"/>
      <c r="AC579" s="1010"/>
      <c r="AD579" s="1009"/>
      <c r="AE579" s="1597"/>
      <c r="AF579" s="1003"/>
      <c r="AG579" s="1004"/>
      <c r="AH579" s="1039"/>
    </row>
    <row r="580" spans="2:34" s="352" customFormat="1" x14ac:dyDescent="0.2">
      <c r="B580" s="1600"/>
      <c r="C580" s="1121"/>
      <c r="D580" s="1005"/>
      <c r="E580" s="1005"/>
      <c r="F580" s="1007"/>
      <c r="G580" s="1007"/>
      <c r="H580" s="1009"/>
      <c r="I580" s="1009"/>
      <c r="J580" s="1009"/>
      <c r="K580" s="1009"/>
      <c r="L580" s="1009"/>
      <c r="M580" s="1009"/>
      <c r="N580" s="1508" t="s">
        <v>2983</v>
      </c>
      <c r="O580" s="1606">
        <v>0.85</v>
      </c>
      <c r="P580" s="1009"/>
      <c r="Q580" s="1009"/>
      <c r="R580" s="1009"/>
      <c r="S580" s="1013"/>
      <c r="T580" s="1009"/>
      <c r="U580" s="1012"/>
      <c r="V580" s="1014"/>
      <c r="W580" s="1012"/>
      <c r="X580" s="1009"/>
      <c r="Y580" s="1010"/>
      <c r="Z580" s="1009"/>
      <c r="AA580" s="1006"/>
      <c r="AB580" s="1007"/>
      <c r="AC580" s="1010"/>
      <c r="AD580" s="1009"/>
      <c r="AE580" s="1597"/>
      <c r="AF580" s="1003"/>
      <c r="AG580" s="1004"/>
      <c r="AH580" s="1039"/>
    </row>
    <row r="581" spans="2:34" s="352" customFormat="1" x14ac:dyDescent="0.2">
      <c r="B581" s="1600" t="s">
        <v>1073</v>
      </c>
      <c r="C581" s="1121"/>
      <c r="D581" s="1005"/>
      <c r="E581" s="1005"/>
      <c r="F581" s="1007"/>
      <c r="G581" s="1007"/>
      <c r="H581" s="1009"/>
      <c r="I581" s="1009"/>
      <c r="J581" s="1009"/>
      <c r="K581" s="1009"/>
      <c r="L581" s="1009"/>
      <c r="M581" s="1009"/>
      <c r="N581" s="1508"/>
      <c r="O581" s="1606"/>
      <c r="P581" s="1256">
        <v>0.14000000000000001</v>
      </c>
      <c r="Q581" s="1256">
        <v>0.14000000000000001</v>
      </c>
      <c r="R581" s="1256">
        <v>0.14000000000000001</v>
      </c>
      <c r="S581" s="1013"/>
      <c r="T581" s="1009"/>
      <c r="U581" s="1012"/>
      <c r="V581" s="1014"/>
      <c r="W581" s="1012"/>
      <c r="X581" s="1009"/>
      <c r="Y581" s="1010"/>
      <c r="Z581" s="1009"/>
      <c r="AA581" s="1006"/>
      <c r="AB581" s="1007"/>
      <c r="AC581" s="1010"/>
      <c r="AD581" s="1009"/>
      <c r="AE581" s="1597"/>
      <c r="AF581" s="1003"/>
      <c r="AG581" s="1004"/>
      <c r="AH581" s="1039"/>
    </row>
    <row r="582" spans="2:34" s="352" customFormat="1" x14ac:dyDescent="0.2">
      <c r="B582" s="1600" t="s">
        <v>1074</v>
      </c>
      <c r="C582" s="1511"/>
      <c r="D582" s="1512"/>
      <c r="E582" s="1512"/>
      <c r="F582" s="1513"/>
      <c r="G582" s="1513"/>
      <c r="H582" s="1514"/>
      <c r="I582" s="1514"/>
      <c r="J582" s="1514"/>
      <c r="K582" s="1514"/>
      <c r="L582" s="1514"/>
      <c r="M582" s="1514"/>
      <c r="N582" s="1515"/>
      <c r="O582" s="1608"/>
      <c r="P582" s="1522">
        <v>0.13389999999999999</v>
      </c>
      <c r="Q582" s="1522">
        <v>0.13389999999999999</v>
      </c>
      <c r="R582" s="1522">
        <v>0.13389999999999999</v>
      </c>
      <c r="S582" s="1517"/>
      <c r="T582" s="1514"/>
      <c r="U582" s="1518"/>
      <c r="V582" s="1519"/>
      <c r="W582" s="1518"/>
      <c r="X582" s="1514"/>
      <c r="Y582" s="1520"/>
      <c r="Z582" s="1514"/>
      <c r="AA582" s="1521"/>
      <c r="AB582" s="1513"/>
      <c r="AC582" s="1520"/>
      <c r="AD582" s="1514"/>
      <c r="AE582" s="1011"/>
      <c r="AF582" s="1121"/>
      <c r="AG582" s="1012"/>
      <c r="AH582" s="1039"/>
    </row>
    <row r="583" spans="2:34" s="352" customFormat="1" x14ac:dyDescent="0.2">
      <c r="B583" s="1600" t="s">
        <v>1075</v>
      </c>
      <c r="C583" s="1511"/>
      <c r="D583" s="1512"/>
      <c r="E583" s="1512"/>
      <c r="F583" s="1513"/>
      <c r="G583" s="1513"/>
      <c r="H583" s="1514"/>
      <c r="I583" s="1514"/>
      <c r="J583" s="1514"/>
      <c r="K583" s="1514"/>
      <c r="L583" s="1514"/>
      <c r="M583" s="1514"/>
      <c r="N583" s="1515"/>
      <c r="O583" s="1608"/>
      <c r="P583" s="1522">
        <v>0.13289999999999999</v>
      </c>
      <c r="Q583" s="1522">
        <v>0.13289999999999999</v>
      </c>
      <c r="R583" s="1522">
        <v>0.13289999999999999</v>
      </c>
      <c r="S583" s="1517"/>
      <c r="T583" s="1514"/>
      <c r="U583" s="1518"/>
      <c r="V583" s="1519"/>
      <c r="W583" s="1518"/>
      <c r="X583" s="1514"/>
      <c r="Y583" s="1520"/>
      <c r="Z583" s="1514"/>
      <c r="AA583" s="1521"/>
      <c r="AB583" s="1513"/>
      <c r="AC583" s="1520"/>
      <c r="AD583" s="1514"/>
      <c r="AE583" s="1011"/>
      <c r="AF583" s="1121"/>
      <c r="AG583" s="1012"/>
      <c r="AH583" s="1039"/>
    </row>
    <row r="584" spans="2:34" s="352" customFormat="1" x14ac:dyDescent="0.2">
      <c r="B584" s="1600" t="s">
        <v>1076</v>
      </c>
      <c r="C584" s="1511"/>
      <c r="D584" s="1512"/>
      <c r="E584" s="1512"/>
      <c r="F584" s="1513"/>
      <c r="G584" s="1513"/>
      <c r="H584" s="1514"/>
      <c r="I584" s="1514"/>
      <c r="J584" s="1514"/>
      <c r="K584" s="1514"/>
      <c r="L584" s="1514"/>
      <c r="M584" s="1514"/>
      <c r="N584" s="1515"/>
      <c r="O584" s="1522"/>
      <c r="P584" s="1522">
        <v>0.13189999999999999</v>
      </c>
      <c r="Q584" s="1522">
        <v>0.13189999999999999</v>
      </c>
      <c r="R584" s="1522">
        <v>0.13189999999999999</v>
      </c>
      <c r="S584" s="1522"/>
      <c r="T584" s="1514"/>
      <c r="U584" s="1518"/>
      <c r="V584" s="1519"/>
      <c r="W584" s="1518"/>
      <c r="X584" s="1514"/>
      <c r="Y584" s="1520"/>
      <c r="Z584" s="1514"/>
      <c r="AA584" s="1521"/>
      <c r="AB584" s="1513"/>
      <c r="AC584" s="1520"/>
      <c r="AD584" s="1514"/>
      <c r="AE584" s="1011"/>
      <c r="AF584" s="1121"/>
      <c r="AG584" s="1012"/>
      <c r="AH584" s="1039"/>
    </row>
    <row r="585" spans="2:34" s="352" customFormat="1" x14ac:dyDescent="0.2">
      <c r="B585" s="1600" t="s">
        <v>1077</v>
      </c>
      <c r="C585" s="1511"/>
      <c r="D585" s="1512"/>
      <c r="E585" s="1512"/>
      <c r="F585" s="1513"/>
      <c r="G585" s="1513"/>
      <c r="H585" s="1514"/>
      <c r="I585" s="1514"/>
      <c r="J585" s="1514"/>
      <c r="K585" s="1514"/>
      <c r="L585" s="1514"/>
      <c r="M585" s="1514"/>
      <c r="N585" s="1515"/>
      <c r="O585" s="1608"/>
      <c r="P585" s="1522">
        <v>0.13089999999999999</v>
      </c>
      <c r="Q585" s="1522">
        <v>0.13089999999999999</v>
      </c>
      <c r="R585" s="1522">
        <v>0.13089999999999999</v>
      </c>
      <c r="S585" s="1517"/>
      <c r="T585" s="1514"/>
      <c r="U585" s="1518"/>
      <c r="V585" s="1519"/>
      <c r="W585" s="1518"/>
      <c r="X585" s="1514"/>
      <c r="Y585" s="1520"/>
      <c r="Z585" s="1514"/>
      <c r="AA585" s="1521"/>
      <c r="AB585" s="1513"/>
      <c r="AC585" s="1520"/>
      <c r="AD585" s="1514"/>
      <c r="AE585" s="1011"/>
      <c r="AF585" s="1121"/>
      <c r="AG585" s="1012"/>
      <c r="AH585" s="1039"/>
    </row>
    <row r="586" spans="2:34" s="352" customFormat="1" x14ac:dyDescent="0.2">
      <c r="B586" s="1600" t="s">
        <v>249</v>
      </c>
      <c r="C586" s="1511"/>
      <c r="D586" s="1512"/>
      <c r="E586" s="1512"/>
      <c r="F586" s="1513"/>
      <c r="G586" s="1513"/>
      <c r="H586" s="1514"/>
      <c r="I586" s="1514"/>
      <c r="J586" s="1514"/>
      <c r="K586" s="1514"/>
      <c r="L586" s="1514"/>
      <c r="M586" s="1514"/>
      <c r="N586" s="1515"/>
      <c r="O586" s="1608"/>
      <c r="P586" s="1522">
        <v>0.12989999999999999</v>
      </c>
      <c r="Q586" s="1522">
        <v>0.12989999999999999</v>
      </c>
      <c r="R586" s="1522">
        <v>0.12989999999999999</v>
      </c>
      <c r="S586" s="1522"/>
      <c r="T586" s="1522"/>
      <c r="U586" s="1518"/>
      <c r="V586" s="1519"/>
      <c r="W586" s="1518"/>
      <c r="X586" s="1514"/>
      <c r="Y586" s="1520"/>
      <c r="Z586" s="1514"/>
      <c r="AA586" s="1521"/>
      <c r="AB586" s="1513"/>
      <c r="AC586" s="1520"/>
      <c r="AD586" s="1514"/>
      <c r="AE586" s="1011"/>
      <c r="AF586" s="1121"/>
      <c r="AG586" s="1012"/>
      <c r="AH586" s="1039"/>
    </row>
    <row r="587" spans="2:34" s="352" customFormat="1" ht="13.5" thickBot="1" x14ac:dyDescent="0.25">
      <c r="B587" s="1601" t="s">
        <v>3139</v>
      </c>
      <c r="C587" s="1523"/>
      <c r="D587" s="1018"/>
      <c r="E587" s="1018"/>
      <c r="F587" s="1020"/>
      <c r="G587" s="1020"/>
      <c r="H587" s="1022"/>
      <c r="I587" s="1022"/>
      <c r="J587" s="1022"/>
      <c r="K587" s="1022"/>
      <c r="L587" s="1022"/>
      <c r="M587" s="1022"/>
      <c r="N587" s="1615"/>
      <c r="O587" s="1616"/>
      <c r="P587" s="1617">
        <v>0.12889999999999999</v>
      </c>
      <c r="Q587" s="1617">
        <v>0.12889999999999999</v>
      </c>
      <c r="R587" s="1617">
        <v>0.12889999999999999</v>
      </c>
      <c r="S587" s="1026"/>
      <c r="T587" s="1022"/>
      <c r="U587" s="1025"/>
      <c r="V587" s="1027"/>
      <c r="W587" s="1025"/>
      <c r="X587" s="1022"/>
      <c r="Y587" s="1023"/>
      <c r="Z587" s="1022"/>
      <c r="AA587" s="1019"/>
      <c r="AB587" s="1020"/>
      <c r="AC587" s="1023"/>
      <c r="AD587" s="1022"/>
      <c r="AE587" s="1024"/>
      <c r="AF587" s="1523"/>
      <c r="AG587" s="1025"/>
      <c r="AH587" s="1044"/>
    </row>
    <row r="588" spans="2:34" s="352" customFormat="1" x14ac:dyDescent="0.2">
      <c r="B588" s="1503"/>
      <c r="C588" s="1078"/>
      <c r="D588" s="1611"/>
      <c r="E588" s="1611"/>
      <c r="F588" s="1080"/>
      <c r="G588" s="1080"/>
      <c r="H588" s="1612"/>
      <c r="I588" s="1612"/>
      <c r="J588" s="1612"/>
      <c r="K588" s="1612"/>
      <c r="L588" s="1612"/>
      <c r="M588" s="1612"/>
      <c r="N588" s="1613"/>
      <c r="O588" s="1614"/>
      <c r="P588" s="1612"/>
      <c r="Q588" s="1612"/>
      <c r="R588" s="1612"/>
      <c r="S588" s="1081"/>
      <c r="T588" s="1081"/>
      <c r="U588" s="1081"/>
      <c r="V588" s="1082"/>
      <c r="W588" s="1081"/>
      <c r="X588" s="1081"/>
      <c r="Y588" s="1081"/>
      <c r="Z588" s="1081"/>
      <c r="AA588" s="1079"/>
      <c r="AB588" s="1080"/>
      <c r="AC588" s="1081"/>
      <c r="AD588" s="1081"/>
      <c r="AE588" s="1082"/>
      <c r="AF588" s="1078"/>
      <c r="AG588" s="1081"/>
      <c r="AH588" s="1039"/>
    </row>
    <row r="589" spans="2:34" s="352" customFormat="1" x14ac:dyDescent="0.2">
      <c r="B589" s="1146" t="s">
        <v>2816</v>
      </c>
      <c r="C589" s="1620" t="s">
        <v>3351</v>
      </c>
      <c r="D589" s="1620"/>
      <c r="E589" s="1620"/>
      <c r="F589" s="1620"/>
      <c r="G589" s="1620"/>
      <c r="H589" s="1620"/>
      <c r="I589" s="1620"/>
      <c r="J589" s="1148"/>
      <c r="K589" s="1148"/>
      <c r="L589" s="1148"/>
      <c r="M589" s="1148"/>
      <c r="N589" s="1148"/>
      <c r="O589" s="1148"/>
      <c r="P589" s="1148"/>
      <c r="Q589" s="1148"/>
      <c r="R589" s="1148"/>
      <c r="S589" s="1148"/>
      <c r="T589" s="1148"/>
      <c r="U589" s="1148"/>
      <c r="V589" s="1148"/>
      <c r="W589" s="1148"/>
      <c r="X589" s="1148"/>
      <c r="Y589" s="1148"/>
      <c r="Z589" s="1148"/>
      <c r="AA589" s="1148"/>
      <c r="AB589" s="1148"/>
      <c r="AC589" s="1148"/>
      <c r="AD589" s="1148"/>
      <c r="AE589" s="1148"/>
      <c r="AF589" s="1148"/>
      <c r="AG589" s="1148"/>
      <c r="AH589" s="1039"/>
    </row>
    <row r="590" spans="2:34" s="352" customFormat="1" ht="12.75" customHeight="1" x14ac:dyDescent="0.2">
      <c r="B590" s="1146" t="s">
        <v>2818</v>
      </c>
      <c r="C590" s="2690" t="s">
        <v>2898</v>
      </c>
      <c r="D590" s="2690"/>
      <c r="E590" s="2690"/>
      <c r="F590" s="2690"/>
      <c r="G590" s="2690"/>
      <c r="H590" s="2690"/>
      <c r="I590" s="2690"/>
      <c r="J590" s="1619"/>
      <c r="K590" s="1619"/>
      <c r="L590" s="1619"/>
      <c r="M590" s="1619"/>
      <c r="N590" s="1619"/>
      <c r="O590" s="1619"/>
      <c r="P590" s="1619"/>
      <c r="Q590" s="1619"/>
      <c r="R590" s="1619"/>
      <c r="S590" s="1619"/>
      <c r="T590" s="1619"/>
      <c r="U590" s="1619"/>
      <c r="V590" s="1619"/>
      <c r="W590" s="1619"/>
      <c r="X590" s="1619"/>
      <c r="Y590" s="1619"/>
      <c r="Z590" s="1619"/>
      <c r="AA590" s="1619"/>
      <c r="AB590" s="1619"/>
      <c r="AC590" s="1619"/>
      <c r="AD590" s="1619"/>
      <c r="AE590" s="1619"/>
      <c r="AF590" s="1619"/>
      <c r="AG590" s="1619"/>
      <c r="AH590" s="1039"/>
    </row>
    <row r="591" spans="2:34" s="352" customFormat="1" ht="13.5" thickBot="1" x14ac:dyDescent="0.25">
      <c r="B591" s="1147"/>
      <c r="C591" s="1598"/>
      <c r="D591" s="1598"/>
      <c r="E591" s="1598"/>
      <c r="F591" s="1598"/>
      <c r="G591" s="1598"/>
      <c r="H591" s="1598"/>
      <c r="I591" s="1598"/>
      <c r="J591" s="1598"/>
      <c r="K591" s="1598"/>
      <c r="L591" s="1598"/>
      <c r="M591" s="1598"/>
      <c r="N591" s="1598"/>
      <c r="O591" s="1598"/>
      <c r="P591" s="1598"/>
      <c r="Q591" s="1598"/>
      <c r="R591" s="1598"/>
      <c r="S591" s="1598"/>
      <c r="T591" s="1598"/>
      <c r="U591" s="1598"/>
      <c r="V591" s="1598"/>
      <c r="W591" s="1598"/>
      <c r="X591" s="1598"/>
      <c r="Y591" s="1598"/>
      <c r="Z591" s="1598"/>
      <c r="AA591" s="1598"/>
      <c r="AB591" s="1598"/>
      <c r="AC591" s="1598"/>
      <c r="AD591" s="1598"/>
      <c r="AE591" s="1598"/>
      <c r="AF591" s="1598"/>
      <c r="AG591" s="1598"/>
      <c r="AH591" s="1044"/>
    </row>
    <row r="592" spans="2:34" s="352" customFormat="1" ht="13.5" thickBot="1" x14ac:dyDescent="0.25"/>
    <row r="593" spans="2:34" s="352" customFormat="1" ht="20.25" x14ac:dyDescent="0.2">
      <c r="B593" s="2274" t="s">
        <v>2783</v>
      </c>
      <c r="C593" s="2275"/>
      <c r="D593" s="2275"/>
      <c r="E593" s="2275"/>
      <c r="F593" s="2275"/>
      <c r="G593" s="2275"/>
      <c r="H593" s="2275"/>
      <c r="I593" s="2275"/>
      <c r="J593" s="2275"/>
      <c r="K593" s="2275"/>
      <c r="L593" s="2275"/>
      <c r="M593" s="2275"/>
      <c r="N593" s="2275"/>
      <c r="O593" s="2275"/>
      <c r="P593" s="2275"/>
      <c r="Q593" s="2275"/>
      <c r="R593" s="2275"/>
      <c r="S593" s="2275"/>
      <c r="T593" s="2275"/>
      <c r="U593" s="2275"/>
      <c r="V593" s="2275"/>
      <c r="W593" s="2275"/>
      <c r="X593" s="2275"/>
      <c r="Y593" s="2275"/>
      <c r="Z593" s="2275"/>
      <c r="AA593" s="2275"/>
      <c r="AB593" s="2275"/>
      <c r="AC593" s="2275"/>
      <c r="AD593" s="2275"/>
      <c r="AE593" s="2275"/>
      <c r="AF593" s="2275"/>
      <c r="AG593" s="2275"/>
      <c r="AH593" s="2276"/>
    </row>
    <row r="594" spans="2:34" s="352" customFormat="1" x14ac:dyDescent="0.2">
      <c r="B594" s="1131"/>
      <c r="C594" s="1132"/>
      <c r="D594" s="1133"/>
      <c r="E594" s="1133"/>
      <c r="F594" s="431"/>
      <c r="G594" s="431"/>
      <c r="H594" s="431"/>
      <c r="I594" s="431"/>
      <c r="J594" s="431"/>
      <c r="K594" s="431"/>
      <c r="L594" s="431"/>
      <c r="M594" s="431"/>
      <c r="N594" s="431"/>
      <c r="O594" s="431"/>
      <c r="P594" s="431"/>
      <c r="Q594" s="431"/>
      <c r="R594" s="431"/>
      <c r="S594" s="431"/>
      <c r="T594" s="431"/>
      <c r="U594" s="431"/>
      <c r="V594" s="431"/>
      <c r="W594" s="431"/>
      <c r="X594" s="431"/>
      <c r="Y594" s="431"/>
      <c r="Z594" s="431"/>
      <c r="AA594" s="431"/>
      <c r="AB594" s="431"/>
      <c r="AC594" s="431"/>
      <c r="AD594" s="431"/>
      <c r="AE594" s="431"/>
      <c r="AF594" s="431"/>
      <c r="AG594" s="431"/>
      <c r="AH594" s="1039"/>
    </row>
    <row r="595" spans="2:34" s="352" customFormat="1" x14ac:dyDescent="0.2">
      <c r="B595" s="1134" t="s">
        <v>2784</v>
      </c>
      <c r="C595" s="1135" t="s">
        <v>3352</v>
      </c>
      <c r="D595" s="1135"/>
      <c r="E595" s="431"/>
      <c r="F595" s="431"/>
      <c r="G595" s="431"/>
      <c r="H595" s="431"/>
      <c r="I595" s="1577"/>
      <c r="J595" s="431"/>
      <c r="K595" s="431"/>
      <c r="L595" s="431"/>
      <c r="M595" s="431"/>
      <c r="N595" s="431"/>
      <c r="O595" s="431"/>
      <c r="P595" s="431"/>
      <c r="Q595" s="431"/>
      <c r="R595" s="431"/>
      <c r="S595" s="431"/>
      <c r="T595" s="431"/>
      <c r="U595" s="431"/>
      <c r="V595" s="431"/>
      <c r="W595" s="431"/>
      <c r="X595" s="431"/>
      <c r="Y595" s="431"/>
      <c r="Z595" s="431"/>
      <c r="AA595" s="431"/>
      <c r="AB595" s="431"/>
      <c r="AC595" s="431"/>
      <c r="AD595" s="431"/>
      <c r="AE595" s="431"/>
      <c r="AF595" s="431"/>
      <c r="AG595" s="431"/>
      <c r="AH595" s="1039"/>
    </row>
    <row r="596" spans="2:34" s="352" customFormat="1" ht="13.5" thickBot="1" x14ac:dyDescent="0.25">
      <c r="B596" s="1134" t="s">
        <v>2786</v>
      </c>
      <c r="C596" s="1903">
        <v>41850</v>
      </c>
      <c r="D596" s="1904"/>
      <c r="E596" s="1904"/>
      <c r="F596" s="431"/>
      <c r="G596" s="431"/>
      <c r="H596" s="431"/>
      <c r="I596" s="1577"/>
      <c r="J596" s="431"/>
      <c r="K596" s="431"/>
      <c r="L596" s="431"/>
      <c r="M596" s="431"/>
      <c r="N596" s="431"/>
      <c r="O596" s="431"/>
      <c r="P596" s="431"/>
      <c r="Q596" s="431"/>
      <c r="R596" s="431"/>
      <c r="S596" s="431"/>
      <c r="T596" s="431"/>
      <c r="U596" s="431"/>
      <c r="V596" s="431"/>
      <c r="W596" s="431"/>
      <c r="X596" s="431"/>
      <c r="Y596" s="431"/>
      <c r="Z596" s="431"/>
      <c r="AA596" s="431"/>
      <c r="AB596" s="431"/>
      <c r="AC596" s="431"/>
      <c r="AD596" s="431"/>
      <c r="AE596" s="431"/>
      <c r="AF596" s="431"/>
      <c r="AG596" s="431"/>
      <c r="AH596" s="1039"/>
    </row>
    <row r="597" spans="2:34" s="352" customFormat="1" ht="13.5" thickBot="1" x14ac:dyDescent="0.25">
      <c r="B597" s="1131" t="s">
        <v>2787</v>
      </c>
      <c r="C597" s="2453" t="s">
        <v>3353</v>
      </c>
      <c r="D597" s="2454"/>
      <c r="E597" s="2454"/>
      <c r="F597" s="2454"/>
      <c r="G597" s="2454"/>
      <c r="H597" s="2454"/>
      <c r="I597" s="2454"/>
      <c r="J597" s="2454"/>
      <c r="K597" s="2454"/>
      <c r="L597" s="2454"/>
      <c r="M597" s="2454"/>
      <c r="N597" s="2454"/>
      <c r="O597" s="2454"/>
      <c r="P597" s="2454"/>
      <c r="Q597" s="2454"/>
      <c r="R597" s="2454"/>
      <c r="S597" s="2454"/>
      <c r="T597" s="2454"/>
      <c r="U597" s="2454"/>
      <c r="V597" s="2454"/>
      <c r="W597" s="2455"/>
      <c r="X597" s="431"/>
      <c r="Y597" s="431"/>
      <c r="Z597" s="431"/>
      <c r="AA597" s="431"/>
      <c r="AB597" s="431"/>
      <c r="AC597" s="431"/>
      <c r="AD597" s="431"/>
      <c r="AE597" s="431"/>
      <c r="AF597" s="431"/>
      <c r="AG597" s="431"/>
      <c r="AH597" s="1039"/>
    </row>
    <row r="598" spans="2:34" s="352" customFormat="1" ht="13.5" thickBot="1" x14ac:dyDescent="0.25">
      <c r="B598" s="1132"/>
      <c r="C598" s="1610"/>
      <c r="D598" s="1610"/>
      <c r="E598" s="1610"/>
      <c r="F598" s="1610"/>
      <c r="G598" s="1610"/>
      <c r="H598" s="1610"/>
      <c r="I598" s="1610"/>
      <c r="J598" s="1610"/>
      <c r="K598" s="1610"/>
      <c r="L598" s="1610"/>
      <c r="M598" s="1610"/>
      <c r="N598" s="1610"/>
      <c r="O598" s="1610"/>
      <c r="P598" s="1610"/>
      <c r="Q598" s="1610"/>
      <c r="R598" s="1610"/>
      <c r="S598" s="1610"/>
      <c r="T598" s="1610"/>
      <c r="U598" s="1610"/>
      <c r="V598" s="1610"/>
      <c r="W598" s="1610"/>
      <c r="X598" s="431"/>
      <c r="Y598" s="431"/>
      <c r="Z598" s="431"/>
      <c r="AA598" s="431"/>
      <c r="AB598" s="431"/>
      <c r="AC598" s="431"/>
      <c r="AD598" s="431"/>
      <c r="AE598" s="431"/>
      <c r="AF598" s="431"/>
      <c r="AG598" s="431"/>
      <c r="AH598" s="1039"/>
    </row>
    <row r="599" spans="2:34" s="352" customFormat="1" ht="13.5" thickBot="1" x14ac:dyDescent="0.25">
      <c r="B599" s="1908" t="s">
        <v>2788</v>
      </c>
      <c r="C599" s="1928" t="s">
        <v>2789</v>
      </c>
      <c r="D599" s="1908" t="s">
        <v>2790</v>
      </c>
      <c r="E599" s="1910" t="s">
        <v>2791</v>
      </c>
      <c r="F599" s="1911"/>
      <c r="G599" s="1911"/>
      <c r="H599" s="1911"/>
      <c r="I599" s="1911"/>
      <c r="J599" s="1911"/>
      <c r="K599" s="1911"/>
      <c r="L599" s="1911"/>
      <c r="M599" s="1911"/>
      <c r="N599" s="1911"/>
      <c r="O599" s="1911"/>
      <c r="P599" s="1911"/>
      <c r="Q599" s="1911"/>
      <c r="R599" s="1912"/>
      <c r="S599" s="2270" t="s">
        <v>2792</v>
      </c>
      <c r="T599" s="2269"/>
      <c r="U599" s="2269"/>
      <c r="V599" s="2269"/>
      <c r="W599" s="2269"/>
      <c r="X599" s="2269"/>
      <c r="Y599" s="2269"/>
      <c r="Z599" s="2271"/>
      <c r="AA599" s="1910" t="s">
        <v>2793</v>
      </c>
      <c r="AB599" s="1911"/>
      <c r="AC599" s="1911"/>
      <c r="AD599" s="1912"/>
      <c r="AE599" s="1916" t="s">
        <v>2794</v>
      </c>
      <c r="AF599" s="1917"/>
      <c r="AG599" s="1918"/>
      <c r="AH599" s="1039"/>
    </row>
    <row r="600" spans="2:34" s="352" customFormat="1" ht="40.5" customHeight="1" thickBot="1" x14ac:dyDescent="0.25">
      <c r="B600" s="1909"/>
      <c r="C600" s="1929"/>
      <c r="D600" s="1909"/>
      <c r="E600" s="1908" t="s">
        <v>2795</v>
      </c>
      <c r="F600" s="2267" t="s">
        <v>2796</v>
      </c>
      <c r="G600" s="2267" t="s">
        <v>2797</v>
      </c>
      <c r="H600" s="2270" t="s">
        <v>2798</v>
      </c>
      <c r="I600" s="2271"/>
      <c r="J600" s="2270" t="s">
        <v>2799</v>
      </c>
      <c r="K600" s="2271"/>
      <c r="L600" s="2270" t="s">
        <v>2800</v>
      </c>
      <c r="M600" s="2271"/>
      <c r="N600" s="2272" t="s">
        <v>2801</v>
      </c>
      <c r="O600" s="2273"/>
      <c r="P600" s="2269" t="s">
        <v>2802</v>
      </c>
      <c r="Q600" s="2269"/>
      <c r="R600" s="2271"/>
      <c r="S600" s="2267" t="s">
        <v>2798</v>
      </c>
      <c r="T600" s="2267" t="s">
        <v>2799</v>
      </c>
      <c r="U600" s="2267" t="s">
        <v>2800</v>
      </c>
      <c r="V600" s="2269" t="s">
        <v>2801</v>
      </c>
      <c r="W600" s="2269"/>
      <c r="X600" s="2270" t="s">
        <v>2802</v>
      </c>
      <c r="Y600" s="2269"/>
      <c r="Z600" s="2271"/>
      <c r="AA600" s="1908" t="s">
        <v>2795</v>
      </c>
      <c r="AB600" s="1908" t="s">
        <v>2803</v>
      </c>
      <c r="AC600" s="1908" t="s">
        <v>2804</v>
      </c>
      <c r="AD600" s="1908" t="s">
        <v>2805</v>
      </c>
      <c r="AE600" s="1919"/>
      <c r="AF600" s="1920"/>
      <c r="AG600" s="1921"/>
      <c r="AH600" s="1039"/>
    </row>
    <row r="601" spans="2:34" s="352" customFormat="1" ht="26.25" thickBot="1" x14ac:dyDescent="0.25">
      <c r="B601" s="2255"/>
      <c r="C601" s="2259"/>
      <c r="D601" s="2255"/>
      <c r="E601" s="2255"/>
      <c r="F601" s="2467"/>
      <c r="G601" s="2467"/>
      <c r="H601" s="1599" t="s">
        <v>2806</v>
      </c>
      <c r="I601" s="1599" t="s">
        <v>2807</v>
      </c>
      <c r="J601" s="1599" t="s">
        <v>2806</v>
      </c>
      <c r="K601" s="1599" t="s">
        <v>2807</v>
      </c>
      <c r="L601" s="1599" t="s">
        <v>2806</v>
      </c>
      <c r="M601" s="1599" t="s">
        <v>2807</v>
      </c>
      <c r="N601" s="1137" t="s">
        <v>295</v>
      </c>
      <c r="O601" s="1138" t="s">
        <v>2808</v>
      </c>
      <c r="P601" s="1139" t="s">
        <v>2809</v>
      </c>
      <c r="Q601" s="1138" t="s">
        <v>2810</v>
      </c>
      <c r="R601" s="1138" t="s">
        <v>2811</v>
      </c>
      <c r="S601" s="2467"/>
      <c r="T601" s="2467"/>
      <c r="U601" s="2467"/>
      <c r="V601" s="1587" t="s">
        <v>295</v>
      </c>
      <c r="W601" s="1140" t="s">
        <v>2808</v>
      </c>
      <c r="X601" s="1138" t="s">
        <v>2809</v>
      </c>
      <c r="Y601" s="1141" t="s">
        <v>2810</v>
      </c>
      <c r="Z601" s="1138" t="s">
        <v>2811</v>
      </c>
      <c r="AA601" s="2255"/>
      <c r="AB601" s="2255"/>
      <c r="AC601" s="2255"/>
      <c r="AD601" s="2255"/>
      <c r="AE601" s="990" t="s">
        <v>296</v>
      </c>
      <c r="AF601" s="990" t="s">
        <v>2812</v>
      </c>
      <c r="AG601" s="990" t="s">
        <v>2813</v>
      </c>
      <c r="AH601" s="1039"/>
    </row>
    <row r="602" spans="2:34" s="352" customFormat="1" ht="25.5" x14ac:dyDescent="0.2">
      <c r="B602" s="1125" t="s">
        <v>3352</v>
      </c>
      <c r="C602" s="1110">
        <v>1815</v>
      </c>
      <c r="D602" s="1057">
        <v>420</v>
      </c>
      <c r="E602" s="993">
        <v>420</v>
      </c>
      <c r="F602" s="994"/>
      <c r="G602" s="994"/>
      <c r="H602" s="997"/>
      <c r="I602" s="997"/>
      <c r="J602" s="997"/>
      <c r="K602" s="997"/>
      <c r="L602" s="997"/>
      <c r="M602" s="997"/>
      <c r="N602" s="1504" t="s">
        <v>2973</v>
      </c>
      <c r="O602" s="1605">
        <v>0.09</v>
      </c>
      <c r="P602" s="997"/>
      <c r="Q602" s="997"/>
      <c r="R602" s="997"/>
      <c r="S602" s="1000"/>
      <c r="T602" s="997"/>
      <c r="U602" s="999"/>
      <c r="V602" s="1001"/>
      <c r="W602" s="999"/>
      <c r="X602" s="997"/>
      <c r="Y602" s="998"/>
      <c r="Z602" s="997"/>
      <c r="AA602" s="1002"/>
      <c r="AB602" s="994"/>
      <c r="AC602" s="998"/>
      <c r="AD602" s="997"/>
      <c r="AE602" s="1525"/>
      <c r="AF602" s="1110"/>
      <c r="AG602" s="999"/>
      <c r="AH602" s="1039"/>
    </row>
    <row r="603" spans="2:34" s="352" customFormat="1" x14ac:dyDescent="0.2">
      <c r="B603" s="1126" t="s">
        <v>1058</v>
      </c>
      <c r="C603" s="1121"/>
      <c r="D603" s="1005"/>
      <c r="E603" s="1506"/>
      <c r="F603" s="1007"/>
      <c r="G603" s="1007"/>
      <c r="H603" s="1507">
        <v>0.02</v>
      </c>
      <c r="I603" s="1507">
        <v>0.02</v>
      </c>
      <c r="J603" s="1009"/>
      <c r="K603" s="1009"/>
      <c r="L603" s="1009"/>
      <c r="M603" s="1009"/>
      <c r="N603" s="1508" t="s">
        <v>2974</v>
      </c>
      <c r="O603" s="1606">
        <v>0.09</v>
      </c>
      <c r="P603" s="1009"/>
      <c r="Q603" s="1009"/>
      <c r="R603" s="1009"/>
      <c r="S603" s="1013"/>
      <c r="T603" s="1009"/>
      <c r="U603" s="1012"/>
      <c r="V603" s="1014"/>
      <c r="W603" s="1012"/>
      <c r="X603" s="1009"/>
      <c r="Y603" s="1010"/>
      <c r="Z603" s="1009"/>
      <c r="AA603" s="1006"/>
      <c r="AB603" s="1007"/>
      <c r="AC603" s="1010"/>
      <c r="AD603" s="1009"/>
      <c r="AE603" s="1597"/>
      <c r="AF603" s="1003"/>
      <c r="AG603" s="1004"/>
      <c r="AH603" s="1039"/>
    </row>
    <row r="604" spans="2:34" s="352" customFormat="1" x14ac:dyDescent="0.2">
      <c r="B604" s="1126" t="s">
        <v>1059</v>
      </c>
      <c r="C604" s="1121"/>
      <c r="D604" s="1005"/>
      <c r="E604" s="1506"/>
      <c r="F604" s="1007"/>
      <c r="G604" s="1007"/>
      <c r="H604" s="1507">
        <v>1.9800000000000002E-2</v>
      </c>
      <c r="I604" s="1507">
        <v>1.9800000000000002E-2</v>
      </c>
      <c r="J604" s="1009"/>
      <c r="K604" s="1009"/>
      <c r="L604" s="1009"/>
      <c r="M604" s="1009"/>
      <c r="N604" s="1508" t="s">
        <v>3140</v>
      </c>
      <c r="O604" s="1606">
        <v>0.21</v>
      </c>
      <c r="P604" s="1009"/>
      <c r="Q604" s="1009"/>
      <c r="R604" s="1009"/>
      <c r="S604" s="1013"/>
      <c r="T604" s="1009"/>
      <c r="U604" s="1012"/>
      <c r="V604" s="1014"/>
      <c r="W604" s="1012"/>
      <c r="X604" s="1009"/>
      <c r="Y604" s="1010"/>
      <c r="Z604" s="1009"/>
      <c r="AA604" s="1006"/>
      <c r="AB604" s="1007"/>
      <c r="AC604" s="1010"/>
      <c r="AD604" s="1009"/>
      <c r="AE604" s="1597"/>
      <c r="AF604" s="1003"/>
      <c r="AG604" s="1004"/>
      <c r="AH604" s="1039"/>
    </row>
    <row r="605" spans="2:34" s="352" customFormat="1" x14ac:dyDescent="0.2">
      <c r="B605" s="1126" t="s">
        <v>1060</v>
      </c>
      <c r="C605" s="1121"/>
      <c r="D605" s="1005"/>
      <c r="E605" s="1506"/>
      <c r="F605" s="1007"/>
      <c r="G605" s="1007"/>
      <c r="H605" s="1507">
        <v>1.9599999999999999E-2</v>
      </c>
      <c r="I605" s="1507">
        <v>1.9599999999999999E-2</v>
      </c>
      <c r="J605" s="1009"/>
      <c r="K605" s="1009"/>
      <c r="L605" s="1009"/>
      <c r="M605" s="1009"/>
      <c r="N605" s="1508" t="s">
        <v>3141</v>
      </c>
      <c r="O605" s="1606">
        <v>0.23</v>
      </c>
      <c r="P605" s="1009"/>
      <c r="Q605" s="1009"/>
      <c r="R605" s="1009"/>
      <c r="S605" s="1013"/>
      <c r="T605" s="1009"/>
      <c r="U605" s="1012"/>
      <c r="V605" s="1014"/>
      <c r="W605" s="1012"/>
      <c r="X605" s="1009"/>
      <c r="Y605" s="1010"/>
      <c r="Z605" s="1009"/>
      <c r="AA605" s="1006"/>
      <c r="AB605" s="1007"/>
      <c r="AC605" s="1010"/>
      <c r="AD605" s="1009"/>
      <c r="AE605" s="1597"/>
      <c r="AF605" s="1003"/>
      <c r="AG605" s="1004"/>
      <c r="AH605" s="1039"/>
    </row>
    <row r="606" spans="2:34" s="352" customFormat="1" x14ac:dyDescent="0.2">
      <c r="B606" s="1126" t="s">
        <v>1061</v>
      </c>
      <c r="C606" s="1121"/>
      <c r="D606" s="1005"/>
      <c r="E606" s="1506"/>
      <c r="F606" s="1007"/>
      <c r="G606" s="1007"/>
      <c r="H606" s="1507">
        <v>1.9400000000000001E-2</v>
      </c>
      <c r="I606" s="1507">
        <v>1.9400000000000001E-2</v>
      </c>
      <c r="J606" s="1009"/>
      <c r="K606" s="1009"/>
      <c r="L606" s="1009"/>
      <c r="M606" s="1009"/>
      <c r="N606" s="1508" t="s">
        <v>3142</v>
      </c>
      <c r="O606" s="1606">
        <v>0.22</v>
      </c>
      <c r="P606" s="1009"/>
      <c r="Q606" s="1009"/>
      <c r="R606" s="1009"/>
      <c r="S606" s="1013"/>
      <c r="T606" s="1009"/>
      <c r="U606" s="1012"/>
      <c r="V606" s="1014"/>
      <c r="W606" s="1012"/>
      <c r="X606" s="1009"/>
      <c r="Y606" s="1010"/>
      <c r="Z606" s="1009"/>
      <c r="AA606" s="1006"/>
      <c r="AB606" s="1007"/>
      <c r="AC606" s="1010"/>
      <c r="AD606" s="1009"/>
      <c r="AE606" s="1597"/>
      <c r="AF606" s="1003"/>
      <c r="AG606" s="1004"/>
      <c r="AH606" s="1039"/>
    </row>
    <row r="607" spans="2:34" s="352" customFormat="1" x14ac:dyDescent="0.2">
      <c r="B607" s="1126" t="s">
        <v>1062</v>
      </c>
      <c r="C607" s="1121"/>
      <c r="D607" s="1005"/>
      <c r="E607" s="1506"/>
      <c r="F607" s="1007"/>
      <c r="G607" s="1007"/>
      <c r="H607" s="1507">
        <v>1.9300000000000001E-2</v>
      </c>
      <c r="I607" s="1507">
        <v>1.9300000000000001E-2</v>
      </c>
      <c r="J607" s="1009"/>
      <c r="K607" s="1009"/>
      <c r="L607" s="1009"/>
      <c r="M607" s="1009"/>
      <c r="N607" s="1508" t="s">
        <v>3143</v>
      </c>
      <c r="O607" s="1606">
        <v>0.5</v>
      </c>
      <c r="P607" s="1009"/>
      <c r="Q607" s="1009"/>
      <c r="R607" s="1009"/>
      <c r="S607" s="1013"/>
      <c r="T607" s="1009"/>
      <c r="U607" s="1012"/>
      <c r="V607" s="1014"/>
      <c r="W607" s="1012"/>
      <c r="X607" s="1009"/>
      <c r="Y607" s="1010"/>
      <c r="Z607" s="1009"/>
      <c r="AA607" s="1006"/>
      <c r="AB607" s="1007"/>
      <c r="AC607" s="1010"/>
      <c r="AD607" s="1009"/>
      <c r="AE607" s="1597"/>
      <c r="AF607" s="1003"/>
      <c r="AG607" s="1004"/>
      <c r="AH607" s="1039"/>
    </row>
    <row r="608" spans="2:34" s="352" customFormat="1" ht="25.5" x14ac:dyDescent="0.2">
      <c r="B608" s="1126" t="s">
        <v>1063</v>
      </c>
      <c r="C608" s="1121"/>
      <c r="D608" s="1005"/>
      <c r="E608" s="1506"/>
      <c r="F608" s="1007"/>
      <c r="G608" s="1007"/>
      <c r="H608" s="1507">
        <v>1.9199999999999998E-2</v>
      </c>
      <c r="I608" s="1507">
        <v>1.9199999999999998E-2</v>
      </c>
      <c r="J608" s="1009"/>
      <c r="K608" s="1009"/>
      <c r="L608" s="1009"/>
      <c r="M608" s="1009"/>
      <c r="N608" s="1508" t="s">
        <v>3144</v>
      </c>
      <c r="O608" s="1606">
        <v>0.22</v>
      </c>
      <c r="P608" s="1009"/>
      <c r="Q608" s="1009"/>
      <c r="R608" s="1009"/>
      <c r="S608" s="1013"/>
      <c r="T608" s="1009"/>
      <c r="U608" s="1012"/>
      <c r="V608" s="1014"/>
      <c r="W608" s="1012"/>
      <c r="X608" s="1009"/>
      <c r="Y608" s="1010"/>
      <c r="Z608" s="1009"/>
      <c r="AA608" s="1006"/>
      <c r="AB608" s="1007"/>
      <c r="AC608" s="1010"/>
      <c r="AD608" s="1009"/>
      <c r="AE608" s="1597"/>
      <c r="AF608" s="1003"/>
      <c r="AG608" s="1004"/>
      <c r="AH608" s="1039"/>
    </row>
    <row r="609" spans="2:34" s="352" customFormat="1" ht="25.5" x14ac:dyDescent="0.2">
      <c r="B609" s="1126" t="s">
        <v>1064</v>
      </c>
      <c r="C609" s="1121"/>
      <c r="D609" s="1005"/>
      <c r="E609" s="1506"/>
      <c r="F609" s="1007"/>
      <c r="G609" s="1007"/>
      <c r="H609" s="1507">
        <v>1.9E-2</v>
      </c>
      <c r="I609" s="1507">
        <v>1.9E-2</v>
      </c>
      <c r="J609" s="1009"/>
      <c r="K609" s="1009"/>
      <c r="L609" s="1009"/>
      <c r="M609" s="1009"/>
      <c r="N609" s="1508" t="s">
        <v>3145</v>
      </c>
      <c r="O609" s="1606">
        <v>0.13</v>
      </c>
      <c r="P609" s="1009"/>
      <c r="Q609" s="1009"/>
      <c r="R609" s="1009"/>
      <c r="S609" s="1013"/>
      <c r="T609" s="1009"/>
      <c r="U609" s="1012"/>
      <c r="V609" s="1014"/>
      <c r="W609" s="1012"/>
      <c r="X609" s="1009"/>
      <c r="Y609" s="1010"/>
      <c r="Z609" s="1009"/>
      <c r="AA609" s="1006"/>
      <c r="AB609" s="1007"/>
      <c r="AC609" s="1010"/>
      <c r="AD609" s="1009"/>
      <c r="AE609" s="1597"/>
      <c r="AF609" s="1003"/>
      <c r="AG609" s="1004"/>
      <c r="AH609" s="1039"/>
    </row>
    <row r="610" spans="2:34" s="352" customFormat="1" ht="25.5" x14ac:dyDescent="0.2">
      <c r="B610" s="1126"/>
      <c r="C610" s="1121"/>
      <c r="D610" s="1005"/>
      <c r="E610" s="1005"/>
      <c r="F610" s="1007"/>
      <c r="G610" s="1007"/>
      <c r="H610" s="1009"/>
      <c r="I610" s="1009"/>
      <c r="J610" s="1009"/>
      <c r="K610" s="1009"/>
      <c r="L610" s="1009"/>
      <c r="M610" s="1009"/>
      <c r="N610" s="1508" t="s">
        <v>3146</v>
      </c>
      <c r="O610" s="1606">
        <v>0.22</v>
      </c>
      <c r="P610" s="1009"/>
      <c r="Q610" s="1009"/>
      <c r="R610" s="1009"/>
      <c r="S610" s="1013"/>
      <c r="T610" s="1009"/>
      <c r="U610" s="1012"/>
      <c r="V610" s="1014"/>
      <c r="W610" s="1012"/>
      <c r="X610" s="1009"/>
      <c r="Y610" s="1010"/>
      <c r="Z610" s="1009"/>
      <c r="AA610" s="1006"/>
      <c r="AB610" s="1007"/>
      <c r="AC610" s="1010"/>
      <c r="AD610" s="1009"/>
      <c r="AE610" s="1597"/>
      <c r="AF610" s="1003"/>
      <c r="AG610" s="1004"/>
      <c r="AH610" s="1039"/>
    </row>
    <row r="611" spans="2:34" s="352" customFormat="1" ht="25.5" x14ac:dyDescent="0.2">
      <c r="B611" s="1126" t="s">
        <v>1058</v>
      </c>
      <c r="C611" s="1121"/>
      <c r="D611" s="1005"/>
      <c r="E611" s="1005"/>
      <c r="F611" s="1007"/>
      <c r="G611" s="1007"/>
      <c r="H611" s="1507"/>
      <c r="I611" s="1507"/>
      <c r="J611" s="1256" t="s">
        <v>3147</v>
      </c>
      <c r="K611" s="1510" t="s">
        <v>3148</v>
      </c>
      <c r="L611" s="1009"/>
      <c r="M611" s="1009"/>
      <c r="N611" s="1508" t="s">
        <v>3149</v>
      </c>
      <c r="O611" s="1606">
        <v>0.19</v>
      </c>
      <c r="P611" s="1009"/>
      <c r="Q611" s="1009"/>
      <c r="R611" s="1009"/>
      <c r="S611" s="1013"/>
      <c r="T611" s="1009"/>
      <c r="U611" s="1012"/>
      <c r="V611" s="1014"/>
      <c r="W611" s="1012"/>
      <c r="X611" s="1009"/>
      <c r="Y611" s="1010"/>
      <c r="Z611" s="1009"/>
      <c r="AA611" s="1006"/>
      <c r="AB611" s="1007"/>
      <c r="AC611" s="1010"/>
      <c r="AD611" s="1009"/>
      <c r="AE611" s="1597"/>
      <c r="AF611" s="1003"/>
      <c r="AG611" s="1004"/>
      <c r="AH611" s="1039"/>
    </row>
    <row r="612" spans="2:34" s="352" customFormat="1" x14ac:dyDescent="0.2">
      <c r="B612" s="1126" t="s">
        <v>1066</v>
      </c>
      <c r="C612" s="1121"/>
      <c r="D612" s="1005"/>
      <c r="E612" s="1005"/>
      <c r="F612" s="1007"/>
      <c r="G612" s="1007"/>
      <c r="H612" s="1507"/>
      <c r="I612" s="1507"/>
      <c r="J612" s="1256" t="s">
        <v>3150</v>
      </c>
      <c r="K612" s="1510" t="s">
        <v>3150</v>
      </c>
      <c r="L612" s="1009"/>
      <c r="M612" s="1009"/>
      <c r="N612" s="1508" t="s">
        <v>2976</v>
      </c>
      <c r="O612" s="1606">
        <v>0.13</v>
      </c>
      <c r="P612" s="1009"/>
      <c r="Q612" s="1009"/>
      <c r="R612" s="1009"/>
      <c r="S612" s="1013"/>
      <c r="T612" s="1009"/>
      <c r="U612" s="1012"/>
      <c r="V612" s="1014"/>
      <c r="W612" s="1012"/>
      <c r="X612" s="1009"/>
      <c r="Y612" s="1010"/>
      <c r="Z612" s="1009"/>
      <c r="AA612" s="1006"/>
      <c r="AB612" s="1007"/>
      <c r="AC612" s="1010"/>
      <c r="AD612" s="1009"/>
      <c r="AE612" s="1597"/>
      <c r="AF612" s="1003"/>
      <c r="AG612" s="1004"/>
      <c r="AH612" s="1039"/>
    </row>
    <row r="613" spans="2:34" s="352" customFormat="1" x14ac:dyDescent="0.2">
      <c r="B613" s="1126" t="s">
        <v>1067</v>
      </c>
      <c r="C613" s="1121"/>
      <c r="D613" s="1005"/>
      <c r="E613" s="1005"/>
      <c r="F613" s="1007"/>
      <c r="G613" s="1007"/>
      <c r="H613" s="1507"/>
      <c r="I613" s="1507"/>
      <c r="J613" s="1256" t="s">
        <v>3151</v>
      </c>
      <c r="K613" s="1510" t="s">
        <v>3151</v>
      </c>
      <c r="L613" s="1009"/>
      <c r="M613" s="1009"/>
      <c r="N613" s="1508" t="s">
        <v>2977</v>
      </c>
      <c r="O613" s="1606">
        <v>0.2</v>
      </c>
      <c r="P613" s="1009"/>
      <c r="Q613" s="1009"/>
      <c r="R613" s="1009"/>
      <c r="S613" s="1013"/>
      <c r="T613" s="1009"/>
      <c r="U613" s="1012"/>
      <c r="V613" s="1014"/>
      <c r="W613" s="1012"/>
      <c r="X613" s="1009"/>
      <c r="Y613" s="1010"/>
      <c r="Z613" s="1009"/>
      <c r="AA613" s="1006"/>
      <c r="AB613" s="1007"/>
      <c r="AC613" s="1010"/>
      <c r="AD613" s="1009"/>
      <c r="AE613" s="1597"/>
      <c r="AF613" s="1003"/>
      <c r="AG613" s="1004"/>
      <c r="AH613" s="1039"/>
    </row>
    <row r="614" spans="2:34" s="352" customFormat="1" ht="25.5" x14ac:dyDescent="0.2">
      <c r="B614" s="1126" t="s">
        <v>1068</v>
      </c>
      <c r="C614" s="1121"/>
      <c r="D614" s="1005"/>
      <c r="E614" s="1005"/>
      <c r="F614" s="1007"/>
      <c r="G614" s="1007"/>
      <c r="H614" s="1507"/>
      <c r="I614" s="1507"/>
      <c r="J614" s="1256" t="s">
        <v>3152</v>
      </c>
      <c r="K614" s="1510" t="s">
        <v>3153</v>
      </c>
      <c r="L614" s="1009"/>
      <c r="M614" s="1009"/>
      <c r="N614" s="1508" t="s">
        <v>3154</v>
      </c>
      <c r="O614" s="1606">
        <v>0.13</v>
      </c>
      <c r="P614" s="1009"/>
      <c r="Q614" s="1009"/>
      <c r="R614" s="1009"/>
      <c r="S614" s="1013"/>
      <c r="T614" s="1009"/>
      <c r="U614" s="1012"/>
      <c r="V614" s="1014"/>
      <c r="W614" s="1012"/>
      <c r="X614" s="1009"/>
      <c r="Y614" s="1010"/>
      <c r="Z614" s="1009"/>
      <c r="AA614" s="1006"/>
      <c r="AB614" s="1007"/>
      <c r="AC614" s="1010"/>
      <c r="AD614" s="1009"/>
      <c r="AE614" s="1597"/>
      <c r="AF614" s="1003"/>
      <c r="AG614" s="1004"/>
      <c r="AH614" s="1039"/>
    </row>
    <row r="615" spans="2:34" s="352" customFormat="1" x14ac:dyDescent="0.2">
      <c r="B615" s="1126" t="s">
        <v>1069</v>
      </c>
      <c r="C615" s="1121"/>
      <c r="D615" s="1005"/>
      <c r="E615" s="1005"/>
      <c r="F615" s="1007"/>
      <c r="G615" s="1007"/>
      <c r="H615" s="1507"/>
      <c r="I615" s="1507"/>
      <c r="J615" s="1256" t="s">
        <v>3155</v>
      </c>
      <c r="K615" s="1510" t="s">
        <v>3156</v>
      </c>
      <c r="L615" s="1009"/>
      <c r="M615" s="1009"/>
      <c r="N615" s="1508" t="s">
        <v>3157</v>
      </c>
      <c r="O615" s="1606">
        <v>0.25</v>
      </c>
      <c r="P615" s="1009"/>
      <c r="Q615" s="1009"/>
      <c r="R615" s="1009"/>
      <c r="S615" s="1013"/>
      <c r="T615" s="1009"/>
      <c r="U615" s="1012"/>
      <c r="V615" s="1014"/>
      <c r="W615" s="1012"/>
      <c r="X615" s="1009"/>
      <c r="Y615" s="1010"/>
      <c r="Z615" s="1009"/>
      <c r="AA615" s="1006"/>
      <c r="AB615" s="1007"/>
      <c r="AC615" s="1010"/>
      <c r="AD615" s="1009"/>
      <c r="AE615" s="1597"/>
      <c r="AF615" s="1003"/>
      <c r="AG615" s="1004"/>
      <c r="AH615" s="1039"/>
    </row>
    <row r="616" spans="2:34" s="352" customFormat="1" ht="25.5" x14ac:dyDescent="0.2">
      <c r="B616" s="1126" t="s">
        <v>1070</v>
      </c>
      <c r="C616" s="1121"/>
      <c r="D616" s="1005"/>
      <c r="E616" s="1005"/>
      <c r="F616" s="1007"/>
      <c r="G616" s="1007"/>
      <c r="H616" s="1507"/>
      <c r="I616" s="1507"/>
      <c r="J616" s="1256" t="s">
        <v>3158</v>
      </c>
      <c r="K616" s="1607" t="s">
        <v>3158</v>
      </c>
      <c r="L616" s="1009"/>
      <c r="M616" s="1009"/>
      <c r="N616" s="1508" t="s">
        <v>3159</v>
      </c>
      <c r="O616" s="1606">
        <v>0.19</v>
      </c>
      <c r="P616" s="1009"/>
      <c r="Q616" s="1009"/>
      <c r="R616" s="1009"/>
      <c r="S616" s="1013"/>
      <c r="T616" s="1009"/>
      <c r="U616" s="1012"/>
      <c r="V616" s="1014"/>
      <c r="W616" s="1012"/>
      <c r="X616" s="1009"/>
      <c r="Y616" s="1010"/>
      <c r="Z616" s="1009"/>
      <c r="AA616" s="1006"/>
      <c r="AB616" s="1007"/>
      <c r="AC616" s="1010"/>
      <c r="AD616" s="1009"/>
      <c r="AE616" s="1597"/>
      <c r="AF616" s="1003"/>
      <c r="AG616" s="1004"/>
      <c r="AH616" s="1039"/>
    </row>
    <row r="617" spans="2:34" s="352" customFormat="1" x14ac:dyDescent="0.2">
      <c r="B617" s="1126" t="s">
        <v>1071</v>
      </c>
      <c r="C617" s="1121"/>
      <c r="D617" s="1005"/>
      <c r="E617" s="1005"/>
      <c r="F617" s="1007"/>
      <c r="G617" s="1007"/>
      <c r="H617" s="1507"/>
      <c r="I617" s="1507"/>
      <c r="J617" s="1256" t="s">
        <v>3160</v>
      </c>
      <c r="K617" s="1510" t="s">
        <v>3160</v>
      </c>
      <c r="L617" s="1009"/>
      <c r="M617" s="1009"/>
      <c r="N617" s="1508" t="s">
        <v>3161</v>
      </c>
      <c r="O617" s="1606">
        <v>1</v>
      </c>
      <c r="P617" s="1009"/>
      <c r="Q617" s="1009"/>
      <c r="R617" s="1009"/>
      <c r="S617" s="1013"/>
      <c r="T617" s="1009"/>
      <c r="U617" s="1012"/>
      <c r="V617" s="1014"/>
      <c r="W617" s="1012"/>
      <c r="X617" s="1009"/>
      <c r="Y617" s="1010"/>
      <c r="Z617" s="1009"/>
      <c r="AA617" s="1006"/>
      <c r="AB617" s="1007"/>
      <c r="AC617" s="1010"/>
      <c r="AD617" s="1009"/>
      <c r="AE617" s="1597"/>
      <c r="AF617" s="1003"/>
      <c r="AG617" s="1004"/>
      <c r="AH617" s="1039"/>
    </row>
    <row r="618" spans="2:34" s="352" customFormat="1" x14ac:dyDescent="0.2">
      <c r="B618" s="1126"/>
      <c r="C618" s="1121"/>
      <c r="D618" s="1005"/>
      <c r="E618" s="1005"/>
      <c r="F618" s="1007"/>
      <c r="G618" s="1007"/>
      <c r="H618" s="1009"/>
      <c r="I618" s="1009"/>
      <c r="J618" s="1009"/>
      <c r="K618" s="1009"/>
      <c r="L618" s="1009"/>
      <c r="M618" s="1009"/>
      <c r="N618" s="1508" t="s">
        <v>3162</v>
      </c>
      <c r="O618" s="1606">
        <v>0.22</v>
      </c>
      <c r="P618" s="1009"/>
      <c r="Q618" s="1009"/>
      <c r="R618" s="1009"/>
      <c r="S618" s="1013"/>
      <c r="T618" s="1009"/>
      <c r="U618" s="1012"/>
      <c r="V618" s="1014"/>
      <c r="W618" s="1012"/>
      <c r="X618" s="1009"/>
      <c r="Y618" s="1010"/>
      <c r="Z618" s="1009"/>
      <c r="AA618" s="1006"/>
      <c r="AB618" s="1007"/>
      <c r="AC618" s="1010"/>
      <c r="AD618" s="1009"/>
      <c r="AE618" s="1597"/>
      <c r="AF618" s="1003"/>
      <c r="AG618" s="1004"/>
      <c r="AH618" s="1039"/>
    </row>
    <row r="619" spans="2:34" s="352" customFormat="1" x14ac:dyDescent="0.2">
      <c r="B619" s="1126" t="s">
        <v>631</v>
      </c>
      <c r="C619" s="1121"/>
      <c r="D619" s="1005"/>
      <c r="E619" s="1005"/>
      <c r="F619" s="1007"/>
      <c r="G619" s="1007"/>
      <c r="H619" s="1009"/>
      <c r="I619" s="1009"/>
      <c r="J619" s="1009"/>
      <c r="K619" s="1009"/>
      <c r="L619" s="1256">
        <v>0.04</v>
      </c>
      <c r="M619" s="1256">
        <v>0.04</v>
      </c>
      <c r="N619" s="1508" t="s">
        <v>162</v>
      </c>
      <c r="O619" s="1606">
        <v>0.22</v>
      </c>
      <c r="P619" s="1009"/>
      <c r="Q619" s="1009"/>
      <c r="R619" s="1009"/>
      <c r="S619" s="1013"/>
      <c r="T619" s="1009"/>
      <c r="U619" s="1012"/>
      <c r="V619" s="1014"/>
      <c r="W619" s="1012"/>
      <c r="X619" s="1009"/>
      <c r="Y619" s="1010"/>
      <c r="Z619" s="1009"/>
      <c r="AA619" s="1006"/>
      <c r="AB619" s="1007"/>
      <c r="AC619" s="1010"/>
      <c r="AD619" s="1009"/>
      <c r="AE619" s="1597"/>
      <c r="AF619" s="1003"/>
      <c r="AG619" s="1004"/>
      <c r="AH619" s="1039"/>
    </row>
    <row r="620" spans="2:34" s="352" customFormat="1" x14ac:dyDescent="0.2">
      <c r="B620" s="1126" t="s">
        <v>632</v>
      </c>
      <c r="C620" s="1121"/>
      <c r="D620" s="1005"/>
      <c r="E620" s="1005"/>
      <c r="F620" s="1007"/>
      <c r="G620" s="1007"/>
      <c r="H620" s="1009"/>
      <c r="I620" s="1009"/>
      <c r="J620" s="1009"/>
      <c r="K620" s="1009"/>
      <c r="L620" s="1507">
        <v>3.9800000000000002E-2</v>
      </c>
      <c r="M620" s="1507">
        <v>3.9800000000000002E-2</v>
      </c>
      <c r="N620" s="1508" t="s">
        <v>163</v>
      </c>
      <c r="O620" s="1606">
        <v>0.35</v>
      </c>
      <c r="P620" s="1009"/>
      <c r="Q620" s="1009"/>
      <c r="R620" s="1009"/>
      <c r="S620" s="1013"/>
      <c r="T620" s="1009"/>
      <c r="U620" s="1012"/>
      <c r="V620" s="1014"/>
      <c r="W620" s="1012"/>
      <c r="X620" s="1009"/>
      <c r="Y620" s="1010"/>
      <c r="Z620" s="1009"/>
      <c r="AA620" s="1006"/>
      <c r="AB620" s="1007"/>
      <c r="AC620" s="1010"/>
      <c r="AD620" s="1009"/>
      <c r="AE620" s="1597"/>
      <c r="AF620" s="1003"/>
      <c r="AG620" s="1004"/>
      <c r="AH620" s="1039"/>
    </row>
    <row r="621" spans="2:34" s="352" customFormat="1" x14ac:dyDescent="0.2">
      <c r="B621" s="1126" t="s">
        <v>633</v>
      </c>
      <c r="C621" s="1121"/>
      <c r="D621" s="1005"/>
      <c r="E621" s="1005"/>
      <c r="F621" s="1007"/>
      <c r="G621" s="1007"/>
      <c r="H621" s="1009"/>
      <c r="I621" s="1009"/>
      <c r="J621" s="1009"/>
      <c r="K621" s="1009"/>
      <c r="L621" s="1507">
        <v>3.9600000000000003E-2</v>
      </c>
      <c r="M621" s="1507">
        <v>3.9600000000000003E-2</v>
      </c>
      <c r="N621" s="1508" t="s">
        <v>3163</v>
      </c>
      <c r="O621" s="1606">
        <v>0.3</v>
      </c>
      <c r="P621" s="1009"/>
      <c r="Q621" s="1009"/>
      <c r="R621" s="1009"/>
      <c r="S621" s="1013"/>
      <c r="T621" s="1009"/>
      <c r="U621" s="1012"/>
      <c r="V621" s="1014"/>
      <c r="W621" s="1012"/>
      <c r="X621" s="1009"/>
      <c r="Y621" s="1010"/>
      <c r="Z621" s="1009"/>
      <c r="AA621" s="1006"/>
      <c r="AB621" s="1007"/>
      <c r="AC621" s="1010"/>
      <c r="AD621" s="1009"/>
      <c r="AE621" s="1597"/>
      <c r="AF621" s="1003"/>
      <c r="AG621" s="1004"/>
      <c r="AH621" s="1039"/>
    </row>
    <row r="622" spans="2:34" s="352" customFormat="1" x14ac:dyDescent="0.2">
      <c r="B622" s="1126" t="s">
        <v>634</v>
      </c>
      <c r="C622" s="1121"/>
      <c r="D622" s="1005"/>
      <c r="E622" s="1005"/>
      <c r="F622" s="1007"/>
      <c r="G622" s="1007"/>
      <c r="H622" s="1009"/>
      <c r="I622" s="1009"/>
      <c r="J622" s="1009"/>
      <c r="K622" s="1009"/>
      <c r="L622" s="1507">
        <v>3.9399999999999998E-2</v>
      </c>
      <c r="M622" s="1507">
        <v>3.9399999999999998E-2</v>
      </c>
      <c r="N622" s="1508" t="s">
        <v>3350</v>
      </c>
      <c r="O622" s="1606">
        <v>6.8</v>
      </c>
      <c r="P622" s="1009"/>
      <c r="Q622" s="1009"/>
      <c r="R622" s="1009"/>
      <c r="S622" s="1013"/>
      <c r="T622" s="1009"/>
      <c r="U622" s="1012"/>
      <c r="V622" s="1014"/>
      <c r="W622" s="1012"/>
      <c r="X622" s="1009"/>
      <c r="Y622" s="1010"/>
      <c r="Z622" s="1009"/>
      <c r="AA622" s="1006"/>
      <c r="AB622" s="1007"/>
      <c r="AC622" s="1010"/>
      <c r="AD622" s="1009"/>
      <c r="AE622" s="1597"/>
      <c r="AF622" s="1003"/>
      <c r="AG622" s="1004"/>
      <c r="AH622" s="1039"/>
    </row>
    <row r="623" spans="2:34" s="352" customFormat="1" x14ac:dyDescent="0.2">
      <c r="B623" s="1126" t="s">
        <v>635</v>
      </c>
      <c r="C623" s="1121"/>
      <c r="D623" s="1005"/>
      <c r="E623" s="1005"/>
      <c r="F623" s="1007"/>
      <c r="G623" s="1007"/>
      <c r="H623" s="1009"/>
      <c r="I623" s="1009"/>
      <c r="J623" s="1009"/>
      <c r="K623" s="1009"/>
      <c r="L623" s="1507">
        <v>3.9199999999999999E-2</v>
      </c>
      <c r="M623" s="1507">
        <v>3.9199999999999999E-2</v>
      </c>
      <c r="N623" s="1508" t="s">
        <v>2693</v>
      </c>
      <c r="O623" s="1606">
        <v>0.5</v>
      </c>
      <c r="P623" s="1009"/>
      <c r="Q623" s="1009"/>
      <c r="R623" s="1009"/>
      <c r="S623" s="1013"/>
      <c r="T623" s="1009"/>
      <c r="U623" s="1012"/>
      <c r="V623" s="1014"/>
      <c r="W623" s="1012"/>
      <c r="X623" s="1009"/>
      <c r="Y623" s="1010"/>
      <c r="Z623" s="1009"/>
      <c r="AA623" s="1006"/>
      <c r="AB623" s="1007"/>
      <c r="AC623" s="1010"/>
      <c r="AD623" s="1009"/>
      <c r="AE623" s="1597"/>
      <c r="AF623" s="1003"/>
      <c r="AG623" s="1004"/>
      <c r="AH623" s="1039"/>
    </row>
    <row r="624" spans="2:34" s="352" customFormat="1" ht="25.5" x14ac:dyDescent="0.2">
      <c r="B624" s="1126" t="s">
        <v>636</v>
      </c>
      <c r="C624" s="1121"/>
      <c r="D624" s="1005"/>
      <c r="E624" s="1005"/>
      <c r="F624" s="1007"/>
      <c r="G624" s="1007"/>
      <c r="H624" s="1009"/>
      <c r="I624" s="1009"/>
      <c r="J624" s="1009"/>
      <c r="K624" s="1009"/>
      <c r="L624" s="1507">
        <v>3.9E-2</v>
      </c>
      <c r="M624" s="1507">
        <v>3.9E-2</v>
      </c>
      <c r="N624" s="1508" t="s">
        <v>2981</v>
      </c>
      <c r="O624" s="1606">
        <v>0.3</v>
      </c>
      <c r="P624" s="1009"/>
      <c r="Q624" s="1009"/>
      <c r="R624" s="1009"/>
      <c r="S624" s="1013"/>
      <c r="T624" s="1009"/>
      <c r="U624" s="1012"/>
      <c r="V624" s="1014"/>
      <c r="W624" s="1012"/>
      <c r="X624" s="1009"/>
      <c r="Y624" s="1010"/>
      <c r="Z624" s="1009"/>
      <c r="AA624" s="1006"/>
      <c r="AB624" s="1007"/>
      <c r="AC624" s="1010"/>
      <c r="AD624" s="1009"/>
      <c r="AE624" s="1597"/>
      <c r="AF624" s="1003"/>
      <c r="AG624" s="1004"/>
      <c r="AH624" s="1039"/>
    </row>
    <row r="625" spans="2:34" s="352" customFormat="1" x14ac:dyDescent="0.2">
      <c r="B625" s="1126" t="s">
        <v>637</v>
      </c>
      <c r="C625" s="1121"/>
      <c r="D625" s="1005"/>
      <c r="E625" s="1005"/>
      <c r="F625" s="1007"/>
      <c r="G625" s="1007"/>
      <c r="H625" s="1009"/>
      <c r="I625" s="1009"/>
      <c r="J625" s="1009"/>
      <c r="K625" s="1009"/>
      <c r="L625" s="1507">
        <v>3.8800000000000001E-2</v>
      </c>
      <c r="M625" s="1507">
        <v>3.8800000000000001E-2</v>
      </c>
      <c r="N625" s="1508" t="s">
        <v>2966</v>
      </c>
      <c r="O625" s="1606">
        <v>0.39</v>
      </c>
      <c r="P625" s="1009"/>
      <c r="Q625" s="1009"/>
      <c r="R625" s="1009"/>
      <c r="S625" s="1013"/>
      <c r="T625" s="1009"/>
      <c r="U625" s="1012"/>
      <c r="V625" s="1014"/>
      <c r="W625" s="1012"/>
      <c r="X625" s="1009"/>
      <c r="Y625" s="1010"/>
      <c r="Z625" s="1009"/>
      <c r="AA625" s="1006"/>
      <c r="AB625" s="1007"/>
      <c r="AC625" s="1010"/>
      <c r="AD625" s="1009"/>
      <c r="AE625" s="1597"/>
      <c r="AF625" s="1003"/>
      <c r="AG625" s="1004"/>
      <c r="AH625" s="1039"/>
    </row>
    <row r="626" spans="2:34" s="352" customFormat="1" x14ac:dyDescent="0.2">
      <c r="B626" s="1126"/>
      <c r="C626" s="1121"/>
      <c r="D626" s="1005"/>
      <c r="E626" s="1005"/>
      <c r="F626" s="1007"/>
      <c r="G626" s="1005"/>
      <c r="H626" s="1009"/>
      <c r="I626" s="1009"/>
      <c r="J626" s="1009"/>
      <c r="K626" s="1009"/>
      <c r="L626" s="1009"/>
      <c r="M626" s="1009"/>
      <c r="N626" s="1508" t="s">
        <v>3164</v>
      </c>
      <c r="O626" s="1606">
        <v>0.6</v>
      </c>
      <c r="P626" s="1009"/>
      <c r="Q626" s="1009"/>
      <c r="R626" s="1009"/>
      <c r="S626" s="1013"/>
      <c r="T626" s="1009"/>
      <c r="U626" s="1012"/>
      <c r="V626" s="1014"/>
      <c r="W626" s="1012"/>
      <c r="X626" s="1009"/>
      <c r="Y626" s="1010"/>
      <c r="Z626" s="1009"/>
      <c r="AA626" s="1006"/>
      <c r="AB626" s="1007"/>
      <c r="AC626" s="1010"/>
      <c r="AD626" s="1009"/>
      <c r="AE626" s="1597"/>
      <c r="AF626" s="1003"/>
      <c r="AG626" s="1004"/>
      <c r="AH626" s="1039"/>
    </row>
    <row r="627" spans="2:34" s="352" customFormat="1" x14ac:dyDescent="0.2">
      <c r="B627" s="1126"/>
      <c r="C627" s="1121"/>
      <c r="D627" s="1005"/>
      <c r="E627" s="1005"/>
      <c r="F627" s="1007"/>
      <c r="G627" s="1007"/>
      <c r="H627" s="1009"/>
      <c r="I627" s="1009"/>
      <c r="J627" s="1009"/>
      <c r="K627" s="1009"/>
      <c r="L627" s="1009"/>
      <c r="M627" s="1009"/>
      <c r="N627" s="1508" t="s">
        <v>2983</v>
      </c>
      <c r="O627" s="1606">
        <v>0.85</v>
      </c>
      <c r="P627" s="1009"/>
      <c r="Q627" s="1009"/>
      <c r="R627" s="1009"/>
      <c r="S627" s="1013"/>
      <c r="T627" s="1009"/>
      <c r="U627" s="1012"/>
      <c r="V627" s="1014"/>
      <c r="W627" s="1012"/>
      <c r="X627" s="1009"/>
      <c r="Y627" s="1010"/>
      <c r="Z627" s="1009"/>
      <c r="AA627" s="1006"/>
      <c r="AB627" s="1007"/>
      <c r="AC627" s="1010"/>
      <c r="AD627" s="1009"/>
      <c r="AE627" s="1597"/>
      <c r="AF627" s="1003"/>
      <c r="AG627" s="1004"/>
      <c r="AH627" s="1039"/>
    </row>
    <row r="628" spans="2:34" s="352" customFormat="1" x14ac:dyDescent="0.2">
      <c r="B628" s="1126" t="s">
        <v>1073</v>
      </c>
      <c r="C628" s="1121"/>
      <c r="D628" s="1005"/>
      <c r="E628" s="1005"/>
      <c r="F628" s="1007"/>
      <c r="G628" s="1007"/>
      <c r="H628" s="1009"/>
      <c r="I628" s="1009"/>
      <c r="J628" s="1009"/>
      <c r="K628" s="1009"/>
      <c r="L628" s="1009"/>
      <c r="M628" s="1009"/>
      <c r="N628" s="1508"/>
      <c r="O628" s="1606"/>
      <c r="P628" s="1256">
        <v>0.14000000000000001</v>
      </c>
      <c r="Q628" s="1256">
        <v>0.14000000000000001</v>
      </c>
      <c r="R628" s="1256">
        <v>0.14000000000000001</v>
      </c>
      <c r="S628" s="1013"/>
      <c r="T628" s="1009"/>
      <c r="U628" s="1012"/>
      <c r="V628" s="1014"/>
      <c r="W628" s="1012"/>
      <c r="X628" s="1009"/>
      <c r="Y628" s="1010"/>
      <c r="Z628" s="1009"/>
      <c r="AA628" s="1006"/>
      <c r="AB628" s="1007"/>
      <c r="AC628" s="1010"/>
      <c r="AD628" s="1009"/>
      <c r="AE628" s="1597"/>
      <c r="AF628" s="1003"/>
      <c r="AG628" s="1004"/>
      <c r="AH628" s="1039"/>
    </row>
    <row r="629" spans="2:34" s="352" customFormat="1" x14ac:dyDescent="0.2">
      <c r="B629" s="1126" t="s">
        <v>1074</v>
      </c>
      <c r="C629" s="1511"/>
      <c r="D629" s="1512"/>
      <c r="E629" s="1512"/>
      <c r="F629" s="1513"/>
      <c r="G629" s="1513"/>
      <c r="H629" s="1514"/>
      <c r="I629" s="1514"/>
      <c r="J629" s="1514"/>
      <c r="K629" s="1514"/>
      <c r="L629" s="1514"/>
      <c r="M629" s="1514"/>
      <c r="N629" s="1515"/>
      <c r="O629" s="1608"/>
      <c r="P629" s="1522">
        <v>0.13389999999999999</v>
      </c>
      <c r="Q629" s="1522">
        <v>0.13389999999999999</v>
      </c>
      <c r="R629" s="1522">
        <v>0.13389999999999999</v>
      </c>
      <c r="S629" s="1517"/>
      <c r="T629" s="1514"/>
      <c r="U629" s="1518"/>
      <c r="V629" s="1519"/>
      <c r="W629" s="1518"/>
      <c r="X629" s="1514"/>
      <c r="Y629" s="1520"/>
      <c r="Z629" s="1514"/>
      <c r="AA629" s="1521"/>
      <c r="AB629" s="1513"/>
      <c r="AC629" s="1520"/>
      <c r="AD629" s="1514"/>
      <c r="AE629" s="1011"/>
      <c r="AF629" s="1121"/>
      <c r="AG629" s="1012"/>
      <c r="AH629" s="1039"/>
    </row>
    <row r="630" spans="2:34" s="352" customFormat="1" x14ac:dyDescent="0.2">
      <c r="B630" s="1126" t="s">
        <v>1075</v>
      </c>
      <c r="C630" s="1511"/>
      <c r="D630" s="1512"/>
      <c r="E630" s="1512"/>
      <c r="F630" s="1513"/>
      <c r="G630" s="1513"/>
      <c r="H630" s="1514"/>
      <c r="I630" s="1514"/>
      <c r="J630" s="1514"/>
      <c r="K630" s="1514"/>
      <c r="L630" s="1514"/>
      <c r="M630" s="1514"/>
      <c r="N630" s="1515"/>
      <c r="O630" s="1608"/>
      <c r="P630" s="1522">
        <v>0.13289999999999999</v>
      </c>
      <c r="Q630" s="1522">
        <v>0.13289999999999999</v>
      </c>
      <c r="R630" s="1522">
        <v>0.13289999999999999</v>
      </c>
      <c r="S630" s="1517"/>
      <c r="T630" s="1514"/>
      <c r="U630" s="1518"/>
      <c r="V630" s="1519"/>
      <c r="W630" s="1518"/>
      <c r="X630" s="1514"/>
      <c r="Y630" s="1520"/>
      <c r="Z630" s="1514"/>
      <c r="AA630" s="1521"/>
      <c r="AB630" s="1513"/>
      <c r="AC630" s="1520"/>
      <c r="AD630" s="1514"/>
      <c r="AE630" s="1011"/>
      <c r="AF630" s="1121"/>
      <c r="AG630" s="1012"/>
      <c r="AH630" s="1039"/>
    </row>
    <row r="631" spans="2:34" s="352" customFormat="1" x14ac:dyDescent="0.2">
      <c r="B631" s="1126" t="s">
        <v>1076</v>
      </c>
      <c r="C631" s="1511"/>
      <c r="D631" s="1512"/>
      <c r="E631" s="1512"/>
      <c r="F631" s="1513"/>
      <c r="G631" s="1513"/>
      <c r="H631" s="1514"/>
      <c r="I631" s="1514"/>
      <c r="J631" s="1514"/>
      <c r="K631" s="1514"/>
      <c r="L631" s="1514"/>
      <c r="M631" s="1514"/>
      <c r="N631" s="1515"/>
      <c r="O631" s="1522"/>
      <c r="P631" s="1522">
        <v>0.13189999999999999</v>
      </c>
      <c r="Q631" s="1522">
        <v>0.13189999999999999</v>
      </c>
      <c r="R631" s="1522">
        <v>0.13189999999999999</v>
      </c>
      <c r="S631" s="1522"/>
      <c r="T631" s="1514"/>
      <c r="U631" s="1518"/>
      <c r="V631" s="1519"/>
      <c r="W631" s="1518"/>
      <c r="X631" s="1514"/>
      <c r="Y631" s="1520"/>
      <c r="Z631" s="1514"/>
      <c r="AA631" s="1521"/>
      <c r="AB631" s="1513"/>
      <c r="AC631" s="1520"/>
      <c r="AD631" s="1514"/>
      <c r="AE631" s="1011"/>
      <c r="AF631" s="1121"/>
      <c r="AG631" s="1012"/>
      <c r="AH631" s="1039"/>
    </row>
    <row r="632" spans="2:34" s="352" customFormat="1" x14ac:dyDescent="0.2">
      <c r="B632" s="1126" t="s">
        <v>1077</v>
      </c>
      <c r="C632" s="1511"/>
      <c r="D632" s="1512"/>
      <c r="E632" s="1512"/>
      <c r="F632" s="1513"/>
      <c r="G632" s="1513"/>
      <c r="H632" s="1514"/>
      <c r="I632" s="1514"/>
      <c r="J632" s="1514"/>
      <c r="K632" s="1514"/>
      <c r="L632" s="1514"/>
      <c r="M632" s="1514"/>
      <c r="N632" s="1515"/>
      <c r="O632" s="1608"/>
      <c r="P632" s="1522">
        <v>0.13089999999999999</v>
      </c>
      <c r="Q632" s="1522">
        <v>0.13089999999999999</v>
      </c>
      <c r="R632" s="1522">
        <v>0.13089999999999999</v>
      </c>
      <c r="S632" s="1517"/>
      <c r="T632" s="1514"/>
      <c r="U632" s="1518"/>
      <c r="V632" s="1519"/>
      <c r="W632" s="1518"/>
      <c r="X632" s="1514"/>
      <c r="Y632" s="1520"/>
      <c r="Z632" s="1514"/>
      <c r="AA632" s="1521"/>
      <c r="AB632" s="1513"/>
      <c r="AC632" s="1520"/>
      <c r="AD632" s="1514"/>
      <c r="AE632" s="1011"/>
      <c r="AF632" s="1121"/>
      <c r="AG632" s="1012"/>
      <c r="AH632" s="1039"/>
    </row>
    <row r="633" spans="2:34" s="352" customFormat="1" x14ac:dyDescent="0.2">
      <c r="B633" s="1126" t="s">
        <v>249</v>
      </c>
      <c r="C633" s="1511"/>
      <c r="D633" s="1512"/>
      <c r="E633" s="1512"/>
      <c r="F633" s="1513"/>
      <c r="G633" s="1513"/>
      <c r="H633" s="1514"/>
      <c r="I633" s="1514"/>
      <c r="J633" s="1514"/>
      <c r="K633" s="1514"/>
      <c r="L633" s="1514"/>
      <c r="M633" s="1514"/>
      <c r="N633" s="1515"/>
      <c r="O633" s="1608"/>
      <c r="P633" s="1522">
        <v>0.12989999999999999</v>
      </c>
      <c r="Q633" s="1522">
        <v>0.12989999999999999</v>
      </c>
      <c r="R633" s="1522">
        <v>0.12989999999999999</v>
      </c>
      <c r="S633" s="1522"/>
      <c r="T633" s="1522"/>
      <c r="U633" s="1518"/>
      <c r="V633" s="1519"/>
      <c r="W633" s="1518"/>
      <c r="X633" s="1514"/>
      <c r="Y633" s="1520"/>
      <c r="Z633" s="1514"/>
      <c r="AA633" s="1521"/>
      <c r="AB633" s="1513"/>
      <c r="AC633" s="1520"/>
      <c r="AD633" s="1514"/>
      <c r="AE633" s="1011"/>
      <c r="AF633" s="1121"/>
      <c r="AG633" s="1012"/>
      <c r="AH633" s="1039"/>
    </row>
    <row r="634" spans="2:34" s="352" customFormat="1" ht="13.5" thickBot="1" x14ac:dyDescent="0.25">
      <c r="B634" s="1366" t="s">
        <v>3139</v>
      </c>
      <c r="C634" s="1523"/>
      <c r="D634" s="1018"/>
      <c r="E634" s="1018"/>
      <c r="F634" s="1020"/>
      <c r="G634" s="1020"/>
      <c r="H634" s="1022"/>
      <c r="I634" s="1022"/>
      <c r="J634" s="1022"/>
      <c r="K634" s="1022"/>
      <c r="L634" s="1022"/>
      <c r="M634" s="1022"/>
      <c r="N634" s="1615"/>
      <c r="O634" s="1616"/>
      <c r="P634" s="1617">
        <v>0.12889999999999999</v>
      </c>
      <c r="Q634" s="1617">
        <v>0.12889999999999999</v>
      </c>
      <c r="R634" s="1617">
        <v>0.12889999999999999</v>
      </c>
      <c r="S634" s="1026"/>
      <c r="T634" s="1022"/>
      <c r="U634" s="1025"/>
      <c r="V634" s="1027"/>
      <c r="W634" s="1025"/>
      <c r="X634" s="1022"/>
      <c r="Y634" s="1023"/>
      <c r="Z634" s="1022"/>
      <c r="AA634" s="1019"/>
      <c r="AB634" s="1020"/>
      <c r="AC634" s="1023"/>
      <c r="AD634" s="1022"/>
      <c r="AE634" s="1024"/>
      <c r="AF634" s="1523"/>
      <c r="AG634" s="1025"/>
      <c r="AH634" s="1039"/>
    </row>
    <row r="635" spans="2:34" s="352" customFormat="1" x14ac:dyDescent="0.2">
      <c r="B635" s="1503"/>
      <c r="C635" s="1078"/>
      <c r="D635" s="1611"/>
      <c r="E635" s="1611"/>
      <c r="F635" s="1080"/>
      <c r="G635" s="1080"/>
      <c r="H635" s="1612"/>
      <c r="I635" s="1612"/>
      <c r="J635" s="1612"/>
      <c r="K635" s="1612"/>
      <c r="L635" s="1612"/>
      <c r="M635" s="1612"/>
      <c r="N635" s="1613"/>
      <c r="O635" s="1614"/>
      <c r="P635" s="1612"/>
      <c r="Q635" s="1612"/>
      <c r="R635" s="1612"/>
      <c r="S635" s="1081"/>
      <c r="T635" s="1081"/>
      <c r="U635" s="1081"/>
      <c r="V635" s="1082"/>
      <c r="W635" s="1081"/>
      <c r="X635" s="1081"/>
      <c r="Y635" s="1081"/>
      <c r="Z635" s="1081"/>
      <c r="AA635" s="1079"/>
      <c r="AB635" s="1080"/>
      <c r="AC635" s="1081"/>
      <c r="AD635" s="1081"/>
      <c r="AE635" s="1082"/>
      <c r="AF635" s="1078"/>
      <c r="AG635" s="1081"/>
      <c r="AH635" s="1039"/>
    </row>
    <row r="636" spans="2:34" s="352" customFormat="1" x14ac:dyDescent="0.2">
      <c r="B636" s="1146" t="s">
        <v>2816</v>
      </c>
      <c r="C636" s="1620" t="s">
        <v>3351</v>
      </c>
      <c r="D636" s="1621"/>
      <c r="E636" s="1621"/>
      <c r="F636" s="1621"/>
      <c r="G636" s="1621"/>
      <c r="H636" s="1621"/>
      <c r="I636" s="1621"/>
      <c r="J636" s="1148"/>
      <c r="K636" s="1148"/>
      <c r="L636" s="1148"/>
      <c r="M636" s="1148"/>
      <c r="N636" s="1148"/>
      <c r="O636" s="1148"/>
      <c r="P636" s="1148"/>
      <c r="Q636" s="1148"/>
      <c r="R636" s="1148"/>
      <c r="S636" s="1148"/>
      <c r="T636" s="1148"/>
      <c r="U636" s="1148"/>
      <c r="V636" s="1148"/>
      <c r="W636" s="1148"/>
      <c r="X636" s="1148"/>
      <c r="Y636" s="1148"/>
      <c r="Z636" s="1148"/>
      <c r="AA636" s="1148"/>
      <c r="AB636" s="1148"/>
      <c r="AC636" s="1148"/>
      <c r="AD636" s="1148"/>
      <c r="AE636" s="1148"/>
      <c r="AF636" s="1148"/>
      <c r="AG636" s="1148"/>
      <c r="AH636" s="1039"/>
    </row>
    <row r="637" spans="2:34" s="352" customFormat="1" ht="12.75" customHeight="1" x14ac:dyDescent="0.2">
      <c r="B637" s="1146" t="s">
        <v>2818</v>
      </c>
      <c r="C637" s="1623" t="s">
        <v>2898</v>
      </c>
      <c r="D637" s="1622"/>
      <c r="E637" s="1622"/>
      <c r="F637" s="1622"/>
      <c r="G637" s="1622"/>
      <c r="H637" s="1622"/>
      <c r="I637" s="1622"/>
      <c r="J637" s="1619"/>
      <c r="K637" s="1619"/>
      <c r="L637" s="1619"/>
      <c r="M637" s="1619"/>
      <c r="N637" s="1619"/>
      <c r="O637" s="1619"/>
      <c r="P637" s="1619"/>
      <c r="Q637" s="1619"/>
      <c r="R637" s="1619"/>
      <c r="S637" s="1619"/>
      <c r="T637" s="1619"/>
      <c r="U637" s="1619"/>
      <c r="V637" s="1619"/>
      <c r="W637" s="1619"/>
      <c r="X637" s="1619"/>
      <c r="Y637" s="1619"/>
      <c r="Z637" s="1619"/>
      <c r="AA637" s="1619"/>
      <c r="AB637" s="1619"/>
      <c r="AC637" s="1619"/>
      <c r="AD637" s="1619"/>
      <c r="AE637" s="1619"/>
      <c r="AF637" s="1619"/>
      <c r="AG637" s="1619"/>
      <c r="AH637" s="1039"/>
    </row>
    <row r="638" spans="2:34" s="352" customFormat="1" ht="13.5" thickBot="1" x14ac:dyDescent="0.25">
      <c r="B638" s="1147"/>
      <c r="C638" s="1598"/>
      <c r="D638" s="1598"/>
      <c r="E638" s="1598"/>
      <c r="F638" s="1598"/>
      <c r="G638" s="1598"/>
      <c r="H638" s="1598"/>
      <c r="I638" s="1598"/>
      <c r="J638" s="1598"/>
      <c r="K638" s="1598"/>
      <c r="L638" s="1598"/>
      <c r="M638" s="1598"/>
      <c r="N638" s="1598"/>
      <c r="O638" s="1598"/>
      <c r="P638" s="1598"/>
      <c r="Q638" s="1598"/>
      <c r="R638" s="1598"/>
      <c r="S638" s="1598"/>
      <c r="T638" s="1598"/>
      <c r="U638" s="1598"/>
      <c r="V638" s="1598"/>
      <c r="W638" s="1598"/>
      <c r="X638" s="1598"/>
      <c r="Y638" s="1598"/>
      <c r="Z638" s="1598"/>
      <c r="AA638" s="1598"/>
      <c r="AB638" s="1598"/>
      <c r="AC638" s="1598"/>
      <c r="AD638" s="1598"/>
      <c r="AE638" s="1598"/>
      <c r="AF638" s="1598"/>
      <c r="AG638" s="1598"/>
      <c r="AH638" s="1044"/>
    </row>
    <row r="639" spans="2:34" s="352" customFormat="1" ht="13.5" thickBot="1" x14ac:dyDescent="0.25"/>
    <row r="640" spans="2:34" s="352" customFormat="1" ht="20.25" x14ac:dyDescent="0.2">
      <c r="B640" s="2274" t="s">
        <v>2783</v>
      </c>
      <c r="C640" s="2275"/>
      <c r="D640" s="2275"/>
      <c r="E640" s="2275"/>
      <c r="F640" s="2275"/>
      <c r="G640" s="2275"/>
      <c r="H640" s="2275"/>
      <c r="I640" s="2275"/>
      <c r="J640" s="2275"/>
      <c r="K640" s="2275"/>
      <c r="L640" s="2275"/>
      <c r="M640" s="2275"/>
      <c r="N640" s="2275"/>
      <c r="O640" s="2275"/>
      <c r="P640" s="2275"/>
      <c r="Q640" s="2275"/>
      <c r="R640" s="2275"/>
      <c r="S640" s="2275"/>
      <c r="T640" s="2275"/>
      <c r="U640" s="2275"/>
      <c r="V640" s="2275"/>
      <c r="W640" s="2275"/>
      <c r="X640" s="2275"/>
      <c r="Y640" s="2275"/>
      <c r="Z640" s="2275"/>
      <c r="AA640" s="2275"/>
      <c r="AB640" s="2275"/>
      <c r="AC640" s="2275"/>
      <c r="AD640" s="2275"/>
      <c r="AE640" s="2275"/>
      <c r="AF640" s="2275"/>
      <c r="AG640" s="2275"/>
      <c r="AH640" s="2276"/>
    </row>
    <row r="641" spans="2:34" s="352" customFormat="1" x14ac:dyDescent="0.2">
      <c r="B641" s="1131"/>
      <c r="C641" s="1132"/>
      <c r="D641" s="1133"/>
      <c r="E641" s="1133"/>
      <c r="F641" s="431"/>
      <c r="G641" s="431"/>
      <c r="H641" s="431"/>
      <c r="I641" s="431"/>
      <c r="J641" s="431"/>
      <c r="K641" s="431"/>
      <c r="L641" s="431"/>
      <c r="M641" s="431"/>
      <c r="N641" s="431"/>
      <c r="O641" s="431"/>
      <c r="P641" s="431"/>
      <c r="Q641" s="431"/>
      <c r="R641" s="431"/>
      <c r="S641" s="431"/>
      <c r="T641" s="431"/>
      <c r="U641" s="431"/>
      <c r="V641" s="431"/>
      <c r="W641" s="431"/>
      <c r="X641" s="431"/>
      <c r="Y641" s="431"/>
      <c r="Z641" s="431"/>
      <c r="AA641" s="431"/>
      <c r="AB641" s="431"/>
      <c r="AC641" s="431"/>
      <c r="AD641" s="431"/>
      <c r="AE641" s="431"/>
      <c r="AF641" s="431"/>
      <c r="AG641" s="431"/>
      <c r="AH641" s="1039"/>
    </row>
    <row r="642" spans="2:34" s="352" customFormat="1" x14ac:dyDescent="0.2">
      <c r="B642" s="1134" t="s">
        <v>2784</v>
      </c>
      <c r="C642" s="1135" t="s">
        <v>3354</v>
      </c>
      <c r="D642" s="1135"/>
      <c r="E642" s="431"/>
      <c r="F642" s="431"/>
      <c r="G642" s="431"/>
      <c r="H642" s="431"/>
      <c r="I642" s="1577"/>
      <c r="J642" s="431"/>
      <c r="K642" s="431"/>
      <c r="L642" s="431"/>
      <c r="M642" s="431"/>
      <c r="N642" s="431"/>
      <c r="O642" s="431"/>
      <c r="P642" s="431"/>
      <c r="Q642" s="431"/>
      <c r="R642" s="431"/>
      <c r="S642" s="431"/>
      <c r="T642" s="431"/>
      <c r="U642" s="431"/>
      <c r="V642" s="431"/>
      <c r="W642" s="431"/>
      <c r="X642" s="431"/>
      <c r="Y642" s="431"/>
      <c r="Z642" s="431"/>
      <c r="AA642" s="431"/>
      <c r="AB642" s="431"/>
      <c r="AC642" s="431"/>
      <c r="AD642" s="431"/>
      <c r="AE642" s="431"/>
      <c r="AF642" s="431"/>
      <c r="AG642" s="431"/>
      <c r="AH642" s="1039"/>
    </row>
    <row r="643" spans="2:34" s="352" customFormat="1" ht="18" customHeight="1" thickBot="1" x14ac:dyDescent="0.25">
      <c r="B643" s="1134" t="s">
        <v>2786</v>
      </c>
      <c r="C643" s="1903">
        <v>41850</v>
      </c>
      <c r="D643" s="1904"/>
      <c r="E643" s="1904"/>
      <c r="F643" s="431"/>
      <c r="G643" s="431"/>
      <c r="H643" s="431"/>
      <c r="I643" s="1577"/>
      <c r="J643" s="431"/>
      <c r="K643" s="431"/>
      <c r="L643" s="431"/>
      <c r="M643" s="431"/>
      <c r="N643" s="431"/>
      <c r="O643" s="431"/>
      <c r="P643" s="431"/>
      <c r="Q643" s="431"/>
      <c r="R643" s="431"/>
      <c r="S643" s="431"/>
      <c r="T643" s="431"/>
      <c r="U643" s="431"/>
      <c r="V643" s="431"/>
      <c r="W643" s="431"/>
      <c r="X643" s="431"/>
      <c r="Y643" s="431"/>
      <c r="Z643" s="431"/>
      <c r="AA643" s="431"/>
      <c r="AB643" s="431"/>
      <c r="AC643" s="431"/>
      <c r="AD643" s="431"/>
      <c r="AE643" s="431"/>
      <c r="AF643" s="431"/>
      <c r="AG643" s="431"/>
      <c r="AH643" s="1039"/>
    </row>
    <row r="644" spans="2:34" s="352" customFormat="1" ht="21" customHeight="1" thickBot="1" x14ac:dyDescent="0.25">
      <c r="B644" s="1131" t="s">
        <v>2787</v>
      </c>
      <c r="C644" s="2453" t="s">
        <v>3355</v>
      </c>
      <c r="D644" s="2454"/>
      <c r="E644" s="2454"/>
      <c r="F644" s="2454"/>
      <c r="G644" s="2454"/>
      <c r="H644" s="2454"/>
      <c r="I644" s="2454"/>
      <c r="J644" s="2454"/>
      <c r="K644" s="2454"/>
      <c r="L644" s="2454"/>
      <c r="M644" s="2454"/>
      <c r="N644" s="2454"/>
      <c r="O644" s="2454"/>
      <c r="P644" s="2454"/>
      <c r="Q644" s="2454"/>
      <c r="R644" s="2454"/>
      <c r="S644" s="2454"/>
      <c r="T644" s="2454"/>
      <c r="U644" s="2454"/>
      <c r="V644" s="2454"/>
      <c r="W644" s="2455"/>
      <c r="X644" s="431"/>
      <c r="Y644" s="431"/>
      <c r="Z644" s="431"/>
      <c r="AA644" s="431"/>
      <c r="AB644" s="431"/>
      <c r="AC644" s="431"/>
      <c r="AD644" s="431"/>
      <c r="AE644" s="431"/>
      <c r="AF644" s="431"/>
      <c r="AG644" s="431"/>
      <c r="AH644" s="1039"/>
    </row>
    <row r="645" spans="2:34" s="353" customFormat="1" ht="18.75" customHeight="1" thickBot="1" x14ac:dyDescent="0.25">
      <c r="B645" s="1131"/>
      <c r="C645" s="1610"/>
      <c r="D645" s="1610"/>
      <c r="E645" s="1610"/>
      <c r="F645" s="1610"/>
      <c r="G645" s="1610"/>
      <c r="H645" s="1610"/>
      <c r="I645" s="1610"/>
      <c r="J645" s="1610"/>
      <c r="K645" s="1610"/>
      <c r="L645" s="1610"/>
      <c r="M645" s="1610"/>
      <c r="N645" s="1610"/>
      <c r="O645" s="1610"/>
      <c r="P645" s="1610"/>
      <c r="Q645" s="1610"/>
      <c r="R645" s="1610"/>
      <c r="S645" s="1610"/>
      <c r="T645" s="1610"/>
      <c r="U645" s="1610"/>
      <c r="V645" s="1610"/>
      <c r="W645" s="1610"/>
      <c r="X645" s="431"/>
      <c r="Y645" s="431"/>
      <c r="Z645" s="431"/>
      <c r="AA645" s="431"/>
      <c r="AB645" s="431"/>
      <c r="AC645" s="431"/>
      <c r="AD645" s="431"/>
      <c r="AE645" s="431"/>
      <c r="AF645" s="431"/>
      <c r="AG645" s="431"/>
      <c r="AH645" s="1039"/>
    </row>
    <row r="646" spans="2:34" s="352" customFormat="1" ht="13.5" thickBot="1" x14ac:dyDescent="0.25">
      <c r="B646" s="1908" t="s">
        <v>2788</v>
      </c>
      <c r="C646" s="1928" t="s">
        <v>2789</v>
      </c>
      <c r="D646" s="1908" t="s">
        <v>2790</v>
      </c>
      <c r="E646" s="1910" t="s">
        <v>2791</v>
      </c>
      <c r="F646" s="1911"/>
      <c r="G646" s="1911"/>
      <c r="H646" s="1911"/>
      <c r="I646" s="1911"/>
      <c r="J646" s="1911"/>
      <c r="K646" s="1911"/>
      <c r="L646" s="1911"/>
      <c r="M646" s="1911"/>
      <c r="N646" s="1911"/>
      <c r="O646" s="1911"/>
      <c r="P646" s="1911"/>
      <c r="Q646" s="1911"/>
      <c r="R646" s="1912"/>
      <c r="S646" s="2270" t="s">
        <v>2792</v>
      </c>
      <c r="T646" s="2269"/>
      <c r="U646" s="2269"/>
      <c r="V646" s="2269"/>
      <c r="W646" s="2269"/>
      <c r="X646" s="2269"/>
      <c r="Y646" s="2269"/>
      <c r="Z646" s="2271"/>
      <c r="AA646" s="1910" t="s">
        <v>2793</v>
      </c>
      <c r="AB646" s="1911"/>
      <c r="AC646" s="1911"/>
      <c r="AD646" s="1912"/>
      <c r="AE646" s="1916" t="s">
        <v>2794</v>
      </c>
      <c r="AF646" s="1917"/>
      <c r="AG646" s="1918"/>
      <c r="AH646" s="1039"/>
    </row>
    <row r="647" spans="2:34" s="352" customFormat="1" ht="13.5" thickBot="1" x14ac:dyDescent="0.25">
      <c r="B647" s="1909"/>
      <c r="C647" s="1929"/>
      <c r="D647" s="1909"/>
      <c r="E647" s="1908" t="s">
        <v>2795</v>
      </c>
      <c r="F647" s="2267" t="s">
        <v>2796</v>
      </c>
      <c r="G647" s="2267" t="s">
        <v>2797</v>
      </c>
      <c r="H647" s="2270" t="s">
        <v>2798</v>
      </c>
      <c r="I647" s="2271"/>
      <c r="J647" s="2270" t="s">
        <v>2799</v>
      </c>
      <c r="K647" s="2271"/>
      <c r="L647" s="2270" t="s">
        <v>2800</v>
      </c>
      <c r="M647" s="2271"/>
      <c r="N647" s="2272" t="s">
        <v>2801</v>
      </c>
      <c r="O647" s="2273"/>
      <c r="P647" s="2269" t="s">
        <v>2802</v>
      </c>
      <c r="Q647" s="2269"/>
      <c r="R647" s="2271"/>
      <c r="S647" s="2267" t="s">
        <v>2798</v>
      </c>
      <c r="T647" s="2267" t="s">
        <v>2799</v>
      </c>
      <c r="U647" s="2267" t="s">
        <v>2800</v>
      </c>
      <c r="V647" s="2269" t="s">
        <v>2801</v>
      </c>
      <c r="W647" s="2269"/>
      <c r="X647" s="2270" t="s">
        <v>2802</v>
      </c>
      <c r="Y647" s="2269"/>
      <c r="Z647" s="2271"/>
      <c r="AA647" s="1908" t="s">
        <v>2795</v>
      </c>
      <c r="AB647" s="1908" t="s">
        <v>2803</v>
      </c>
      <c r="AC647" s="1908" t="s">
        <v>2804</v>
      </c>
      <c r="AD647" s="1908" t="s">
        <v>2805</v>
      </c>
      <c r="AE647" s="1919"/>
      <c r="AF647" s="1920"/>
      <c r="AG647" s="1921"/>
      <c r="AH647" s="1039"/>
    </row>
    <row r="648" spans="2:34" s="352" customFormat="1" ht="26.25" thickBot="1" x14ac:dyDescent="0.25">
      <c r="B648" s="2255"/>
      <c r="C648" s="2259"/>
      <c r="D648" s="2255"/>
      <c r="E648" s="2255"/>
      <c r="F648" s="2467"/>
      <c r="G648" s="2467"/>
      <c r="H648" s="1599" t="s">
        <v>2806</v>
      </c>
      <c r="I648" s="1599" t="s">
        <v>2807</v>
      </c>
      <c r="J648" s="1599" t="s">
        <v>2806</v>
      </c>
      <c r="K648" s="1599" t="s">
        <v>2807</v>
      </c>
      <c r="L648" s="1599" t="s">
        <v>2806</v>
      </c>
      <c r="M648" s="1599" t="s">
        <v>2807</v>
      </c>
      <c r="N648" s="1137" t="s">
        <v>295</v>
      </c>
      <c r="O648" s="1138" t="s">
        <v>2808</v>
      </c>
      <c r="P648" s="1139" t="s">
        <v>2809</v>
      </c>
      <c r="Q648" s="1138" t="s">
        <v>2810</v>
      </c>
      <c r="R648" s="1138" t="s">
        <v>2811</v>
      </c>
      <c r="S648" s="2467"/>
      <c r="T648" s="2467"/>
      <c r="U648" s="2467"/>
      <c r="V648" s="1587" t="s">
        <v>295</v>
      </c>
      <c r="W648" s="1140" t="s">
        <v>2808</v>
      </c>
      <c r="X648" s="1138" t="s">
        <v>2809</v>
      </c>
      <c r="Y648" s="1141" t="s">
        <v>2810</v>
      </c>
      <c r="Z648" s="1138" t="s">
        <v>2811</v>
      </c>
      <c r="AA648" s="2255"/>
      <c r="AB648" s="2255"/>
      <c r="AC648" s="2255"/>
      <c r="AD648" s="2255"/>
      <c r="AE648" s="990" t="s">
        <v>296</v>
      </c>
      <c r="AF648" s="990" t="s">
        <v>2812</v>
      </c>
      <c r="AG648" s="990" t="s">
        <v>2813</v>
      </c>
      <c r="AH648" s="1039"/>
    </row>
    <row r="649" spans="2:34" s="352" customFormat="1" x14ac:dyDescent="0.2">
      <c r="B649" s="1125" t="s">
        <v>3356</v>
      </c>
      <c r="C649" s="1110">
        <v>1811</v>
      </c>
      <c r="D649" s="1057">
        <v>15</v>
      </c>
      <c r="E649" s="1057">
        <v>15</v>
      </c>
      <c r="F649" s="994"/>
      <c r="G649" s="994"/>
      <c r="H649" s="996">
        <v>0.02</v>
      </c>
      <c r="I649" s="996">
        <v>0.02</v>
      </c>
      <c r="J649" s="996">
        <v>5.6000000000000001E-2</v>
      </c>
      <c r="K649" s="996">
        <v>5.6000000000000001E-2</v>
      </c>
      <c r="L649" s="996">
        <v>3.9E-2</v>
      </c>
      <c r="M649" s="996">
        <v>3.9E-2</v>
      </c>
      <c r="N649" s="1119" t="s">
        <v>272</v>
      </c>
      <c r="O649" s="1128" t="s">
        <v>2952</v>
      </c>
      <c r="P649" s="996">
        <v>0.13500000000000001</v>
      </c>
      <c r="Q649" s="996">
        <v>0.13500000000000001</v>
      </c>
      <c r="R649" s="996">
        <v>0.13500000000000001</v>
      </c>
      <c r="S649" s="1000"/>
      <c r="T649" s="997"/>
      <c r="U649" s="999"/>
      <c r="V649" s="1001"/>
      <c r="W649" s="999"/>
      <c r="X649" s="997"/>
      <c r="Y649" s="998"/>
      <c r="Z649" s="997"/>
      <c r="AA649" s="1002"/>
      <c r="AB649" s="994"/>
      <c r="AC649" s="998"/>
      <c r="AD649" s="997"/>
      <c r="AE649" s="1525"/>
      <c r="AF649" s="1110"/>
      <c r="AG649" s="999"/>
      <c r="AH649" s="1083"/>
    </row>
    <row r="650" spans="2:34" s="352" customFormat="1" x14ac:dyDescent="0.2">
      <c r="B650" s="1126"/>
      <c r="C650" s="1121"/>
      <c r="D650" s="1005"/>
      <c r="E650" s="1005"/>
      <c r="F650" s="1007"/>
      <c r="G650" s="1007"/>
      <c r="H650" s="1009"/>
      <c r="I650" s="1009"/>
      <c r="J650" s="1009"/>
      <c r="K650" s="1009"/>
      <c r="L650" s="1009"/>
      <c r="M650" s="1009"/>
      <c r="N650" s="1122" t="s">
        <v>274</v>
      </c>
      <c r="O650" s="1130" t="s">
        <v>2952</v>
      </c>
      <c r="P650" s="1009"/>
      <c r="Q650" s="1009"/>
      <c r="R650" s="1009"/>
      <c r="S650" s="1013"/>
      <c r="T650" s="1009"/>
      <c r="U650" s="1012"/>
      <c r="V650" s="1014"/>
      <c r="W650" s="1012"/>
      <c r="X650" s="1009"/>
      <c r="Y650" s="1010"/>
      <c r="Z650" s="1009"/>
      <c r="AA650" s="1006"/>
      <c r="AB650" s="1007"/>
      <c r="AC650" s="1010"/>
      <c r="AD650" s="1009"/>
      <c r="AE650" s="1597"/>
      <c r="AF650" s="1003"/>
      <c r="AG650" s="1004"/>
      <c r="AH650" s="1083"/>
    </row>
    <row r="651" spans="2:34" s="352" customFormat="1" x14ac:dyDescent="0.2">
      <c r="B651" s="1126"/>
      <c r="C651" s="1121"/>
      <c r="D651" s="1005"/>
      <c r="E651" s="1005"/>
      <c r="F651" s="1007"/>
      <c r="G651" s="1007"/>
      <c r="H651" s="1009"/>
      <c r="I651" s="1009"/>
      <c r="J651" s="1009"/>
      <c r="K651" s="1009"/>
      <c r="L651" s="1009"/>
      <c r="M651" s="1009"/>
      <c r="N651" s="1122" t="s">
        <v>152</v>
      </c>
      <c r="O651" s="1130" t="s">
        <v>2953</v>
      </c>
      <c r="P651" s="1009"/>
      <c r="Q651" s="1009"/>
      <c r="R651" s="1009"/>
      <c r="S651" s="1013"/>
      <c r="T651" s="1009"/>
      <c r="U651" s="1012"/>
      <c r="V651" s="1014"/>
      <c r="W651" s="1012"/>
      <c r="X651" s="1009"/>
      <c r="Y651" s="1010"/>
      <c r="Z651" s="1009"/>
      <c r="AA651" s="1006"/>
      <c r="AB651" s="1007"/>
      <c r="AC651" s="1010"/>
      <c r="AD651" s="1009"/>
      <c r="AE651" s="1597"/>
      <c r="AF651" s="1003"/>
      <c r="AG651" s="1004"/>
      <c r="AH651" s="1083"/>
    </row>
    <row r="652" spans="2:34" s="352" customFormat="1" x14ac:dyDescent="0.2">
      <c r="B652" s="1126"/>
      <c r="C652" s="1121"/>
      <c r="D652" s="1005"/>
      <c r="E652" s="1005"/>
      <c r="F652" s="1007"/>
      <c r="G652" s="1007"/>
      <c r="H652" s="1009"/>
      <c r="I652" s="1009"/>
      <c r="J652" s="1009"/>
      <c r="K652" s="1009"/>
      <c r="L652" s="1009"/>
      <c r="M652" s="1009"/>
      <c r="N652" s="1122" t="s">
        <v>2223</v>
      </c>
      <c r="O652" s="1130" t="s">
        <v>2954</v>
      </c>
      <c r="P652" s="1009"/>
      <c r="Q652" s="1009"/>
      <c r="R652" s="1009"/>
      <c r="S652" s="1013"/>
      <c r="T652" s="1009"/>
      <c r="U652" s="1012"/>
      <c r="V652" s="1014"/>
      <c r="W652" s="1012"/>
      <c r="X652" s="1009"/>
      <c r="Y652" s="1010"/>
      <c r="Z652" s="1009"/>
      <c r="AA652" s="1006"/>
      <c r="AB652" s="1007"/>
      <c r="AC652" s="1010"/>
      <c r="AD652" s="1009"/>
      <c r="AE652" s="1597"/>
      <c r="AF652" s="1003"/>
      <c r="AG652" s="1004"/>
      <c r="AH652" s="1083"/>
    </row>
    <row r="653" spans="2:34" s="352" customFormat="1" x14ac:dyDescent="0.2">
      <c r="B653" s="1126"/>
      <c r="C653" s="1121"/>
      <c r="D653" s="1005"/>
      <c r="E653" s="1005"/>
      <c r="F653" s="1007"/>
      <c r="G653" s="1007"/>
      <c r="H653" s="1009"/>
      <c r="I653" s="1009"/>
      <c r="J653" s="1009"/>
      <c r="K653" s="1009"/>
      <c r="L653" s="1009"/>
      <c r="M653" s="1009"/>
      <c r="N653" s="1122" t="s">
        <v>2224</v>
      </c>
      <c r="O653" s="1130" t="s">
        <v>2955</v>
      </c>
      <c r="P653" s="1009"/>
      <c r="Q653" s="1009"/>
      <c r="R653" s="1009"/>
      <c r="S653" s="1013"/>
      <c r="T653" s="1009"/>
      <c r="U653" s="1012"/>
      <c r="V653" s="1014"/>
      <c r="W653" s="1012"/>
      <c r="X653" s="1009"/>
      <c r="Y653" s="1010"/>
      <c r="Z653" s="1009"/>
      <c r="AA653" s="1006"/>
      <c r="AB653" s="1007"/>
      <c r="AC653" s="1010"/>
      <c r="AD653" s="1009"/>
      <c r="AE653" s="1597"/>
      <c r="AF653" s="1003"/>
      <c r="AG653" s="1004"/>
      <c r="AH653" s="1083"/>
    </row>
    <row r="654" spans="2:34" s="352" customFormat="1" x14ac:dyDescent="0.2">
      <c r="B654" s="1126"/>
      <c r="C654" s="1121"/>
      <c r="D654" s="1005"/>
      <c r="E654" s="1005"/>
      <c r="F654" s="1007"/>
      <c r="G654" s="1007"/>
      <c r="H654" s="1009"/>
      <c r="I654" s="1009"/>
      <c r="J654" s="1009"/>
      <c r="K654" s="1009"/>
      <c r="L654" s="1009"/>
      <c r="M654" s="1009"/>
      <c r="N654" s="1122" t="s">
        <v>153</v>
      </c>
      <c r="O654" s="1130" t="s">
        <v>2956</v>
      </c>
      <c r="P654" s="1009"/>
      <c r="Q654" s="1009"/>
      <c r="R654" s="1009"/>
      <c r="S654" s="1013"/>
      <c r="T654" s="1009"/>
      <c r="U654" s="1012"/>
      <c r="V654" s="1014"/>
      <c r="W654" s="1012"/>
      <c r="X654" s="1009"/>
      <c r="Y654" s="1010"/>
      <c r="Z654" s="1009"/>
      <c r="AA654" s="1006"/>
      <c r="AB654" s="1007"/>
      <c r="AC654" s="1010"/>
      <c r="AD654" s="1009"/>
      <c r="AE654" s="1597"/>
      <c r="AF654" s="1003"/>
      <c r="AG654" s="1004"/>
      <c r="AH654" s="1083"/>
    </row>
    <row r="655" spans="2:34" s="352" customFormat="1" x14ac:dyDescent="0.2">
      <c r="B655" s="1126"/>
      <c r="C655" s="1121"/>
      <c r="D655" s="1005"/>
      <c r="E655" s="1005"/>
      <c r="F655" s="1007"/>
      <c r="G655" s="1007"/>
      <c r="H655" s="1009"/>
      <c r="I655" s="1009"/>
      <c r="J655" s="1009"/>
      <c r="K655" s="1009"/>
      <c r="L655" s="1009"/>
      <c r="M655" s="1009"/>
      <c r="N655" s="1122" t="s">
        <v>154</v>
      </c>
      <c r="O655" s="1130" t="s">
        <v>2956</v>
      </c>
      <c r="P655" s="1009"/>
      <c r="Q655" s="1009"/>
      <c r="R655" s="1009"/>
      <c r="S655" s="1013"/>
      <c r="T655" s="1009"/>
      <c r="U655" s="1012"/>
      <c r="V655" s="1014"/>
      <c r="W655" s="1012"/>
      <c r="X655" s="1009"/>
      <c r="Y655" s="1010"/>
      <c r="Z655" s="1009"/>
      <c r="AA655" s="1006"/>
      <c r="AB655" s="1007"/>
      <c r="AC655" s="1010"/>
      <c r="AD655" s="1009"/>
      <c r="AE655" s="1597"/>
      <c r="AF655" s="1003"/>
      <c r="AG655" s="1004"/>
      <c r="AH655" s="1083"/>
    </row>
    <row r="656" spans="2:34" s="352" customFormat="1" x14ac:dyDescent="0.2">
      <c r="B656" s="1126"/>
      <c r="C656" s="1121"/>
      <c r="D656" s="1005"/>
      <c r="E656" s="1005"/>
      <c r="F656" s="1007"/>
      <c r="G656" s="1007"/>
      <c r="H656" s="1009"/>
      <c r="I656" s="1009"/>
      <c r="J656" s="1009"/>
      <c r="K656" s="1009"/>
      <c r="L656" s="1009"/>
      <c r="M656" s="1009"/>
      <c r="N656" s="1122" t="s">
        <v>155</v>
      </c>
      <c r="O656" s="1130" t="s">
        <v>2957</v>
      </c>
      <c r="P656" s="1009"/>
      <c r="Q656" s="1009"/>
      <c r="R656" s="1009"/>
      <c r="S656" s="1013"/>
      <c r="T656" s="1009"/>
      <c r="U656" s="1012"/>
      <c r="V656" s="1014"/>
      <c r="W656" s="1012"/>
      <c r="X656" s="1009"/>
      <c r="Y656" s="1010"/>
      <c r="Z656" s="1009"/>
      <c r="AA656" s="1006"/>
      <c r="AB656" s="1007"/>
      <c r="AC656" s="1010"/>
      <c r="AD656" s="1009"/>
      <c r="AE656" s="1597"/>
      <c r="AF656" s="1003"/>
      <c r="AG656" s="1004"/>
      <c r="AH656" s="1083"/>
    </row>
    <row r="657" spans="2:34" s="352" customFormat="1" x14ac:dyDescent="0.2">
      <c r="B657" s="1126"/>
      <c r="C657" s="1121"/>
      <c r="D657" s="1005"/>
      <c r="E657" s="1005"/>
      <c r="F657" s="1007"/>
      <c r="G657" s="1007"/>
      <c r="H657" s="1009"/>
      <c r="I657" s="1009"/>
      <c r="J657" s="1009"/>
      <c r="K657" s="1009"/>
      <c r="L657" s="1009"/>
      <c r="M657" s="1009"/>
      <c r="N657" s="1122" t="s">
        <v>156</v>
      </c>
      <c r="O657" s="1130" t="s">
        <v>2956</v>
      </c>
      <c r="P657" s="1009"/>
      <c r="Q657" s="1009"/>
      <c r="R657" s="1009"/>
      <c r="S657" s="1013"/>
      <c r="T657" s="1009"/>
      <c r="U657" s="1012"/>
      <c r="V657" s="1014"/>
      <c r="W657" s="1012"/>
      <c r="X657" s="1009"/>
      <c r="Y657" s="1010"/>
      <c r="Z657" s="1009"/>
      <c r="AA657" s="1006"/>
      <c r="AB657" s="1007"/>
      <c r="AC657" s="1010"/>
      <c r="AD657" s="1009"/>
      <c r="AE657" s="1597"/>
      <c r="AF657" s="1003"/>
      <c r="AG657" s="1004"/>
      <c r="AH657" s="1083"/>
    </row>
    <row r="658" spans="2:34" s="352" customFormat="1" x14ac:dyDescent="0.2">
      <c r="B658" s="1126"/>
      <c r="C658" s="1121"/>
      <c r="D658" s="1005"/>
      <c r="E658" s="1005"/>
      <c r="F658" s="1007"/>
      <c r="G658" s="1007"/>
      <c r="H658" s="1009"/>
      <c r="I658" s="1009"/>
      <c r="J658" s="1009"/>
      <c r="K658" s="1009"/>
      <c r="L658" s="1009"/>
      <c r="M658" s="1009"/>
      <c r="N658" s="1122" t="s">
        <v>157</v>
      </c>
      <c r="O658" s="1130" t="s">
        <v>2957</v>
      </c>
      <c r="P658" s="1009"/>
      <c r="Q658" s="1009"/>
      <c r="R658" s="1009"/>
      <c r="S658" s="1013"/>
      <c r="T658" s="1009"/>
      <c r="U658" s="1012"/>
      <c r="V658" s="1014"/>
      <c r="W658" s="1012"/>
      <c r="X658" s="1009"/>
      <c r="Y658" s="1010"/>
      <c r="Z658" s="1009"/>
      <c r="AA658" s="1006"/>
      <c r="AB658" s="1007"/>
      <c r="AC658" s="1010"/>
      <c r="AD658" s="1009"/>
      <c r="AE658" s="1597"/>
      <c r="AF658" s="1003"/>
      <c r="AG658" s="1004"/>
      <c r="AH658" s="1083"/>
    </row>
    <row r="659" spans="2:34" s="352" customFormat="1" x14ac:dyDescent="0.2">
      <c r="B659" s="1126"/>
      <c r="C659" s="1121"/>
      <c r="D659" s="1005"/>
      <c r="E659" s="1005"/>
      <c r="F659" s="1007"/>
      <c r="G659" s="1007"/>
      <c r="H659" s="1009"/>
      <c r="I659" s="1009"/>
      <c r="J659" s="1009"/>
      <c r="K659" s="1009"/>
      <c r="L659" s="1009"/>
      <c r="M659" s="1009"/>
      <c r="N659" s="1122" t="s">
        <v>158</v>
      </c>
      <c r="O659" s="1130" t="s">
        <v>2957</v>
      </c>
      <c r="P659" s="1009"/>
      <c r="Q659" s="1009"/>
      <c r="R659" s="1009"/>
      <c r="S659" s="1013"/>
      <c r="T659" s="1009"/>
      <c r="U659" s="1012"/>
      <c r="V659" s="1014"/>
      <c r="W659" s="1012"/>
      <c r="X659" s="1009"/>
      <c r="Y659" s="1010"/>
      <c r="Z659" s="1009"/>
      <c r="AA659" s="1006"/>
      <c r="AB659" s="1007"/>
      <c r="AC659" s="1010"/>
      <c r="AD659" s="1009"/>
      <c r="AE659" s="1597"/>
      <c r="AF659" s="1003"/>
      <c r="AG659" s="1004"/>
      <c r="AH659" s="1083"/>
    </row>
    <row r="660" spans="2:34" s="352" customFormat="1" x14ac:dyDescent="0.2">
      <c r="B660" s="1126"/>
      <c r="C660" s="1121"/>
      <c r="D660" s="1005"/>
      <c r="E660" s="1005"/>
      <c r="F660" s="1007"/>
      <c r="G660" s="1007"/>
      <c r="H660" s="1009"/>
      <c r="I660" s="1009"/>
      <c r="J660" s="1009"/>
      <c r="K660" s="1009"/>
      <c r="L660" s="1009"/>
      <c r="M660" s="1009"/>
      <c r="N660" s="1122" t="s">
        <v>159</v>
      </c>
      <c r="O660" s="1130" t="s">
        <v>2958</v>
      </c>
      <c r="P660" s="1009"/>
      <c r="Q660" s="1009"/>
      <c r="R660" s="1009"/>
      <c r="S660" s="1013"/>
      <c r="T660" s="1009"/>
      <c r="U660" s="1012"/>
      <c r="V660" s="1014"/>
      <c r="W660" s="1012"/>
      <c r="X660" s="1009"/>
      <c r="Y660" s="1010"/>
      <c r="Z660" s="1009"/>
      <c r="AA660" s="1006"/>
      <c r="AB660" s="1007"/>
      <c r="AC660" s="1010"/>
      <c r="AD660" s="1009"/>
      <c r="AE660" s="1597"/>
      <c r="AF660" s="1003"/>
      <c r="AG660" s="1004"/>
      <c r="AH660" s="1083"/>
    </row>
    <row r="661" spans="2:34" s="352" customFormat="1" x14ac:dyDescent="0.2">
      <c r="B661" s="1126"/>
      <c r="C661" s="1121"/>
      <c r="D661" s="1005"/>
      <c r="E661" s="1005"/>
      <c r="F661" s="1007"/>
      <c r="G661" s="1007"/>
      <c r="H661" s="1009"/>
      <c r="I661" s="1009"/>
      <c r="J661" s="1009"/>
      <c r="K661" s="1009"/>
      <c r="L661" s="1009"/>
      <c r="M661" s="1009"/>
      <c r="N661" s="1122" t="s">
        <v>160</v>
      </c>
      <c r="O661" s="1130" t="s">
        <v>2957</v>
      </c>
      <c r="P661" s="1009"/>
      <c r="Q661" s="1009"/>
      <c r="R661" s="1009"/>
      <c r="S661" s="1013"/>
      <c r="T661" s="1009"/>
      <c r="U661" s="1012"/>
      <c r="V661" s="1014"/>
      <c r="W661" s="1012"/>
      <c r="X661" s="1009"/>
      <c r="Y661" s="1010"/>
      <c r="Z661" s="1009"/>
      <c r="AA661" s="1006"/>
      <c r="AB661" s="1007"/>
      <c r="AC661" s="1010"/>
      <c r="AD661" s="1009"/>
      <c r="AE661" s="1597"/>
      <c r="AF661" s="1003"/>
      <c r="AG661" s="1004"/>
      <c r="AH661" s="1083"/>
    </row>
    <row r="662" spans="2:34" s="352" customFormat="1" x14ac:dyDescent="0.2">
      <c r="B662" s="1126"/>
      <c r="C662" s="1121"/>
      <c r="D662" s="1005"/>
      <c r="E662" s="1005"/>
      <c r="F662" s="1007"/>
      <c r="G662" s="1007"/>
      <c r="H662" s="1009"/>
      <c r="I662" s="1009"/>
      <c r="J662" s="1009"/>
      <c r="K662" s="1009"/>
      <c r="L662" s="1009"/>
      <c r="M662" s="1009"/>
      <c r="N662" s="1122" t="s">
        <v>161</v>
      </c>
      <c r="O662" s="1130" t="s">
        <v>2959</v>
      </c>
      <c r="P662" s="1009"/>
      <c r="Q662" s="1009"/>
      <c r="R662" s="1009"/>
      <c r="S662" s="1013"/>
      <c r="T662" s="1009"/>
      <c r="U662" s="1012"/>
      <c r="V662" s="1014"/>
      <c r="W662" s="1012"/>
      <c r="X662" s="1009"/>
      <c r="Y662" s="1010"/>
      <c r="Z662" s="1009"/>
      <c r="AA662" s="1006"/>
      <c r="AB662" s="1007"/>
      <c r="AC662" s="1010"/>
      <c r="AD662" s="1009"/>
      <c r="AE662" s="1597"/>
      <c r="AF662" s="1003"/>
      <c r="AG662" s="1004"/>
      <c r="AH662" s="1083"/>
    </row>
    <row r="663" spans="2:34" s="352" customFormat="1" x14ac:dyDescent="0.2">
      <c r="B663" s="1126"/>
      <c r="C663" s="1121"/>
      <c r="D663" s="1005"/>
      <c r="E663" s="1005"/>
      <c r="F663" s="1007"/>
      <c r="G663" s="1007"/>
      <c r="H663" s="1009"/>
      <c r="I663" s="1009"/>
      <c r="J663" s="1009"/>
      <c r="K663" s="1009"/>
      <c r="L663" s="1009"/>
      <c r="M663" s="1009"/>
      <c r="N663" s="1122" t="s">
        <v>164</v>
      </c>
      <c r="O663" s="1130" t="s">
        <v>2953</v>
      </c>
      <c r="P663" s="1009"/>
      <c r="Q663" s="1009"/>
      <c r="R663" s="1009"/>
      <c r="S663" s="1013"/>
      <c r="T663" s="1009"/>
      <c r="U663" s="1012"/>
      <c r="V663" s="1014"/>
      <c r="W663" s="1012"/>
      <c r="X663" s="1009"/>
      <c r="Y663" s="1010"/>
      <c r="Z663" s="1009"/>
      <c r="AA663" s="1006"/>
      <c r="AB663" s="1007"/>
      <c r="AC663" s="1010"/>
      <c r="AD663" s="1009"/>
      <c r="AE663" s="1597"/>
      <c r="AF663" s="1003"/>
      <c r="AG663" s="1004"/>
      <c r="AH663" s="1083"/>
    </row>
    <row r="664" spans="2:34" s="352" customFormat="1" x14ac:dyDescent="0.2">
      <c r="B664" s="1126"/>
      <c r="C664" s="1121"/>
      <c r="D664" s="1005"/>
      <c r="E664" s="1005"/>
      <c r="F664" s="1007"/>
      <c r="G664" s="1007"/>
      <c r="H664" s="1009"/>
      <c r="I664" s="1009"/>
      <c r="J664" s="1009"/>
      <c r="K664" s="1009"/>
      <c r="L664" s="1009"/>
      <c r="M664" s="1009"/>
      <c r="N664" s="1122" t="s">
        <v>2225</v>
      </c>
      <c r="O664" s="1130" t="s">
        <v>2960</v>
      </c>
      <c r="P664" s="1009"/>
      <c r="Q664" s="1009"/>
      <c r="R664" s="1009"/>
      <c r="S664" s="1013"/>
      <c r="T664" s="1009"/>
      <c r="U664" s="1012"/>
      <c r="V664" s="1014"/>
      <c r="W664" s="1012"/>
      <c r="X664" s="1009"/>
      <c r="Y664" s="1010"/>
      <c r="Z664" s="1009"/>
      <c r="AA664" s="1006"/>
      <c r="AB664" s="1007"/>
      <c r="AC664" s="1010"/>
      <c r="AD664" s="1009"/>
      <c r="AE664" s="1597"/>
      <c r="AF664" s="1003"/>
      <c r="AG664" s="1004"/>
      <c r="AH664" s="1083"/>
    </row>
    <row r="665" spans="2:34" s="352" customFormat="1" x14ac:dyDescent="0.2">
      <c r="B665" s="1126"/>
      <c r="C665" s="1121"/>
      <c r="D665" s="1005"/>
      <c r="E665" s="1005"/>
      <c r="F665" s="1007"/>
      <c r="G665" s="1007"/>
      <c r="H665" s="1009"/>
      <c r="I665" s="1009"/>
      <c r="J665" s="1009"/>
      <c r="K665" s="1009"/>
      <c r="L665" s="1009"/>
      <c r="M665" s="1009"/>
      <c r="N665" s="1122" t="s">
        <v>162</v>
      </c>
      <c r="O665" s="1130" t="s">
        <v>2956</v>
      </c>
      <c r="P665" s="1009"/>
      <c r="Q665" s="1009"/>
      <c r="R665" s="1009"/>
      <c r="S665" s="1013"/>
      <c r="T665" s="1009"/>
      <c r="U665" s="1012"/>
      <c r="V665" s="1014"/>
      <c r="W665" s="1012"/>
      <c r="X665" s="1009"/>
      <c r="Y665" s="1010"/>
      <c r="Z665" s="1009"/>
      <c r="AA665" s="1006"/>
      <c r="AB665" s="1007"/>
      <c r="AC665" s="1010"/>
      <c r="AD665" s="1009"/>
      <c r="AE665" s="1597"/>
      <c r="AF665" s="1003"/>
      <c r="AG665" s="1004"/>
      <c r="AH665" s="1083"/>
    </row>
    <row r="666" spans="2:34" s="352" customFormat="1" x14ac:dyDescent="0.2">
      <c r="B666" s="1126"/>
      <c r="C666" s="1121"/>
      <c r="D666" s="1005"/>
      <c r="E666" s="1005"/>
      <c r="F666" s="1007"/>
      <c r="G666" s="1007"/>
      <c r="H666" s="1009"/>
      <c r="I666" s="1009"/>
      <c r="J666" s="1009"/>
      <c r="K666" s="1009"/>
      <c r="L666" s="1009"/>
      <c r="M666" s="1009"/>
      <c r="N666" s="1122" t="s">
        <v>2963</v>
      </c>
      <c r="O666" s="1130" t="s">
        <v>2964</v>
      </c>
      <c r="P666" s="1009"/>
      <c r="Q666" s="1009"/>
      <c r="R666" s="1009"/>
      <c r="S666" s="1013"/>
      <c r="T666" s="1009"/>
      <c r="U666" s="1012"/>
      <c r="V666" s="1014"/>
      <c r="W666" s="1012"/>
      <c r="X666" s="1009"/>
      <c r="Y666" s="1010"/>
      <c r="Z666" s="1009"/>
      <c r="AA666" s="1006"/>
      <c r="AB666" s="1007"/>
      <c r="AC666" s="1010"/>
      <c r="AD666" s="1009"/>
      <c r="AE666" s="1597"/>
      <c r="AF666" s="1003"/>
      <c r="AG666" s="1004"/>
      <c r="AH666" s="1083"/>
    </row>
    <row r="667" spans="2:34" s="352" customFormat="1" x14ac:dyDescent="0.2">
      <c r="B667" s="1126"/>
      <c r="C667" s="1121"/>
      <c r="D667" s="1005"/>
      <c r="E667" s="1005"/>
      <c r="F667" s="1007"/>
      <c r="G667" s="1007"/>
      <c r="H667" s="1009"/>
      <c r="I667" s="1009"/>
      <c r="J667" s="1009"/>
      <c r="K667" s="1009"/>
      <c r="L667" s="1009"/>
      <c r="M667" s="1009"/>
      <c r="N667" s="1122" t="s">
        <v>29</v>
      </c>
      <c r="O667" s="1130" t="s">
        <v>2965</v>
      </c>
      <c r="P667" s="1009"/>
      <c r="Q667" s="1009"/>
      <c r="R667" s="1009"/>
      <c r="S667" s="1013"/>
      <c r="T667" s="1009"/>
      <c r="U667" s="1012"/>
      <c r="V667" s="1014"/>
      <c r="W667" s="1012"/>
      <c r="X667" s="1009"/>
      <c r="Y667" s="1010"/>
      <c r="Z667" s="1009"/>
      <c r="AA667" s="1006"/>
      <c r="AB667" s="1007"/>
      <c r="AC667" s="1010"/>
      <c r="AD667" s="1009"/>
      <c r="AE667" s="1597"/>
      <c r="AF667" s="1003"/>
      <c r="AG667" s="1004"/>
      <c r="AH667" s="1083"/>
    </row>
    <row r="668" spans="2:34" s="352" customFormat="1" x14ac:dyDescent="0.2">
      <c r="B668" s="1126"/>
      <c r="C668" s="1121"/>
      <c r="D668" s="1005"/>
      <c r="E668" s="1005"/>
      <c r="F668" s="1007"/>
      <c r="G668" s="1007"/>
      <c r="H668" s="1009"/>
      <c r="I668" s="1009"/>
      <c r="J668" s="1009"/>
      <c r="K668" s="1009"/>
      <c r="L668" s="1009"/>
      <c r="M668" s="1009"/>
      <c r="N668" s="1122" t="s">
        <v>2966</v>
      </c>
      <c r="O668" s="1130" t="s">
        <v>2967</v>
      </c>
      <c r="P668" s="1009"/>
      <c r="Q668" s="1009"/>
      <c r="R668" s="1009"/>
      <c r="S668" s="1013"/>
      <c r="T668" s="1009"/>
      <c r="U668" s="1012"/>
      <c r="V668" s="1014"/>
      <c r="W668" s="1012"/>
      <c r="X668" s="1009"/>
      <c r="Y668" s="1010"/>
      <c r="Z668" s="1009"/>
      <c r="AA668" s="1006"/>
      <c r="AB668" s="1007"/>
      <c r="AC668" s="1010"/>
      <c r="AD668" s="1009"/>
      <c r="AE668" s="1597"/>
      <c r="AF668" s="1003"/>
      <c r="AG668" s="1004"/>
      <c r="AH668" s="1083"/>
    </row>
    <row r="669" spans="2:34" s="352" customFormat="1" x14ac:dyDescent="0.2">
      <c r="B669" s="1126"/>
      <c r="C669" s="1121"/>
      <c r="D669" s="1005"/>
      <c r="E669" s="1005"/>
      <c r="F669" s="1007"/>
      <c r="G669" s="1007"/>
      <c r="H669" s="1009"/>
      <c r="I669" s="1009"/>
      <c r="J669" s="1009"/>
      <c r="K669" s="1009"/>
      <c r="L669" s="1009"/>
      <c r="M669" s="1009"/>
      <c r="N669" s="1122" t="s">
        <v>2968</v>
      </c>
      <c r="O669" s="1130">
        <v>0.85</v>
      </c>
      <c r="P669" s="1009"/>
      <c r="Q669" s="1009"/>
      <c r="R669" s="1009"/>
      <c r="S669" s="1013"/>
      <c r="T669" s="1009"/>
      <c r="U669" s="1012"/>
      <c r="V669" s="1014"/>
      <c r="W669" s="1012"/>
      <c r="X669" s="1009"/>
      <c r="Y669" s="1010"/>
      <c r="Z669" s="1009"/>
      <c r="AA669" s="1006"/>
      <c r="AB669" s="1007"/>
      <c r="AC669" s="1010"/>
      <c r="AD669" s="1009"/>
      <c r="AE669" s="1597"/>
      <c r="AF669" s="1003"/>
      <c r="AG669" s="1004"/>
      <c r="AH669" s="1083"/>
    </row>
    <row r="670" spans="2:34" s="352" customFormat="1" ht="13.5" thickBot="1" x14ac:dyDescent="0.25">
      <c r="B670" s="1366"/>
      <c r="C670" s="1523"/>
      <c r="D670" s="1018"/>
      <c r="E670" s="1018"/>
      <c r="F670" s="1020"/>
      <c r="G670" s="1020"/>
      <c r="H670" s="1022"/>
      <c r="I670" s="1022"/>
      <c r="J670" s="1022"/>
      <c r="K670" s="1022"/>
      <c r="L670" s="1022"/>
      <c r="M670" s="1022"/>
      <c r="N670" s="1168" t="s">
        <v>165</v>
      </c>
      <c r="O670" s="1618" t="s">
        <v>2961</v>
      </c>
      <c r="P670" s="1022"/>
      <c r="Q670" s="1022"/>
      <c r="R670" s="1022"/>
      <c r="S670" s="1026"/>
      <c r="T670" s="1022"/>
      <c r="U670" s="1025"/>
      <c r="V670" s="1027"/>
      <c r="W670" s="1025"/>
      <c r="X670" s="1022"/>
      <c r="Y670" s="1023"/>
      <c r="Z670" s="1022"/>
      <c r="AA670" s="1019"/>
      <c r="AB670" s="1020"/>
      <c r="AC670" s="1023"/>
      <c r="AD670" s="1022"/>
      <c r="AE670" s="1579"/>
      <c r="AF670" s="1029"/>
      <c r="AG670" s="1030"/>
      <c r="AH670" s="1083"/>
    </row>
    <row r="671" spans="2:34" s="352" customFormat="1" x14ac:dyDescent="0.2">
      <c r="B671" s="1144"/>
      <c r="C671" s="1145"/>
      <c r="D671" s="1145">
        <v>1.0000000000000001E-33</v>
      </c>
      <c r="E671" s="1145"/>
      <c r="F671" s="1145"/>
      <c r="G671" s="1145"/>
      <c r="H671" s="1145"/>
      <c r="I671" s="1145"/>
      <c r="J671" s="1145"/>
      <c r="K671" s="1145"/>
      <c r="L671" s="1145"/>
      <c r="M671" s="1145"/>
      <c r="N671" s="1145">
        <v>1.0000000000000001E-33</v>
      </c>
      <c r="O671" s="1145"/>
      <c r="P671" s="1145"/>
      <c r="Q671" s="1145"/>
      <c r="R671" s="1145"/>
      <c r="S671" s="1145"/>
      <c r="T671" s="1145"/>
      <c r="U671" s="1145"/>
      <c r="V671" s="1145">
        <v>1.0000000000000001E-33</v>
      </c>
      <c r="W671" s="1145"/>
      <c r="X671" s="1145"/>
      <c r="Y671" s="1145"/>
      <c r="Z671" s="1145"/>
      <c r="AA671" s="1145"/>
      <c r="AB671" s="1145"/>
      <c r="AC671" s="1145"/>
      <c r="AD671" s="1145"/>
      <c r="AE671" s="1145"/>
      <c r="AF671" s="1145"/>
      <c r="AG671" s="1145"/>
      <c r="AH671" s="1039"/>
    </row>
    <row r="672" spans="2:34" s="352" customFormat="1" x14ac:dyDescent="0.2">
      <c r="B672" s="1146" t="s">
        <v>2816</v>
      </c>
      <c r="C672" s="2688" t="s">
        <v>3351</v>
      </c>
      <c r="D672" s="2688"/>
      <c r="E672" s="2688"/>
      <c r="F672" s="2688"/>
      <c r="G672" s="2688"/>
      <c r="H672" s="2688"/>
      <c r="I672" s="2688"/>
      <c r="J672" s="2688"/>
      <c r="K672" s="2688"/>
      <c r="L672" s="2688"/>
      <c r="M672" s="2688"/>
      <c r="N672" s="2688"/>
      <c r="O672" s="2688"/>
      <c r="P672" s="2688"/>
      <c r="Q672" s="2688"/>
      <c r="R672" s="2688"/>
      <c r="S672" s="2688"/>
      <c r="T672" s="2688"/>
      <c r="U672" s="2688"/>
      <c r="V672" s="2688"/>
      <c r="W672" s="2688"/>
      <c r="X672" s="2688"/>
      <c r="Y672" s="2688"/>
      <c r="Z672" s="2688"/>
      <c r="AA672" s="2688"/>
      <c r="AB672" s="2688"/>
      <c r="AC672" s="2688"/>
      <c r="AD672" s="2688"/>
      <c r="AE672" s="2688"/>
      <c r="AF672" s="2688"/>
      <c r="AG672" s="2688"/>
      <c r="AH672" s="1039"/>
    </row>
    <row r="673" spans="2:34" s="352" customFormat="1" x14ac:dyDescent="0.2">
      <c r="B673" s="1146" t="s">
        <v>2818</v>
      </c>
      <c r="C673" s="2689" t="s">
        <v>2898</v>
      </c>
      <c r="D673" s="2689"/>
      <c r="E673" s="2689"/>
      <c r="F673" s="2689"/>
      <c r="G673" s="2689"/>
      <c r="H673" s="2689"/>
      <c r="I673" s="2689"/>
      <c r="J673" s="2689"/>
      <c r="K673" s="2689"/>
      <c r="L673" s="2689"/>
      <c r="M673" s="2689"/>
      <c r="N673" s="2689"/>
      <c r="O673" s="2689"/>
      <c r="P673" s="2689"/>
      <c r="Q673" s="2689"/>
      <c r="R673" s="2689"/>
      <c r="S673" s="2689"/>
      <c r="T673" s="2689"/>
      <c r="U673" s="2689"/>
      <c r="V673" s="2689"/>
      <c r="W673" s="2689"/>
      <c r="X673" s="2689"/>
      <c r="Y673" s="2689"/>
      <c r="Z673" s="2689"/>
      <c r="AA673" s="2689"/>
      <c r="AB673" s="2689"/>
      <c r="AC673" s="2689"/>
      <c r="AD673" s="2689"/>
      <c r="AE673" s="2689"/>
      <c r="AF673" s="2689"/>
      <c r="AG673" s="2689"/>
      <c r="AH673" s="1039"/>
    </row>
    <row r="674" spans="2:34" s="352" customFormat="1" ht="13.5" thickBot="1" x14ac:dyDescent="0.25">
      <c r="B674" s="1147"/>
      <c r="C674" s="1598"/>
      <c r="D674" s="1598"/>
      <c r="E674" s="1598"/>
      <c r="F674" s="1598"/>
      <c r="G674" s="1598"/>
      <c r="H674" s="1598"/>
      <c r="I674" s="1598"/>
      <c r="J674" s="1598"/>
      <c r="K674" s="1598"/>
      <c r="L674" s="1598"/>
      <c r="M674" s="1598"/>
      <c r="N674" s="1598"/>
      <c r="O674" s="1598"/>
      <c r="P674" s="1598"/>
      <c r="Q674" s="1598"/>
      <c r="R674" s="1598"/>
      <c r="S674" s="1598"/>
      <c r="T674" s="1598"/>
      <c r="U674" s="1598"/>
      <c r="V674" s="1598"/>
      <c r="W674" s="1598"/>
      <c r="X674" s="1598"/>
      <c r="Y674" s="1598"/>
      <c r="Z674" s="1598"/>
      <c r="AA674" s="1598"/>
      <c r="AB674" s="1598"/>
      <c r="AC674" s="1598"/>
      <c r="AD674" s="1598"/>
      <c r="AE674" s="1598"/>
      <c r="AF674" s="1598"/>
      <c r="AG674" s="1598"/>
      <c r="AH674" s="1044"/>
    </row>
    <row r="675" spans="2:34" s="352" customFormat="1" ht="13.5" thickBot="1" x14ac:dyDescent="0.25"/>
    <row r="676" spans="2:34" s="352" customFormat="1" ht="20.25" x14ac:dyDescent="0.2">
      <c r="B676" s="2274" t="s">
        <v>2783</v>
      </c>
      <c r="C676" s="2275"/>
      <c r="D676" s="2275"/>
      <c r="E676" s="2275"/>
      <c r="F676" s="2275"/>
      <c r="G676" s="2275"/>
      <c r="H676" s="2275"/>
      <c r="I676" s="2275"/>
      <c r="J676" s="2275"/>
      <c r="K676" s="2275"/>
      <c r="L676" s="2275"/>
      <c r="M676" s="2275"/>
      <c r="N676" s="2275"/>
      <c r="O676" s="2275"/>
      <c r="P676" s="2275"/>
      <c r="Q676" s="2275"/>
      <c r="R676" s="2275"/>
      <c r="S676" s="2275"/>
      <c r="T676" s="2275"/>
      <c r="U676" s="2275"/>
      <c r="V676" s="2275"/>
      <c r="W676" s="2275"/>
      <c r="X676" s="2275"/>
      <c r="Y676" s="2275"/>
      <c r="Z676" s="2275"/>
      <c r="AA676" s="2275"/>
      <c r="AB676" s="2275"/>
      <c r="AC676" s="2275"/>
      <c r="AD676" s="2275"/>
      <c r="AE676" s="2275"/>
      <c r="AF676" s="2275"/>
      <c r="AG676" s="2275"/>
      <c r="AH676" s="2276"/>
    </row>
    <row r="677" spans="2:34" s="352" customFormat="1" x14ac:dyDescent="0.2">
      <c r="B677" s="1131"/>
      <c r="C677" s="1132"/>
      <c r="D677" s="1133"/>
      <c r="E677" s="1133"/>
      <c r="F677" s="431"/>
      <c r="G677" s="431"/>
      <c r="H677" s="431"/>
      <c r="I677" s="431"/>
      <c r="J677" s="431"/>
      <c r="K677" s="431"/>
      <c r="L677" s="431"/>
      <c r="M677" s="431"/>
      <c r="N677" s="431"/>
      <c r="O677" s="431"/>
      <c r="P677" s="431"/>
      <c r="Q677" s="431"/>
      <c r="R677" s="431"/>
      <c r="S677" s="431"/>
      <c r="T677" s="431"/>
      <c r="U677" s="431"/>
      <c r="V677" s="431"/>
      <c r="W677" s="431"/>
      <c r="X677" s="431"/>
      <c r="Y677" s="431"/>
      <c r="Z677" s="431"/>
      <c r="AA677" s="431"/>
      <c r="AB677" s="431"/>
      <c r="AC677" s="431"/>
      <c r="AD677" s="431"/>
      <c r="AE677" s="431"/>
      <c r="AF677" s="431"/>
      <c r="AG677" s="431"/>
      <c r="AH677" s="1039"/>
    </row>
    <row r="678" spans="2:34" s="352" customFormat="1" x14ac:dyDescent="0.2">
      <c r="B678" s="1134" t="s">
        <v>2784</v>
      </c>
      <c r="C678" s="1135" t="s">
        <v>3321</v>
      </c>
      <c r="D678" s="1135"/>
      <c r="E678" s="431"/>
      <c r="F678" s="431"/>
      <c r="G678" s="431"/>
      <c r="H678" s="431"/>
      <c r="I678" s="1577"/>
      <c r="J678" s="431"/>
      <c r="K678" s="431"/>
      <c r="L678" s="431"/>
      <c r="M678" s="431"/>
      <c r="N678" s="431"/>
      <c r="O678" s="431"/>
      <c r="P678" s="431"/>
      <c r="Q678" s="431"/>
      <c r="R678" s="431"/>
      <c r="S678" s="431"/>
      <c r="T678" s="431"/>
      <c r="U678" s="431"/>
      <c r="V678" s="431"/>
      <c r="W678" s="431"/>
      <c r="X678" s="431"/>
      <c r="Y678" s="431"/>
      <c r="Z678" s="431"/>
      <c r="AA678" s="431"/>
      <c r="AB678" s="431"/>
      <c r="AC678" s="431"/>
      <c r="AD678" s="431"/>
      <c r="AE678" s="431"/>
      <c r="AF678" s="431"/>
      <c r="AG678" s="431"/>
      <c r="AH678" s="1039"/>
    </row>
    <row r="679" spans="2:34" s="352" customFormat="1" ht="13.5" thickBot="1" x14ac:dyDescent="0.25">
      <c r="B679" s="1134" t="s">
        <v>2786</v>
      </c>
      <c r="C679" s="1979" t="s">
        <v>3322</v>
      </c>
      <c r="D679" s="1979"/>
      <c r="E679" s="1979"/>
      <c r="F679" s="431"/>
      <c r="G679" s="431"/>
      <c r="H679" s="431"/>
      <c r="I679" s="1577"/>
      <c r="J679" s="431"/>
      <c r="K679" s="431"/>
      <c r="L679" s="431"/>
      <c r="M679" s="431"/>
      <c r="N679" s="431"/>
      <c r="O679" s="431"/>
      <c r="P679" s="431"/>
      <c r="Q679" s="431"/>
      <c r="R679" s="431"/>
      <c r="S679" s="431"/>
      <c r="T679" s="431"/>
      <c r="U679" s="431"/>
      <c r="V679" s="431"/>
      <c r="W679" s="431"/>
      <c r="X679" s="431"/>
      <c r="Y679" s="431"/>
      <c r="Z679" s="431"/>
      <c r="AA679" s="431"/>
      <c r="AB679" s="431"/>
      <c r="AC679" s="431"/>
      <c r="AD679" s="431"/>
      <c r="AE679" s="431"/>
      <c r="AF679" s="431"/>
      <c r="AG679" s="431"/>
      <c r="AH679" s="1039"/>
    </row>
    <row r="680" spans="2:34" s="352" customFormat="1" ht="13.5" thickBot="1" x14ac:dyDescent="0.25">
      <c r="B680" s="1134" t="s">
        <v>2787</v>
      </c>
      <c r="C680" s="2456" t="s">
        <v>3323</v>
      </c>
      <c r="D680" s="2469"/>
      <c r="E680" s="2469"/>
      <c r="F680" s="2469"/>
      <c r="G680" s="2469"/>
      <c r="H680" s="2469"/>
      <c r="I680" s="2469"/>
      <c r="J680" s="2469"/>
      <c r="K680" s="2469"/>
      <c r="L680" s="2469"/>
      <c r="M680" s="2469"/>
      <c r="N680" s="2469"/>
      <c r="O680" s="2469"/>
      <c r="P680" s="2469"/>
      <c r="Q680" s="2469"/>
      <c r="R680" s="2469"/>
      <c r="S680" s="2469"/>
      <c r="T680" s="2469"/>
      <c r="U680" s="2469"/>
      <c r="V680" s="2469"/>
      <c r="W680" s="2469"/>
      <c r="X680" s="2469"/>
      <c r="Y680" s="2469"/>
      <c r="Z680" s="2469"/>
      <c r="AA680" s="2469"/>
      <c r="AB680" s="2469"/>
      <c r="AC680" s="2469"/>
      <c r="AD680" s="2469"/>
      <c r="AE680" s="2469"/>
      <c r="AF680" s="2469"/>
      <c r="AG680" s="2457"/>
      <c r="AH680" s="1039"/>
    </row>
    <row r="681" spans="2:34" s="352" customFormat="1" ht="13.5" thickBot="1" x14ac:dyDescent="0.25">
      <c r="B681" s="1131"/>
      <c r="C681" s="2280"/>
      <c r="D681" s="2280"/>
      <c r="E681" s="2280"/>
      <c r="F681" s="2280"/>
      <c r="G681" s="2280"/>
      <c r="H681" s="2280"/>
      <c r="I681" s="2280"/>
      <c r="J681" s="2280"/>
      <c r="K681" s="2280"/>
      <c r="L681" s="2280"/>
      <c r="M681" s="2280"/>
      <c r="N681" s="2280"/>
      <c r="O681" s="2280"/>
      <c r="P681" s="2280"/>
      <c r="Q681" s="2280"/>
      <c r="R681" s="2280"/>
      <c r="S681" s="2280"/>
      <c r="T681" s="2280"/>
      <c r="U681" s="2280"/>
      <c r="V681" s="2280"/>
      <c r="W681" s="2280"/>
      <c r="X681" s="431"/>
      <c r="Y681" s="431"/>
      <c r="Z681" s="431"/>
      <c r="AA681" s="431"/>
      <c r="AB681" s="431"/>
      <c r="AC681" s="431"/>
      <c r="AD681" s="431"/>
      <c r="AE681" s="431"/>
      <c r="AF681" s="431"/>
      <c r="AG681" s="431"/>
      <c r="AH681" s="1039"/>
    </row>
    <row r="682" spans="2:34" s="352" customFormat="1" ht="13.5" thickBot="1" x14ac:dyDescent="0.25">
      <c r="B682" s="1908" t="s">
        <v>2788</v>
      </c>
      <c r="C682" s="1928" t="s">
        <v>2789</v>
      </c>
      <c r="D682" s="1908" t="s">
        <v>2790</v>
      </c>
      <c r="E682" s="1910" t="s">
        <v>2791</v>
      </c>
      <c r="F682" s="1911"/>
      <c r="G682" s="1911"/>
      <c r="H682" s="1911"/>
      <c r="I682" s="1911"/>
      <c r="J682" s="1911"/>
      <c r="K682" s="1911"/>
      <c r="L682" s="1911"/>
      <c r="M682" s="1911"/>
      <c r="N682" s="1911"/>
      <c r="O682" s="1911"/>
      <c r="P682" s="1911"/>
      <c r="Q682" s="1911"/>
      <c r="R682" s="1912"/>
      <c r="S682" s="2270" t="s">
        <v>2792</v>
      </c>
      <c r="T682" s="2269"/>
      <c r="U682" s="2269"/>
      <c r="V682" s="2269"/>
      <c r="W682" s="2269"/>
      <c r="X682" s="2269"/>
      <c r="Y682" s="2269"/>
      <c r="Z682" s="2271"/>
      <c r="AA682" s="1910" t="s">
        <v>2793</v>
      </c>
      <c r="AB682" s="1911"/>
      <c r="AC682" s="1911"/>
      <c r="AD682" s="1912"/>
      <c r="AE682" s="1916" t="s">
        <v>2794</v>
      </c>
      <c r="AF682" s="1917"/>
      <c r="AG682" s="1918"/>
      <c r="AH682" s="1039"/>
    </row>
    <row r="683" spans="2:34" s="352" customFormat="1" ht="13.5" thickBot="1" x14ac:dyDescent="0.25">
      <c r="B683" s="1909"/>
      <c r="C683" s="1929"/>
      <c r="D683" s="1909"/>
      <c r="E683" s="1908" t="s">
        <v>2795</v>
      </c>
      <c r="F683" s="2267" t="s">
        <v>2796</v>
      </c>
      <c r="G683" s="2267" t="s">
        <v>2797</v>
      </c>
      <c r="H683" s="2270" t="s">
        <v>2798</v>
      </c>
      <c r="I683" s="2271"/>
      <c r="J683" s="2270" t="s">
        <v>2799</v>
      </c>
      <c r="K683" s="2271"/>
      <c r="L683" s="2270" t="s">
        <v>2800</v>
      </c>
      <c r="M683" s="2271"/>
      <c r="N683" s="2272" t="s">
        <v>2801</v>
      </c>
      <c r="O683" s="2273"/>
      <c r="P683" s="2269" t="s">
        <v>2802</v>
      </c>
      <c r="Q683" s="2269"/>
      <c r="R683" s="2271"/>
      <c r="S683" s="2267" t="s">
        <v>2798</v>
      </c>
      <c r="T683" s="2267" t="s">
        <v>2799</v>
      </c>
      <c r="U683" s="2267" t="s">
        <v>2800</v>
      </c>
      <c r="V683" s="2269" t="s">
        <v>2801</v>
      </c>
      <c r="W683" s="2269"/>
      <c r="X683" s="2270" t="s">
        <v>2802</v>
      </c>
      <c r="Y683" s="2269"/>
      <c r="Z683" s="2271"/>
      <c r="AA683" s="1908" t="s">
        <v>2795</v>
      </c>
      <c r="AB683" s="1908" t="s">
        <v>2803</v>
      </c>
      <c r="AC683" s="1908" t="s">
        <v>2804</v>
      </c>
      <c r="AD683" s="1908" t="s">
        <v>2805</v>
      </c>
      <c r="AE683" s="1919"/>
      <c r="AF683" s="1920"/>
      <c r="AG683" s="1921"/>
      <c r="AH683" s="1039"/>
    </row>
    <row r="684" spans="2:34" s="352" customFormat="1" ht="26.25" thickBot="1" x14ac:dyDescent="0.25">
      <c r="B684" s="2255"/>
      <c r="C684" s="2259"/>
      <c r="D684" s="2255"/>
      <c r="E684" s="2255"/>
      <c r="F684" s="2467"/>
      <c r="G684" s="2467"/>
      <c r="H684" s="1568" t="s">
        <v>2806</v>
      </c>
      <c r="I684" s="1568" t="s">
        <v>2807</v>
      </c>
      <c r="J684" s="1568" t="s">
        <v>2806</v>
      </c>
      <c r="K684" s="1568" t="s">
        <v>2807</v>
      </c>
      <c r="L684" s="1568" t="s">
        <v>2806</v>
      </c>
      <c r="M684" s="1568" t="s">
        <v>2807</v>
      </c>
      <c r="N684" s="1137" t="s">
        <v>295</v>
      </c>
      <c r="O684" s="1138" t="s">
        <v>2808</v>
      </c>
      <c r="P684" s="1139" t="s">
        <v>2809</v>
      </c>
      <c r="Q684" s="1138" t="s">
        <v>2810</v>
      </c>
      <c r="R684" s="1138" t="s">
        <v>2811</v>
      </c>
      <c r="S684" s="2467"/>
      <c r="T684" s="2467"/>
      <c r="U684" s="2467"/>
      <c r="V684" s="1563" t="s">
        <v>295</v>
      </c>
      <c r="W684" s="1140" t="s">
        <v>2808</v>
      </c>
      <c r="X684" s="1138" t="s">
        <v>2809</v>
      </c>
      <c r="Y684" s="1141" t="s">
        <v>2810</v>
      </c>
      <c r="Z684" s="1138" t="s">
        <v>2811</v>
      </c>
      <c r="AA684" s="2255"/>
      <c r="AB684" s="2255"/>
      <c r="AC684" s="2255"/>
      <c r="AD684" s="2255"/>
      <c r="AE684" s="990" t="s">
        <v>296</v>
      </c>
      <c r="AF684" s="990" t="s">
        <v>2812</v>
      </c>
      <c r="AG684" s="990" t="s">
        <v>2813</v>
      </c>
      <c r="AH684" s="1039"/>
    </row>
    <row r="685" spans="2:34" s="352" customFormat="1" x14ac:dyDescent="0.2">
      <c r="B685" s="2470" t="s">
        <v>3324</v>
      </c>
      <c r="C685" s="992"/>
      <c r="D685" s="1291">
        <v>8</v>
      </c>
      <c r="E685" s="1291">
        <v>8</v>
      </c>
      <c r="F685" s="1097"/>
      <c r="G685" s="1097"/>
      <c r="H685" s="1099">
        <v>0.01</v>
      </c>
      <c r="I685" s="1099">
        <v>0.01</v>
      </c>
      <c r="J685" s="1099">
        <v>0.02</v>
      </c>
      <c r="K685" s="1099">
        <v>0.02</v>
      </c>
      <c r="L685" s="1099">
        <v>0.02</v>
      </c>
      <c r="M685" s="1099">
        <v>0.02</v>
      </c>
      <c r="N685" s="1541" t="s">
        <v>272</v>
      </c>
      <c r="O685" s="1542" t="s">
        <v>2952</v>
      </c>
      <c r="P685" s="1701">
        <v>0.13500000000000001</v>
      </c>
      <c r="Q685" s="1099">
        <v>0.13500000000000001</v>
      </c>
      <c r="R685" s="1099">
        <v>0.13500000000000001</v>
      </c>
      <c r="S685" s="1098"/>
      <c r="T685" s="1098"/>
      <c r="U685" s="1098"/>
      <c r="V685" s="1553"/>
      <c r="W685" s="1098"/>
      <c r="X685" s="1098"/>
      <c r="Y685" s="1098"/>
      <c r="Z685" s="1098"/>
      <c r="AA685" s="1096"/>
      <c r="AB685" s="1097"/>
      <c r="AC685" s="1098"/>
      <c r="AD685" s="1098"/>
      <c r="AE685" s="1553"/>
      <c r="AF685" s="1566"/>
      <c r="AG685" s="1114"/>
      <c r="AH685" s="1039"/>
    </row>
    <row r="686" spans="2:34" s="352" customFormat="1" x14ac:dyDescent="0.2">
      <c r="B686" s="2471"/>
      <c r="C686" s="1090"/>
      <c r="D686" s="1090"/>
      <c r="E686" s="1090"/>
      <c r="F686" s="1091"/>
      <c r="G686" s="1091"/>
      <c r="H686" s="1092"/>
      <c r="I686" s="1092"/>
      <c r="J686" s="1092"/>
      <c r="K686" s="1092"/>
      <c r="L686" s="1092"/>
      <c r="M686" s="1092"/>
      <c r="N686" s="1543" t="s">
        <v>274</v>
      </c>
      <c r="O686" s="1544" t="s">
        <v>2952</v>
      </c>
      <c r="P686" s="1092"/>
      <c r="Q686" s="1092"/>
      <c r="R686" s="1092"/>
      <c r="S686" s="1092"/>
      <c r="T686" s="1092"/>
      <c r="U686" s="1092"/>
      <c r="V686" s="1554"/>
      <c r="W686" s="1092"/>
      <c r="X686" s="1092"/>
      <c r="Y686" s="1092"/>
      <c r="Z686" s="1092"/>
      <c r="AA686" s="1090"/>
      <c r="AB686" s="1091"/>
      <c r="AC686" s="1092"/>
      <c r="AD686" s="1092"/>
      <c r="AE686" s="1554"/>
      <c r="AF686" s="1564"/>
      <c r="AG686" s="1115"/>
      <c r="AH686" s="1039"/>
    </row>
    <row r="687" spans="2:34" s="352" customFormat="1" x14ac:dyDescent="0.2">
      <c r="B687" s="2471"/>
      <c r="C687" s="1090"/>
      <c r="D687" s="1090"/>
      <c r="E687" s="1090"/>
      <c r="F687" s="1091"/>
      <c r="G687" s="1091"/>
      <c r="H687" s="1092"/>
      <c r="I687" s="1092"/>
      <c r="J687" s="1092"/>
      <c r="K687" s="1092"/>
      <c r="L687" s="1092"/>
      <c r="M687" s="1092"/>
      <c r="N687" s="1543" t="s">
        <v>152</v>
      </c>
      <c r="O687" s="1544" t="s">
        <v>2953</v>
      </c>
      <c r="P687" s="1092"/>
      <c r="Q687" s="1092"/>
      <c r="R687" s="1092"/>
      <c r="S687" s="1092"/>
      <c r="T687" s="1092"/>
      <c r="U687" s="1092"/>
      <c r="V687" s="1554"/>
      <c r="W687" s="1092"/>
      <c r="X687" s="1092"/>
      <c r="Y687" s="1092"/>
      <c r="Z687" s="1092"/>
      <c r="AA687" s="1090"/>
      <c r="AB687" s="1091"/>
      <c r="AC687" s="1092"/>
      <c r="AD687" s="1092"/>
      <c r="AE687" s="1554"/>
      <c r="AF687" s="1564"/>
      <c r="AG687" s="1115"/>
      <c r="AH687" s="1039"/>
    </row>
    <row r="688" spans="2:34" s="352" customFormat="1" x14ac:dyDescent="0.2">
      <c r="B688" s="2471"/>
      <c r="C688" s="1090"/>
      <c r="D688" s="1090"/>
      <c r="E688" s="1090"/>
      <c r="F688" s="1091"/>
      <c r="G688" s="1091"/>
      <c r="H688" s="1092"/>
      <c r="I688" s="1092"/>
      <c r="J688" s="1092"/>
      <c r="K688" s="1092"/>
      <c r="L688" s="1092"/>
      <c r="M688" s="1092"/>
      <c r="N688" s="1543" t="s">
        <v>2223</v>
      </c>
      <c r="O688" s="1544" t="s">
        <v>2954</v>
      </c>
      <c r="P688" s="1092"/>
      <c r="Q688" s="1092"/>
      <c r="R688" s="1092"/>
      <c r="S688" s="1092"/>
      <c r="T688" s="1092"/>
      <c r="U688" s="1092"/>
      <c r="V688" s="1554"/>
      <c r="W688" s="1092"/>
      <c r="X688" s="1092"/>
      <c r="Y688" s="1092"/>
      <c r="Z688" s="1092"/>
      <c r="AA688" s="1090"/>
      <c r="AB688" s="1091"/>
      <c r="AC688" s="1092"/>
      <c r="AD688" s="1092"/>
      <c r="AE688" s="1554"/>
      <c r="AF688" s="1564"/>
      <c r="AG688" s="1115"/>
      <c r="AH688" s="1039"/>
    </row>
    <row r="689" spans="2:34" s="352" customFormat="1" x14ac:dyDescent="0.2">
      <c r="B689" s="2471"/>
      <c r="C689" s="1090"/>
      <c r="D689" s="1090"/>
      <c r="E689" s="1090"/>
      <c r="F689" s="1091"/>
      <c r="G689" s="1091"/>
      <c r="H689" s="1092"/>
      <c r="I689" s="1092"/>
      <c r="J689" s="1092"/>
      <c r="K689" s="1092"/>
      <c r="L689" s="1092"/>
      <c r="M689" s="1092"/>
      <c r="N689" s="1543" t="s">
        <v>2224</v>
      </c>
      <c r="O689" s="1544" t="s">
        <v>2955</v>
      </c>
      <c r="P689" s="1092"/>
      <c r="Q689" s="1092"/>
      <c r="R689" s="1092"/>
      <c r="S689" s="1092"/>
      <c r="T689" s="1092"/>
      <c r="U689" s="1092"/>
      <c r="V689" s="1554"/>
      <c r="W689" s="1092"/>
      <c r="X689" s="1092"/>
      <c r="Y689" s="1092"/>
      <c r="Z689" s="1092"/>
      <c r="AA689" s="1090"/>
      <c r="AB689" s="1091"/>
      <c r="AC689" s="1092"/>
      <c r="AD689" s="1092"/>
      <c r="AE689" s="1554"/>
      <c r="AF689" s="1564"/>
      <c r="AG689" s="1115"/>
      <c r="AH689" s="1039"/>
    </row>
    <row r="690" spans="2:34" s="352" customFormat="1" x14ac:dyDescent="0.2">
      <c r="B690" s="2471"/>
      <c r="C690" s="1090"/>
      <c r="D690" s="1090"/>
      <c r="E690" s="1090"/>
      <c r="F690" s="1091"/>
      <c r="G690" s="1091"/>
      <c r="H690" s="1092"/>
      <c r="I690" s="1092"/>
      <c r="J690" s="1092"/>
      <c r="K690" s="1092"/>
      <c r="L690" s="1092"/>
      <c r="M690" s="1092"/>
      <c r="N690" s="1543" t="s">
        <v>153</v>
      </c>
      <c r="O690" s="1544" t="s">
        <v>2956</v>
      </c>
      <c r="P690" s="1092"/>
      <c r="Q690" s="1092"/>
      <c r="R690" s="1092"/>
      <c r="S690" s="1092"/>
      <c r="T690" s="1092"/>
      <c r="U690" s="1092"/>
      <c r="V690" s="1554"/>
      <c r="W690" s="1092"/>
      <c r="X690" s="1092"/>
      <c r="Y690" s="1092"/>
      <c r="Z690" s="1092"/>
      <c r="AA690" s="1090"/>
      <c r="AB690" s="1091"/>
      <c r="AC690" s="1092"/>
      <c r="AD690" s="1092"/>
      <c r="AE690" s="1554"/>
      <c r="AF690" s="1564"/>
      <c r="AG690" s="1115"/>
      <c r="AH690" s="1039"/>
    </row>
    <row r="691" spans="2:34" s="352" customFormat="1" x14ac:dyDescent="0.2">
      <c r="B691" s="2471"/>
      <c r="C691" s="1090"/>
      <c r="D691" s="1090"/>
      <c r="E691" s="1090"/>
      <c r="F691" s="1091"/>
      <c r="G691" s="1091"/>
      <c r="H691" s="1092"/>
      <c r="I691" s="1092"/>
      <c r="J691" s="1092"/>
      <c r="K691" s="1092"/>
      <c r="L691" s="1092"/>
      <c r="M691" s="1092"/>
      <c r="N691" s="1543" t="s">
        <v>154</v>
      </c>
      <c r="O691" s="1544" t="s">
        <v>2956</v>
      </c>
      <c r="P691" s="1092"/>
      <c r="Q691" s="1092"/>
      <c r="R691" s="1092"/>
      <c r="S691" s="1092"/>
      <c r="T691" s="1092"/>
      <c r="U691" s="1092"/>
      <c r="V691" s="1554"/>
      <c r="W691" s="1092"/>
      <c r="X691" s="1092"/>
      <c r="Y691" s="1092"/>
      <c r="Z691" s="1092"/>
      <c r="AA691" s="1090"/>
      <c r="AB691" s="1091"/>
      <c r="AC691" s="1092"/>
      <c r="AD691" s="1092"/>
      <c r="AE691" s="1554"/>
      <c r="AF691" s="1564"/>
      <c r="AG691" s="1115"/>
      <c r="AH691" s="1039"/>
    </row>
    <row r="692" spans="2:34" s="352" customFormat="1" x14ac:dyDescent="0.2">
      <c r="B692" s="2471"/>
      <c r="C692" s="1090"/>
      <c r="D692" s="1090"/>
      <c r="E692" s="1090"/>
      <c r="F692" s="1091"/>
      <c r="G692" s="1091"/>
      <c r="H692" s="1092"/>
      <c r="I692" s="1092"/>
      <c r="J692" s="1092"/>
      <c r="K692" s="1092"/>
      <c r="L692" s="1092"/>
      <c r="M692" s="1092"/>
      <c r="N692" s="1543" t="s">
        <v>155</v>
      </c>
      <c r="O692" s="1544" t="s">
        <v>2957</v>
      </c>
      <c r="P692" s="1092"/>
      <c r="Q692" s="1092"/>
      <c r="R692" s="1092"/>
      <c r="S692" s="1092"/>
      <c r="T692" s="1092"/>
      <c r="U692" s="1092"/>
      <c r="V692" s="1554"/>
      <c r="W692" s="1092"/>
      <c r="X692" s="1092"/>
      <c r="Y692" s="1092"/>
      <c r="Z692" s="1092"/>
      <c r="AA692" s="1090"/>
      <c r="AB692" s="1091"/>
      <c r="AC692" s="1092"/>
      <c r="AD692" s="1092"/>
      <c r="AE692" s="1554"/>
      <c r="AF692" s="1564"/>
      <c r="AG692" s="1115"/>
      <c r="AH692" s="1039"/>
    </row>
    <row r="693" spans="2:34" s="352" customFormat="1" x14ac:dyDescent="0.2">
      <c r="B693" s="2471"/>
      <c r="C693" s="1090"/>
      <c r="D693" s="1090"/>
      <c r="E693" s="1090"/>
      <c r="F693" s="1091"/>
      <c r="G693" s="1091"/>
      <c r="H693" s="1092"/>
      <c r="I693" s="1092"/>
      <c r="J693" s="1092"/>
      <c r="K693" s="1092"/>
      <c r="L693" s="1092"/>
      <c r="M693" s="1092"/>
      <c r="N693" s="1543" t="s">
        <v>156</v>
      </c>
      <c r="O693" s="1544" t="s">
        <v>2956</v>
      </c>
      <c r="P693" s="1092"/>
      <c r="Q693" s="1092"/>
      <c r="R693" s="1092"/>
      <c r="S693" s="1092"/>
      <c r="T693" s="1092"/>
      <c r="U693" s="1092"/>
      <c r="V693" s="1554"/>
      <c r="W693" s="1092"/>
      <c r="X693" s="1092"/>
      <c r="Y693" s="1092"/>
      <c r="Z693" s="1092"/>
      <c r="AA693" s="1090"/>
      <c r="AB693" s="1091"/>
      <c r="AC693" s="1092"/>
      <c r="AD693" s="1092"/>
      <c r="AE693" s="1554"/>
      <c r="AF693" s="1564"/>
      <c r="AG693" s="1115"/>
      <c r="AH693" s="1039"/>
    </row>
    <row r="694" spans="2:34" s="352" customFormat="1" x14ac:dyDescent="0.2">
      <c r="B694" s="2471"/>
      <c r="C694" s="1090"/>
      <c r="D694" s="1090"/>
      <c r="E694" s="1090"/>
      <c r="F694" s="1091"/>
      <c r="G694" s="1091"/>
      <c r="H694" s="1092"/>
      <c r="I694" s="1092"/>
      <c r="J694" s="1092"/>
      <c r="K694" s="1092"/>
      <c r="L694" s="1092"/>
      <c r="M694" s="1092"/>
      <c r="N694" s="1543" t="s">
        <v>157</v>
      </c>
      <c r="O694" s="1544" t="s">
        <v>2957</v>
      </c>
      <c r="P694" s="1092"/>
      <c r="Q694" s="1092"/>
      <c r="R694" s="1092"/>
      <c r="S694" s="1092"/>
      <c r="T694" s="1092"/>
      <c r="U694" s="1092"/>
      <c r="V694" s="1554"/>
      <c r="W694" s="1092"/>
      <c r="X694" s="1092"/>
      <c r="Y694" s="1092"/>
      <c r="Z694" s="1092"/>
      <c r="AA694" s="1090"/>
      <c r="AB694" s="1091"/>
      <c r="AC694" s="1092"/>
      <c r="AD694" s="1092"/>
      <c r="AE694" s="1554"/>
      <c r="AF694" s="1564"/>
      <c r="AG694" s="1115"/>
      <c r="AH694" s="1039"/>
    </row>
    <row r="695" spans="2:34" s="352" customFormat="1" x14ac:dyDescent="0.2">
      <c r="B695" s="2471"/>
      <c r="C695" s="1090"/>
      <c r="D695" s="1090"/>
      <c r="E695" s="1090"/>
      <c r="F695" s="1091"/>
      <c r="G695" s="1091"/>
      <c r="H695" s="1092"/>
      <c r="I695" s="1092"/>
      <c r="J695" s="1092"/>
      <c r="K695" s="1092"/>
      <c r="L695" s="1092"/>
      <c r="M695" s="1092"/>
      <c r="N695" s="1543" t="s">
        <v>158</v>
      </c>
      <c r="O695" s="1544" t="s">
        <v>2957</v>
      </c>
      <c r="P695" s="1092"/>
      <c r="Q695" s="1092"/>
      <c r="R695" s="1092"/>
      <c r="S695" s="1092"/>
      <c r="T695" s="1092"/>
      <c r="U695" s="1092"/>
      <c r="V695" s="1554"/>
      <c r="W695" s="1092"/>
      <c r="X695" s="1092"/>
      <c r="Y695" s="1092"/>
      <c r="Z695" s="1092"/>
      <c r="AA695" s="1090"/>
      <c r="AB695" s="1091"/>
      <c r="AC695" s="1092"/>
      <c r="AD695" s="1092"/>
      <c r="AE695" s="1554"/>
      <c r="AF695" s="1564"/>
      <c r="AG695" s="1115"/>
      <c r="AH695" s="1039"/>
    </row>
    <row r="696" spans="2:34" s="352" customFormat="1" x14ac:dyDescent="0.2">
      <c r="B696" s="2471"/>
      <c r="C696" s="1090"/>
      <c r="D696" s="1090"/>
      <c r="E696" s="1090"/>
      <c r="F696" s="1091"/>
      <c r="G696" s="1091"/>
      <c r="H696" s="1092"/>
      <c r="I696" s="1092"/>
      <c r="J696" s="1092"/>
      <c r="K696" s="1092"/>
      <c r="L696" s="1092"/>
      <c r="M696" s="1092"/>
      <c r="N696" s="1543" t="s">
        <v>159</v>
      </c>
      <c r="O696" s="1544" t="s">
        <v>2958</v>
      </c>
      <c r="P696" s="1092"/>
      <c r="Q696" s="1092"/>
      <c r="R696" s="1092"/>
      <c r="S696" s="1092"/>
      <c r="T696" s="1092"/>
      <c r="U696" s="1092"/>
      <c r="V696" s="1554"/>
      <c r="W696" s="1092"/>
      <c r="X696" s="1092"/>
      <c r="Y696" s="1092"/>
      <c r="Z696" s="1092"/>
      <c r="AA696" s="1090"/>
      <c r="AB696" s="1091"/>
      <c r="AC696" s="1092"/>
      <c r="AD696" s="1092"/>
      <c r="AE696" s="1554"/>
      <c r="AF696" s="1564"/>
      <c r="AG696" s="1115"/>
      <c r="AH696" s="1039"/>
    </row>
    <row r="697" spans="2:34" s="352" customFormat="1" x14ac:dyDescent="0.2">
      <c r="B697" s="2471"/>
      <c r="C697" s="1090"/>
      <c r="D697" s="1090"/>
      <c r="E697" s="1090"/>
      <c r="F697" s="1091"/>
      <c r="G697" s="1091"/>
      <c r="H697" s="1092"/>
      <c r="I697" s="1092"/>
      <c r="J697" s="1092"/>
      <c r="K697" s="1092"/>
      <c r="L697" s="1092"/>
      <c r="M697" s="1092"/>
      <c r="N697" s="1543" t="s">
        <v>160</v>
      </c>
      <c r="O697" s="1544" t="s">
        <v>2957</v>
      </c>
      <c r="P697" s="1092"/>
      <c r="Q697" s="1092"/>
      <c r="R697" s="1092"/>
      <c r="S697" s="1092"/>
      <c r="T697" s="1092"/>
      <c r="U697" s="1092"/>
      <c r="V697" s="1554"/>
      <c r="W697" s="1092"/>
      <c r="X697" s="1092"/>
      <c r="Y697" s="1092"/>
      <c r="Z697" s="1092"/>
      <c r="AA697" s="1090"/>
      <c r="AB697" s="1091"/>
      <c r="AC697" s="1092"/>
      <c r="AD697" s="1092"/>
      <c r="AE697" s="1554"/>
      <c r="AF697" s="1564"/>
      <c r="AG697" s="1115"/>
      <c r="AH697" s="1039"/>
    </row>
    <row r="698" spans="2:34" s="352" customFormat="1" x14ac:dyDescent="0.2">
      <c r="B698" s="2471"/>
      <c r="C698" s="1090"/>
      <c r="D698" s="1090"/>
      <c r="E698" s="1090"/>
      <c r="F698" s="1091"/>
      <c r="G698" s="1091"/>
      <c r="H698" s="1092"/>
      <c r="I698" s="1092"/>
      <c r="J698" s="1092"/>
      <c r="K698" s="1092"/>
      <c r="L698" s="1092"/>
      <c r="M698" s="1092"/>
      <c r="N698" s="1543" t="s">
        <v>161</v>
      </c>
      <c r="O698" s="1544" t="s">
        <v>2959</v>
      </c>
      <c r="P698" s="1092"/>
      <c r="Q698" s="1092"/>
      <c r="R698" s="1092"/>
      <c r="S698" s="1092"/>
      <c r="T698" s="1092"/>
      <c r="U698" s="1092"/>
      <c r="V698" s="1554"/>
      <c r="W698" s="1092"/>
      <c r="X698" s="1092"/>
      <c r="Y698" s="1092"/>
      <c r="Z698" s="1092"/>
      <c r="AA698" s="1090"/>
      <c r="AB698" s="1091"/>
      <c r="AC698" s="1092"/>
      <c r="AD698" s="1092"/>
      <c r="AE698" s="1554"/>
      <c r="AF698" s="1564"/>
      <c r="AG698" s="1115"/>
      <c r="AH698" s="1039"/>
    </row>
    <row r="699" spans="2:34" s="352" customFormat="1" x14ac:dyDescent="0.2">
      <c r="B699" s="2471"/>
      <c r="C699" s="1090"/>
      <c r="D699" s="1090"/>
      <c r="E699" s="1090"/>
      <c r="F699" s="1091"/>
      <c r="G699" s="1091"/>
      <c r="H699" s="1092"/>
      <c r="I699" s="1092"/>
      <c r="J699" s="1092"/>
      <c r="K699" s="1092"/>
      <c r="L699" s="1092"/>
      <c r="M699" s="1092"/>
      <c r="N699" s="1543" t="s">
        <v>164</v>
      </c>
      <c r="O699" s="1544" t="s">
        <v>2953</v>
      </c>
      <c r="P699" s="1092"/>
      <c r="Q699" s="1092"/>
      <c r="R699" s="1092"/>
      <c r="S699" s="1092"/>
      <c r="T699" s="1092"/>
      <c r="U699" s="1092"/>
      <c r="V699" s="1554"/>
      <c r="W699" s="1092"/>
      <c r="X699" s="1092"/>
      <c r="Y699" s="1092"/>
      <c r="Z699" s="1092"/>
      <c r="AA699" s="1090"/>
      <c r="AB699" s="1091"/>
      <c r="AC699" s="1092"/>
      <c r="AD699" s="1092"/>
      <c r="AE699" s="1554"/>
      <c r="AF699" s="1564"/>
      <c r="AG699" s="1115"/>
      <c r="AH699" s="1039"/>
    </row>
    <row r="700" spans="2:34" s="352" customFormat="1" x14ac:dyDescent="0.2">
      <c r="B700" s="2471"/>
      <c r="C700" s="1090"/>
      <c r="D700" s="1090"/>
      <c r="E700" s="1090"/>
      <c r="F700" s="1091"/>
      <c r="G700" s="1091"/>
      <c r="H700" s="1092"/>
      <c r="I700" s="1092"/>
      <c r="J700" s="1092"/>
      <c r="K700" s="1092"/>
      <c r="L700" s="1092"/>
      <c r="M700" s="1092"/>
      <c r="N700" s="1543" t="s">
        <v>2225</v>
      </c>
      <c r="O700" s="1544" t="s">
        <v>2960</v>
      </c>
      <c r="P700" s="1092"/>
      <c r="Q700" s="1092"/>
      <c r="R700" s="1092"/>
      <c r="S700" s="1092"/>
      <c r="T700" s="1092"/>
      <c r="U700" s="1092"/>
      <c r="V700" s="1554"/>
      <c r="W700" s="1092"/>
      <c r="X700" s="1092"/>
      <c r="Y700" s="1092"/>
      <c r="Z700" s="1092"/>
      <c r="AA700" s="1090"/>
      <c r="AB700" s="1091"/>
      <c r="AC700" s="1092"/>
      <c r="AD700" s="1092"/>
      <c r="AE700" s="1554"/>
      <c r="AF700" s="1564"/>
      <c r="AG700" s="1115"/>
      <c r="AH700" s="1039"/>
    </row>
    <row r="701" spans="2:34" s="352" customFormat="1" x14ac:dyDescent="0.2">
      <c r="B701" s="2471"/>
      <c r="C701" s="1090"/>
      <c r="D701" s="1090"/>
      <c r="E701" s="1090"/>
      <c r="F701" s="1091"/>
      <c r="G701" s="1091"/>
      <c r="H701" s="1092"/>
      <c r="I701" s="1092"/>
      <c r="J701" s="1092"/>
      <c r="K701" s="1092"/>
      <c r="L701" s="1092"/>
      <c r="M701" s="1092"/>
      <c r="N701" s="1543" t="s">
        <v>2313</v>
      </c>
      <c r="O701" s="1544" t="s">
        <v>2961</v>
      </c>
      <c r="P701" s="1092"/>
      <c r="Q701" s="1092"/>
      <c r="R701" s="1092"/>
      <c r="S701" s="1092"/>
      <c r="T701" s="1092"/>
      <c r="U701" s="1092"/>
      <c r="V701" s="1554"/>
      <c r="W701" s="1092"/>
      <c r="X701" s="1092"/>
      <c r="Y701" s="1092"/>
      <c r="Z701" s="1092"/>
      <c r="AA701" s="1090"/>
      <c r="AB701" s="1091"/>
      <c r="AC701" s="1092"/>
      <c r="AD701" s="1092"/>
      <c r="AE701" s="1554"/>
      <c r="AF701" s="1564"/>
      <c r="AG701" s="1115"/>
      <c r="AH701" s="1039"/>
    </row>
    <row r="702" spans="2:34" s="352" customFormat="1" x14ac:dyDescent="0.2">
      <c r="B702" s="2471"/>
      <c r="C702" s="1090"/>
      <c r="D702" s="1090"/>
      <c r="E702" s="1090"/>
      <c r="F702" s="1091"/>
      <c r="G702" s="1091"/>
      <c r="H702" s="1092"/>
      <c r="I702" s="1092"/>
      <c r="J702" s="1092"/>
      <c r="K702" s="1092"/>
      <c r="L702" s="1092"/>
      <c r="M702" s="1092"/>
      <c r="N702" s="1543" t="s">
        <v>162</v>
      </c>
      <c r="O702" s="1544" t="s">
        <v>2956</v>
      </c>
      <c r="P702" s="1092"/>
      <c r="Q702" s="1092"/>
      <c r="R702" s="1092"/>
      <c r="S702" s="1092"/>
      <c r="T702" s="1092"/>
      <c r="U702" s="1092"/>
      <c r="V702" s="1554"/>
      <c r="W702" s="1092"/>
      <c r="X702" s="1092"/>
      <c r="Y702" s="1092"/>
      <c r="Z702" s="1092"/>
      <c r="AA702" s="1090"/>
      <c r="AB702" s="1091"/>
      <c r="AC702" s="1092"/>
      <c r="AD702" s="1092"/>
      <c r="AE702" s="1554"/>
      <c r="AF702" s="1564"/>
      <c r="AG702" s="1115"/>
      <c r="AH702" s="1039"/>
    </row>
    <row r="703" spans="2:34" s="352" customFormat="1" x14ac:dyDescent="0.2">
      <c r="B703" s="2471"/>
      <c r="C703" s="1090"/>
      <c r="D703" s="1090"/>
      <c r="E703" s="1090"/>
      <c r="F703" s="1091"/>
      <c r="G703" s="1091"/>
      <c r="H703" s="1092"/>
      <c r="I703" s="1092"/>
      <c r="J703" s="1092"/>
      <c r="K703" s="1092"/>
      <c r="L703" s="1092"/>
      <c r="M703" s="1092"/>
      <c r="N703" s="1543" t="s">
        <v>2963</v>
      </c>
      <c r="O703" s="1544" t="s">
        <v>2964</v>
      </c>
      <c r="P703" s="1092"/>
      <c r="Q703" s="1092"/>
      <c r="R703" s="1092"/>
      <c r="S703" s="1092"/>
      <c r="T703" s="1092"/>
      <c r="U703" s="1092"/>
      <c r="V703" s="1554"/>
      <c r="W703" s="1092"/>
      <c r="X703" s="1092"/>
      <c r="Y703" s="1092"/>
      <c r="Z703" s="1092"/>
      <c r="AA703" s="1090"/>
      <c r="AB703" s="1091"/>
      <c r="AC703" s="1092"/>
      <c r="AD703" s="1092"/>
      <c r="AE703" s="1554"/>
      <c r="AF703" s="1564"/>
      <c r="AG703" s="1115"/>
      <c r="AH703" s="1039"/>
    </row>
    <row r="704" spans="2:34" s="352" customFormat="1" x14ac:dyDescent="0.2">
      <c r="B704" s="2471"/>
      <c r="C704" s="1090"/>
      <c r="D704" s="1090"/>
      <c r="E704" s="1090"/>
      <c r="F704" s="1091"/>
      <c r="G704" s="1091"/>
      <c r="H704" s="1092"/>
      <c r="I704" s="1092"/>
      <c r="J704" s="1092"/>
      <c r="K704" s="1092"/>
      <c r="L704" s="1092"/>
      <c r="M704" s="1092"/>
      <c r="N704" s="1543" t="s">
        <v>29</v>
      </c>
      <c r="O704" s="1544" t="s">
        <v>2965</v>
      </c>
      <c r="P704" s="1092"/>
      <c r="Q704" s="1092"/>
      <c r="R704" s="1092"/>
      <c r="S704" s="1092"/>
      <c r="T704" s="1092"/>
      <c r="U704" s="1092"/>
      <c r="V704" s="1554"/>
      <c r="W704" s="1092"/>
      <c r="X704" s="1092"/>
      <c r="Y704" s="1092"/>
      <c r="Z704" s="1092"/>
      <c r="AA704" s="1090"/>
      <c r="AB704" s="1091"/>
      <c r="AC704" s="1092"/>
      <c r="AD704" s="1092"/>
      <c r="AE704" s="1554"/>
      <c r="AF704" s="1564"/>
      <c r="AG704" s="1115"/>
      <c r="AH704" s="1039"/>
    </row>
    <row r="705" spans="2:34" s="352" customFormat="1" x14ac:dyDescent="0.2">
      <c r="B705" s="2471"/>
      <c r="C705" s="1090"/>
      <c r="D705" s="1090"/>
      <c r="E705" s="1090"/>
      <c r="F705" s="1091"/>
      <c r="G705" s="1091"/>
      <c r="H705" s="1092"/>
      <c r="I705" s="1092"/>
      <c r="J705" s="1092"/>
      <c r="K705" s="1092"/>
      <c r="L705" s="1092"/>
      <c r="M705" s="1092"/>
      <c r="N705" s="1543" t="s">
        <v>2966</v>
      </c>
      <c r="O705" s="1544" t="s">
        <v>2967</v>
      </c>
      <c r="P705" s="1092"/>
      <c r="Q705" s="1092"/>
      <c r="R705" s="1092"/>
      <c r="S705" s="1092"/>
      <c r="T705" s="1092"/>
      <c r="U705" s="1092"/>
      <c r="V705" s="1554"/>
      <c r="W705" s="1092"/>
      <c r="X705" s="1092"/>
      <c r="Y705" s="1092"/>
      <c r="Z705" s="1092"/>
      <c r="AA705" s="1090"/>
      <c r="AB705" s="1091"/>
      <c r="AC705" s="1092"/>
      <c r="AD705" s="1092"/>
      <c r="AE705" s="1554"/>
      <c r="AF705" s="1564"/>
      <c r="AG705" s="1115"/>
      <c r="AH705" s="1039"/>
    </row>
    <row r="706" spans="2:34" s="352" customFormat="1" x14ac:dyDescent="0.2">
      <c r="B706" s="2471"/>
      <c r="C706" s="1090"/>
      <c r="D706" s="1090"/>
      <c r="E706" s="1090"/>
      <c r="F706" s="1091"/>
      <c r="G706" s="1091"/>
      <c r="H706" s="1092"/>
      <c r="I706" s="1092"/>
      <c r="J706" s="1092"/>
      <c r="K706" s="1092"/>
      <c r="L706" s="1092"/>
      <c r="M706" s="1092"/>
      <c r="N706" s="1543" t="s">
        <v>2968</v>
      </c>
      <c r="O706" s="1544">
        <v>0.85</v>
      </c>
      <c r="P706" s="1092"/>
      <c r="Q706" s="1092"/>
      <c r="R706" s="1092"/>
      <c r="S706" s="1092"/>
      <c r="T706" s="1092"/>
      <c r="U706" s="1092"/>
      <c r="V706" s="1554"/>
      <c r="W706" s="1092"/>
      <c r="X706" s="1092"/>
      <c r="Y706" s="1092"/>
      <c r="Z706" s="1092"/>
      <c r="AA706" s="1090"/>
      <c r="AB706" s="1091"/>
      <c r="AC706" s="1092"/>
      <c r="AD706" s="1092"/>
      <c r="AE706" s="1554"/>
      <c r="AF706" s="1564"/>
      <c r="AG706" s="1115"/>
      <c r="AH706" s="1039"/>
    </row>
    <row r="707" spans="2:34" s="352" customFormat="1" ht="13.5" thickBot="1" x14ac:dyDescent="0.25">
      <c r="B707" s="2472"/>
      <c r="C707" s="1105"/>
      <c r="D707" s="1105"/>
      <c r="E707" s="1105"/>
      <c r="F707" s="1106"/>
      <c r="G707" s="1106"/>
      <c r="H707" s="1107"/>
      <c r="I707" s="1107"/>
      <c r="J707" s="1107"/>
      <c r="K707" s="1107"/>
      <c r="L707" s="1107"/>
      <c r="M707" s="1107"/>
      <c r="N707" s="1545" t="s">
        <v>165</v>
      </c>
      <c r="O707" s="1546" t="s">
        <v>2961</v>
      </c>
      <c r="P707" s="1107"/>
      <c r="Q707" s="1107"/>
      <c r="R707" s="1107"/>
      <c r="S707" s="1107"/>
      <c r="T707" s="1107"/>
      <c r="U707" s="1107"/>
      <c r="V707" s="1555"/>
      <c r="W707" s="1107"/>
      <c r="X707" s="1107"/>
      <c r="Y707" s="1107"/>
      <c r="Z707" s="1107"/>
      <c r="AA707" s="1105"/>
      <c r="AB707" s="1106"/>
      <c r="AC707" s="1107"/>
      <c r="AD707" s="1107"/>
      <c r="AE707" s="1555"/>
      <c r="AF707" s="1565"/>
      <c r="AG707" s="1118"/>
      <c r="AH707" s="1044"/>
    </row>
    <row r="708" spans="2:34" s="352" customFormat="1" x14ac:dyDescent="0.2">
      <c r="B708" s="1144"/>
      <c r="C708" s="1145"/>
      <c r="D708" s="1145">
        <v>1.0000000000000001E-33</v>
      </c>
      <c r="E708" s="1145"/>
      <c r="F708" s="1145"/>
      <c r="G708" s="1145"/>
      <c r="H708" s="1145"/>
      <c r="I708" s="1145"/>
      <c r="J708" s="1145"/>
      <c r="K708" s="1145"/>
      <c r="L708" s="1145"/>
      <c r="M708" s="1145"/>
      <c r="N708" s="1145">
        <v>1.0000000000000001E-33</v>
      </c>
      <c r="O708" s="1145"/>
      <c r="P708" s="1145"/>
      <c r="Q708" s="1145"/>
      <c r="R708" s="1145"/>
      <c r="S708" s="1145"/>
      <c r="T708" s="1145"/>
      <c r="U708" s="1145"/>
      <c r="V708" s="1145">
        <v>1.0000000000000001E-33</v>
      </c>
      <c r="W708" s="1145"/>
      <c r="X708" s="1145"/>
      <c r="Y708" s="1145"/>
      <c r="Z708" s="1145"/>
      <c r="AA708" s="1145"/>
      <c r="AB708" s="1145"/>
      <c r="AC708" s="1145"/>
      <c r="AD708" s="1145"/>
      <c r="AE708" s="1145"/>
      <c r="AF708" s="1145"/>
      <c r="AG708" s="1145"/>
      <c r="AH708" s="1039"/>
    </row>
    <row r="709" spans="2:34" s="352" customFormat="1" x14ac:dyDescent="0.2">
      <c r="B709" s="1146" t="s">
        <v>2816</v>
      </c>
      <c r="C709" s="2452" t="s">
        <v>2970</v>
      </c>
      <c r="D709" s="2452"/>
      <c r="E709" s="2452"/>
      <c r="F709" s="2452"/>
      <c r="G709" s="1148"/>
      <c r="H709" s="1148"/>
      <c r="I709" s="1148"/>
      <c r="J709" s="1148"/>
      <c r="K709" s="1148"/>
      <c r="L709" s="1148"/>
      <c r="M709" s="1148"/>
      <c r="N709" s="1148"/>
      <c r="O709" s="1148"/>
      <c r="P709" s="1148"/>
      <c r="Q709" s="1148"/>
      <c r="R709" s="1148"/>
      <c r="S709" s="1148"/>
      <c r="T709" s="1148"/>
      <c r="U709" s="1148"/>
      <c r="V709" s="1148"/>
      <c r="W709" s="1148"/>
      <c r="X709" s="1148"/>
      <c r="Y709" s="1148"/>
      <c r="Z709" s="1148"/>
      <c r="AA709" s="1148"/>
      <c r="AB709" s="1148"/>
      <c r="AC709" s="1148"/>
      <c r="AD709" s="1148"/>
      <c r="AE709" s="1148"/>
      <c r="AF709" s="1148"/>
      <c r="AG709" s="1148"/>
      <c r="AH709" s="1039"/>
    </row>
    <row r="710" spans="2:34" s="352" customFormat="1" x14ac:dyDescent="0.2">
      <c r="B710" s="1146" t="s">
        <v>2818</v>
      </c>
      <c r="C710" s="1930" t="s">
        <v>2898</v>
      </c>
      <c r="D710" s="1930"/>
      <c r="E710" s="1930"/>
      <c r="F710" s="1930"/>
      <c r="G710" s="1149"/>
      <c r="H710" s="1149"/>
      <c r="I710" s="1149"/>
      <c r="J710" s="1149"/>
      <c r="K710" s="1149"/>
      <c r="L710" s="1149"/>
      <c r="M710" s="1149"/>
      <c r="N710" s="1149"/>
      <c r="O710" s="1149"/>
      <c r="P710" s="1149"/>
      <c r="Q710" s="1149"/>
      <c r="R710" s="1149"/>
      <c r="S710" s="1149"/>
      <c r="T710" s="1149"/>
      <c r="U710" s="1149"/>
      <c r="V710" s="1149"/>
      <c r="W710" s="1149"/>
      <c r="X710" s="1149"/>
      <c r="Y710" s="1149"/>
      <c r="Z710" s="1149"/>
      <c r="AA710" s="1149"/>
      <c r="AB710" s="1149"/>
      <c r="AC710" s="1149"/>
      <c r="AD710" s="1149"/>
      <c r="AE710" s="1149"/>
      <c r="AF710" s="1149"/>
      <c r="AG710" s="1149"/>
      <c r="AH710" s="1039"/>
    </row>
    <row r="711" spans="2:34" s="352" customFormat="1" ht="13.5" thickBot="1" x14ac:dyDescent="0.25">
      <c r="B711" s="1147"/>
      <c r="C711" s="2284"/>
      <c r="D711" s="2284"/>
      <c r="E711" s="2284"/>
      <c r="F711" s="2284"/>
      <c r="G711" s="2468"/>
      <c r="H711" s="2468"/>
      <c r="I711" s="2468"/>
      <c r="J711" s="2468"/>
      <c r="K711" s="2468"/>
      <c r="L711" s="2468"/>
      <c r="M711" s="2468"/>
      <c r="N711" s="2468"/>
      <c r="O711" s="2468"/>
      <c r="P711" s="2468"/>
      <c r="Q711" s="2468"/>
      <c r="R711" s="2468"/>
      <c r="S711" s="2468"/>
      <c r="T711" s="2468"/>
      <c r="U711" s="2468"/>
      <c r="V711" s="2468"/>
      <c r="W711" s="2468"/>
      <c r="X711" s="2468"/>
      <c r="Y711" s="2468"/>
      <c r="Z711" s="2468"/>
      <c r="AA711" s="2468"/>
      <c r="AB711" s="2468"/>
      <c r="AC711" s="2468"/>
      <c r="AD711" s="2468"/>
      <c r="AE711" s="2468"/>
      <c r="AF711" s="2468"/>
      <c r="AG711" s="2468"/>
      <c r="AH711" s="1044"/>
    </row>
    <row r="712" spans="2:34" s="352" customFormat="1" ht="13.5" thickBot="1" x14ac:dyDescent="0.25"/>
    <row r="713" spans="2:34" s="352" customFormat="1" ht="20.25" x14ac:dyDescent="0.2">
      <c r="B713" s="2274" t="s">
        <v>2783</v>
      </c>
      <c r="C713" s="2275"/>
      <c r="D713" s="2275"/>
      <c r="E713" s="2275"/>
      <c r="F713" s="2275"/>
      <c r="G713" s="2275"/>
      <c r="H713" s="2275"/>
      <c r="I713" s="2275"/>
      <c r="J713" s="2275"/>
      <c r="K713" s="2275"/>
      <c r="L713" s="2275"/>
      <c r="M713" s="2275"/>
      <c r="N713" s="2275"/>
      <c r="O713" s="2275"/>
      <c r="P713" s="2275"/>
      <c r="Q713" s="2275"/>
      <c r="R713" s="2275"/>
      <c r="S713" s="2275"/>
      <c r="T713" s="2275"/>
      <c r="U713" s="2275"/>
      <c r="V713" s="2275"/>
      <c r="W713" s="2275"/>
      <c r="X713" s="2275"/>
      <c r="Y713" s="2275"/>
      <c r="Z713" s="2275"/>
      <c r="AA713" s="2275"/>
      <c r="AB713" s="2275"/>
      <c r="AC713" s="2275"/>
      <c r="AD713" s="2275"/>
      <c r="AE713" s="2275"/>
      <c r="AF713" s="2275"/>
      <c r="AG713" s="2275"/>
      <c r="AH713" s="2276"/>
    </row>
    <row r="714" spans="2:34" s="352" customFormat="1" x14ac:dyDescent="0.2">
      <c r="B714" s="1131"/>
      <c r="C714" s="1132"/>
      <c r="D714" s="1133"/>
      <c r="E714" s="1133"/>
      <c r="F714" s="431"/>
      <c r="G714" s="431"/>
      <c r="H714" s="431"/>
      <c r="I714" s="431"/>
      <c r="J714" s="431"/>
      <c r="K714" s="431"/>
      <c r="L714" s="431"/>
      <c r="M714" s="431"/>
      <c r="N714" s="431"/>
      <c r="O714" s="431"/>
      <c r="P714" s="431"/>
      <c r="Q714" s="431"/>
      <c r="R714" s="431"/>
      <c r="S714" s="431"/>
      <c r="T714" s="431"/>
      <c r="U714" s="431"/>
      <c r="V714" s="431"/>
      <c r="W714" s="431"/>
      <c r="X714" s="431"/>
      <c r="Y714" s="431"/>
      <c r="Z714" s="431"/>
      <c r="AA714" s="431"/>
      <c r="AB714" s="431"/>
      <c r="AC714" s="431"/>
      <c r="AD714" s="431"/>
      <c r="AE714" s="431"/>
      <c r="AF714" s="431"/>
      <c r="AG714" s="431"/>
      <c r="AH714" s="1039"/>
    </row>
    <row r="715" spans="2:34" s="352" customFormat="1" x14ac:dyDescent="0.2">
      <c r="B715" s="1134" t="s">
        <v>2784</v>
      </c>
      <c r="C715" s="1135" t="s">
        <v>2615</v>
      </c>
      <c r="D715" s="1135"/>
      <c r="E715" s="431"/>
      <c r="F715" s="431"/>
      <c r="G715" s="431"/>
      <c r="H715" s="431"/>
      <c r="I715" s="1136"/>
      <c r="J715" s="431"/>
      <c r="K715" s="431"/>
      <c r="L715" s="431"/>
      <c r="M715" s="431"/>
      <c r="N715" s="431"/>
      <c r="O715" s="431"/>
      <c r="P715" s="431"/>
      <c r="Q715" s="431"/>
      <c r="R715" s="431"/>
      <c r="S715" s="431"/>
      <c r="T715" s="431"/>
      <c r="U715" s="431"/>
      <c r="V715" s="431"/>
      <c r="W715" s="431"/>
      <c r="X715" s="431"/>
      <c r="Y715" s="431"/>
      <c r="Z715" s="431"/>
      <c r="AA715" s="431"/>
      <c r="AB715" s="431"/>
      <c r="AC715" s="431"/>
      <c r="AD715" s="431"/>
      <c r="AE715" s="431"/>
      <c r="AF715" s="431"/>
      <c r="AG715" s="431"/>
      <c r="AH715" s="1039"/>
    </row>
    <row r="716" spans="2:34" s="352" customFormat="1" ht="13.5" thickBot="1" x14ac:dyDescent="0.25">
      <c r="B716" s="1134" t="s">
        <v>2786</v>
      </c>
      <c r="C716" s="1978">
        <v>41725</v>
      </c>
      <c r="D716" s="1979"/>
      <c r="E716" s="1979"/>
      <c r="F716" s="431"/>
      <c r="G716" s="431"/>
      <c r="H716" s="431"/>
      <c r="I716" s="1136"/>
      <c r="J716" s="431"/>
      <c r="K716" s="431"/>
      <c r="L716" s="431"/>
      <c r="M716" s="431"/>
      <c r="N716" s="431"/>
      <c r="O716" s="431"/>
      <c r="P716" s="431"/>
      <c r="Q716" s="431"/>
      <c r="R716" s="431"/>
      <c r="S716" s="431"/>
      <c r="T716" s="431"/>
      <c r="U716" s="431"/>
      <c r="V716" s="431"/>
      <c r="W716" s="431"/>
      <c r="X716" s="431"/>
      <c r="Y716" s="431"/>
      <c r="Z716" s="431"/>
      <c r="AA716" s="431"/>
      <c r="AB716" s="431"/>
      <c r="AC716" s="431"/>
      <c r="AD716" s="431"/>
      <c r="AE716" s="431"/>
      <c r="AF716" s="431"/>
      <c r="AG716" s="431"/>
      <c r="AH716" s="1039"/>
    </row>
    <row r="717" spans="2:34" s="352" customFormat="1" ht="13.5" thickBot="1" x14ac:dyDescent="0.25">
      <c r="B717" s="1134" t="s">
        <v>2787</v>
      </c>
      <c r="C717" s="2456" t="s">
        <v>3274</v>
      </c>
      <c r="D717" s="2469"/>
      <c r="E717" s="2469"/>
      <c r="F717" s="2469"/>
      <c r="G717" s="2469"/>
      <c r="H717" s="2469"/>
      <c r="I717" s="2469"/>
      <c r="J717" s="2469"/>
      <c r="K717" s="2469"/>
      <c r="L717" s="2469"/>
      <c r="M717" s="2469"/>
      <c r="N717" s="2469"/>
      <c r="O717" s="2469"/>
      <c r="P717" s="2469"/>
      <c r="Q717" s="2469"/>
      <c r="R717" s="2469"/>
      <c r="S717" s="2469"/>
      <c r="T717" s="2469"/>
      <c r="U717" s="2469"/>
      <c r="V717" s="2469"/>
      <c r="W717" s="2469"/>
      <c r="X717" s="2469"/>
      <c r="Y717" s="2469"/>
      <c r="Z717" s="2469"/>
      <c r="AA717" s="2469"/>
      <c r="AB717" s="2469"/>
      <c r="AC717" s="2469"/>
      <c r="AD717" s="2469"/>
      <c r="AE717" s="2469"/>
      <c r="AF717" s="2469"/>
      <c r="AG717" s="2457"/>
      <c r="AH717" s="1039"/>
    </row>
    <row r="718" spans="2:34" s="352" customFormat="1" ht="13.5" thickBot="1" x14ac:dyDescent="0.25">
      <c r="B718" s="1131"/>
      <c r="C718" s="2280"/>
      <c r="D718" s="2280"/>
      <c r="E718" s="2280"/>
      <c r="F718" s="2280"/>
      <c r="G718" s="2280"/>
      <c r="H718" s="2280"/>
      <c r="I718" s="2280"/>
      <c r="J718" s="2280"/>
      <c r="K718" s="2280"/>
      <c r="L718" s="2280"/>
      <c r="M718" s="2280"/>
      <c r="N718" s="2280"/>
      <c r="O718" s="2280"/>
      <c r="P718" s="2280"/>
      <c r="Q718" s="2280"/>
      <c r="R718" s="2280"/>
      <c r="S718" s="2280"/>
      <c r="T718" s="2280"/>
      <c r="U718" s="2280"/>
      <c r="V718" s="2280"/>
      <c r="W718" s="2280"/>
      <c r="X718" s="431"/>
      <c r="Y718" s="431"/>
      <c r="Z718" s="431"/>
      <c r="AA718" s="431"/>
      <c r="AB718" s="431"/>
      <c r="AC718" s="431"/>
      <c r="AD718" s="431"/>
      <c r="AE718" s="431"/>
      <c r="AF718" s="431"/>
      <c r="AG718" s="431"/>
      <c r="AH718" s="1039"/>
    </row>
    <row r="719" spans="2:34" s="352" customFormat="1" ht="13.5" thickBot="1" x14ac:dyDescent="0.25">
      <c r="B719" s="1908" t="s">
        <v>2788</v>
      </c>
      <c r="C719" s="1928" t="s">
        <v>2789</v>
      </c>
      <c r="D719" s="1908" t="s">
        <v>2790</v>
      </c>
      <c r="E719" s="1910" t="s">
        <v>2791</v>
      </c>
      <c r="F719" s="1911"/>
      <c r="G719" s="1911"/>
      <c r="H719" s="1911"/>
      <c r="I719" s="1911"/>
      <c r="J719" s="1911"/>
      <c r="K719" s="1911"/>
      <c r="L719" s="1911"/>
      <c r="M719" s="1911"/>
      <c r="N719" s="1911"/>
      <c r="O719" s="1911"/>
      <c r="P719" s="1911"/>
      <c r="Q719" s="1911"/>
      <c r="R719" s="1912"/>
      <c r="S719" s="2270" t="s">
        <v>2792</v>
      </c>
      <c r="T719" s="2269"/>
      <c r="U719" s="2269"/>
      <c r="V719" s="2269"/>
      <c r="W719" s="2269"/>
      <c r="X719" s="2269"/>
      <c r="Y719" s="2269"/>
      <c r="Z719" s="2271"/>
      <c r="AA719" s="1910" t="s">
        <v>2793</v>
      </c>
      <c r="AB719" s="1911"/>
      <c r="AC719" s="1911"/>
      <c r="AD719" s="1912"/>
      <c r="AE719" s="1916" t="s">
        <v>2794</v>
      </c>
      <c r="AF719" s="1917"/>
      <c r="AG719" s="1918"/>
      <c r="AH719" s="1039"/>
    </row>
    <row r="720" spans="2:34" s="352" customFormat="1" ht="13.5" thickBot="1" x14ac:dyDescent="0.25">
      <c r="B720" s="1909"/>
      <c r="C720" s="1929"/>
      <c r="D720" s="1909"/>
      <c r="E720" s="1908" t="s">
        <v>2795</v>
      </c>
      <c r="F720" s="2267" t="s">
        <v>2796</v>
      </c>
      <c r="G720" s="2267" t="s">
        <v>2797</v>
      </c>
      <c r="H720" s="2270" t="s">
        <v>2798</v>
      </c>
      <c r="I720" s="2271"/>
      <c r="J720" s="2270" t="s">
        <v>2799</v>
      </c>
      <c r="K720" s="2271"/>
      <c r="L720" s="2270" t="s">
        <v>2800</v>
      </c>
      <c r="M720" s="2271"/>
      <c r="N720" s="2272" t="s">
        <v>2801</v>
      </c>
      <c r="O720" s="2273"/>
      <c r="P720" s="2269" t="s">
        <v>2802</v>
      </c>
      <c r="Q720" s="2269"/>
      <c r="R720" s="2271"/>
      <c r="S720" s="2267" t="s">
        <v>2798</v>
      </c>
      <c r="T720" s="2267" t="s">
        <v>2799</v>
      </c>
      <c r="U720" s="2267" t="s">
        <v>2800</v>
      </c>
      <c r="V720" s="2269" t="s">
        <v>2801</v>
      </c>
      <c r="W720" s="2269"/>
      <c r="X720" s="2270" t="s">
        <v>2802</v>
      </c>
      <c r="Y720" s="2269"/>
      <c r="Z720" s="2271"/>
      <c r="AA720" s="1908" t="s">
        <v>2795</v>
      </c>
      <c r="AB720" s="1908" t="s">
        <v>2803</v>
      </c>
      <c r="AC720" s="1908" t="s">
        <v>2804</v>
      </c>
      <c r="AD720" s="1908" t="s">
        <v>2805</v>
      </c>
      <c r="AE720" s="1919"/>
      <c r="AF720" s="1920"/>
      <c r="AG720" s="1921"/>
      <c r="AH720" s="1039"/>
    </row>
    <row r="721" spans="2:34" s="352" customFormat="1" ht="26.25" thickBot="1" x14ac:dyDescent="0.25">
      <c r="B721" s="1909"/>
      <c r="C721" s="1929"/>
      <c r="D721" s="1909"/>
      <c r="E721" s="1909"/>
      <c r="F721" s="2268"/>
      <c r="G721" s="2268"/>
      <c r="H721" s="1449" t="s">
        <v>2806</v>
      </c>
      <c r="I721" s="1449" t="s">
        <v>2807</v>
      </c>
      <c r="J721" s="1449" t="s">
        <v>2806</v>
      </c>
      <c r="K721" s="1449" t="s">
        <v>2807</v>
      </c>
      <c r="L721" s="1449" t="s">
        <v>2806</v>
      </c>
      <c r="M721" s="1449" t="s">
        <v>2807</v>
      </c>
      <c r="N721" s="1448" t="s">
        <v>295</v>
      </c>
      <c r="O721" s="1152" t="s">
        <v>2808</v>
      </c>
      <c r="P721" s="1154" t="s">
        <v>2809</v>
      </c>
      <c r="Q721" s="1152" t="s">
        <v>2810</v>
      </c>
      <c r="R721" s="1152" t="s">
        <v>2811</v>
      </c>
      <c r="S721" s="2268"/>
      <c r="T721" s="2268"/>
      <c r="U721" s="2268"/>
      <c r="V721" s="1450" t="s">
        <v>295</v>
      </c>
      <c r="W721" s="1157" t="s">
        <v>2808</v>
      </c>
      <c r="X721" s="1152" t="s">
        <v>2809</v>
      </c>
      <c r="Y721" s="1153" t="s">
        <v>2810</v>
      </c>
      <c r="Z721" s="1152" t="s">
        <v>2811</v>
      </c>
      <c r="AA721" s="1909"/>
      <c r="AB721" s="1909"/>
      <c r="AC721" s="1909"/>
      <c r="AD721" s="1909"/>
      <c r="AE721" s="1446" t="s">
        <v>296</v>
      </c>
      <c r="AF721" s="1446" t="s">
        <v>2812</v>
      </c>
      <c r="AG721" s="1446" t="s">
        <v>2813</v>
      </c>
      <c r="AH721" s="1039"/>
    </row>
    <row r="722" spans="2:34" s="352" customFormat="1" ht="25.5" x14ac:dyDescent="0.2">
      <c r="B722" s="1171"/>
      <c r="C722" s="1095">
        <v>843</v>
      </c>
      <c r="D722" s="1291">
        <v>105</v>
      </c>
      <c r="E722" s="1096">
        <v>105</v>
      </c>
      <c r="F722" s="1097"/>
      <c r="G722" s="1097"/>
      <c r="H722" s="1098"/>
      <c r="I722" s="1098"/>
      <c r="J722" s="1098"/>
      <c r="K722" s="1098"/>
      <c r="L722" s="1098"/>
      <c r="M722" s="1098"/>
      <c r="N722" s="1174" t="s">
        <v>2973</v>
      </c>
      <c r="O722" s="1329">
        <v>0.09</v>
      </c>
      <c r="P722" s="1098"/>
      <c r="Q722" s="1098"/>
      <c r="R722" s="1098"/>
      <c r="S722" s="1098"/>
      <c r="T722" s="1098"/>
      <c r="U722" s="1098"/>
      <c r="V722" s="1113"/>
      <c r="W722" s="1098"/>
      <c r="X722" s="1098"/>
      <c r="Y722" s="1098"/>
      <c r="Z722" s="1098"/>
      <c r="AA722" s="1096"/>
      <c r="AB722" s="1097"/>
      <c r="AC722" s="1098"/>
      <c r="AD722" s="1098"/>
      <c r="AE722" s="1113"/>
      <c r="AF722" s="1095"/>
      <c r="AG722" s="1114"/>
      <c r="AH722" s="1039"/>
    </row>
    <row r="723" spans="2:34" s="352" customFormat="1" x14ac:dyDescent="0.2">
      <c r="B723" s="1228" t="s">
        <v>1058</v>
      </c>
      <c r="C723" s="1474"/>
      <c r="D723" s="1090"/>
      <c r="E723" s="1290"/>
      <c r="F723" s="1091"/>
      <c r="G723" s="1091"/>
      <c r="H723" s="1327">
        <v>0.02</v>
      </c>
      <c r="I723" s="1327">
        <v>0.02</v>
      </c>
      <c r="J723" s="1092"/>
      <c r="K723" s="1092"/>
      <c r="L723" s="1092"/>
      <c r="M723" s="1092"/>
      <c r="N723" s="1172" t="s">
        <v>2974</v>
      </c>
      <c r="O723" s="1326">
        <v>0.09</v>
      </c>
      <c r="P723" s="1092"/>
      <c r="Q723" s="1092"/>
      <c r="R723" s="1092"/>
      <c r="S723" s="1092"/>
      <c r="T723" s="1092"/>
      <c r="U723" s="1092"/>
      <c r="V723" s="1112"/>
      <c r="W723" s="1092"/>
      <c r="X723" s="1092"/>
      <c r="Y723" s="1092"/>
      <c r="Z723" s="1092"/>
      <c r="AA723" s="1090"/>
      <c r="AB723" s="1091"/>
      <c r="AC723" s="1092"/>
      <c r="AD723" s="1092"/>
      <c r="AE723" s="1112"/>
      <c r="AF723" s="1089"/>
      <c r="AG723" s="1115"/>
      <c r="AH723" s="1039"/>
    </row>
    <row r="724" spans="2:34" s="352" customFormat="1" x14ac:dyDescent="0.2">
      <c r="B724" s="1228" t="s">
        <v>1059</v>
      </c>
      <c r="C724" s="1474"/>
      <c r="D724" s="1090"/>
      <c r="E724" s="1290"/>
      <c r="F724" s="1091"/>
      <c r="G724" s="1091"/>
      <c r="H724" s="1327">
        <v>1.9800000000000002E-2</v>
      </c>
      <c r="I724" s="1327">
        <v>1.9800000000000002E-2</v>
      </c>
      <c r="J724" s="1092"/>
      <c r="K724" s="1092"/>
      <c r="L724" s="1092"/>
      <c r="M724" s="1092"/>
      <c r="N724" s="1172" t="s">
        <v>3140</v>
      </c>
      <c r="O724" s="1326">
        <v>0.21</v>
      </c>
      <c r="P724" s="1092"/>
      <c r="Q724" s="1092"/>
      <c r="R724" s="1092"/>
      <c r="S724" s="1092"/>
      <c r="T724" s="1092"/>
      <c r="U724" s="1092"/>
      <c r="V724" s="1112"/>
      <c r="W724" s="1092"/>
      <c r="X724" s="1092"/>
      <c r="Y724" s="1092"/>
      <c r="Z724" s="1092"/>
      <c r="AA724" s="1090"/>
      <c r="AB724" s="1091"/>
      <c r="AC724" s="1092"/>
      <c r="AD724" s="1092"/>
      <c r="AE724" s="1112"/>
      <c r="AF724" s="1089"/>
      <c r="AG724" s="1115"/>
      <c r="AH724" s="1039"/>
    </row>
    <row r="725" spans="2:34" s="352" customFormat="1" x14ac:dyDescent="0.2">
      <c r="B725" s="1228" t="s">
        <v>1060</v>
      </c>
      <c r="C725" s="1474"/>
      <c r="D725" s="1090"/>
      <c r="E725" s="1290"/>
      <c r="F725" s="1091"/>
      <c r="G725" s="1091"/>
      <c r="H725" s="1327">
        <v>1.9599999999999999E-2</v>
      </c>
      <c r="I725" s="1327">
        <v>1.9599999999999999E-2</v>
      </c>
      <c r="J725" s="1092"/>
      <c r="K725" s="1092"/>
      <c r="L725" s="1092"/>
      <c r="M725" s="1092"/>
      <c r="N725" s="1172" t="s">
        <v>3141</v>
      </c>
      <c r="O725" s="1326">
        <v>0.23</v>
      </c>
      <c r="P725" s="1092"/>
      <c r="Q725" s="1092"/>
      <c r="R725" s="1092"/>
      <c r="S725" s="1092"/>
      <c r="T725" s="1092"/>
      <c r="U725" s="1092"/>
      <c r="V725" s="1112"/>
      <c r="W725" s="1092"/>
      <c r="X725" s="1092"/>
      <c r="Y725" s="1092"/>
      <c r="Z725" s="1092"/>
      <c r="AA725" s="1090"/>
      <c r="AB725" s="1091"/>
      <c r="AC725" s="1092"/>
      <c r="AD725" s="1092"/>
      <c r="AE725" s="1112"/>
      <c r="AF725" s="1089"/>
      <c r="AG725" s="1115"/>
      <c r="AH725" s="1039"/>
    </row>
    <row r="726" spans="2:34" s="352" customFormat="1" x14ac:dyDescent="0.2">
      <c r="B726" s="1228" t="s">
        <v>1061</v>
      </c>
      <c r="C726" s="1474"/>
      <c r="D726" s="1090"/>
      <c r="E726" s="1290"/>
      <c r="F726" s="1091"/>
      <c r="G726" s="1091"/>
      <c r="H726" s="1327">
        <v>1.9400000000000001E-2</v>
      </c>
      <c r="I726" s="1327">
        <v>1.9400000000000001E-2</v>
      </c>
      <c r="J726" s="1092"/>
      <c r="K726" s="1092"/>
      <c r="L726" s="1092"/>
      <c r="M726" s="1092"/>
      <c r="N726" s="1172" t="s">
        <v>3142</v>
      </c>
      <c r="O726" s="1326">
        <v>0.22</v>
      </c>
      <c r="P726" s="1092"/>
      <c r="Q726" s="1092"/>
      <c r="R726" s="1092"/>
      <c r="S726" s="1092"/>
      <c r="T726" s="1092"/>
      <c r="U726" s="1092"/>
      <c r="V726" s="1112"/>
      <c r="W726" s="1092"/>
      <c r="X726" s="1092"/>
      <c r="Y726" s="1092"/>
      <c r="Z726" s="1092"/>
      <c r="AA726" s="1090"/>
      <c r="AB726" s="1091"/>
      <c r="AC726" s="1092"/>
      <c r="AD726" s="1092"/>
      <c r="AE726" s="1112"/>
      <c r="AF726" s="1089"/>
      <c r="AG726" s="1115"/>
      <c r="AH726" s="1039"/>
    </row>
    <row r="727" spans="2:34" s="352" customFormat="1" x14ac:dyDescent="0.2">
      <c r="B727" s="1228" t="s">
        <v>1062</v>
      </c>
      <c r="C727" s="1474"/>
      <c r="D727" s="1090"/>
      <c r="E727" s="1290"/>
      <c r="F727" s="1091"/>
      <c r="G727" s="1091"/>
      <c r="H727" s="1327">
        <v>1.9300000000000001E-2</v>
      </c>
      <c r="I727" s="1327">
        <v>1.9300000000000001E-2</v>
      </c>
      <c r="J727" s="1092"/>
      <c r="K727" s="1092"/>
      <c r="L727" s="1092"/>
      <c r="M727" s="1092"/>
      <c r="N727" s="1172" t="s">
        <v>3143</v>
      </c>
      <c r="O727" s="1326">
        <v>0.5</v>
      </c>
      <c r="P727" s="1092"/>
      <c r="Q727" s="1092"/>
      <c r="R727" s="1092"/>
      <c r="S727" s="1092"/>
      <c r="T727" s="1092"/>
      <c r="U727" s="1092"/>
      <c r="V727" s="1112"/>
      <c r="W727" s="1092"/>
      <c r="X727" s="1092"/>
      <c r="Y727" s="1092"/>
      <c r="Z727" s="1092"/>
      <c r="AA727" s="1090"/>
      <c r="AB727" s="1091"/>
      <c r="AC727" s="1092"/>
      <c r="AD727" s="1092"/>
      <c r="AE727" s="1112"/>
      <c r="AF727" s="1089"/>
      <c r="AG727" s="1115"/>
      <c r="AH727" s="1039"/>
    </row>
    <row r="728" spans="2:34" s="352" customFormat="1" ht="25.5" x14ac:dyDescent="0.2">
      <c r="B728" s="1228" t="s">
        <v>1063</v>
      </c>
      <c r="C728" s="1474"/>
      <c r="D728" s="1090"/>
      <c r="E728" s="1290"/>
      <c r="F728" s="1091"/>
      <c r="G728" s="1091"/>
      <c r="H728" s="1327">
        <v>1.9199999999999998E-2</v>
      </c>
      <c r="I728" s="1327">
        <v>1.9199999999999998E-2</v>
      </c>
      <c r="J728" s="1092"/>
      <c r="K728" s="1092"/>
      <c r="L728" s="1092"/>
      <c r="M728" s="1092"/>
      <c r="N728" s="1172" t="s">
        <v>3144</v>
      </c>
      <c r="O728" s="1326">
        <v>0.22</v>
      </c>
      <c r="P728" s="1092"/>
      <c r="Q728" s="1092"/>
      <c r="R728" s="1092"/>
      <c r="S728" s="1092"/>
      <c r="T728" s="1092"/>
      <c r="U728" s="1092"/>
      <c r="V728" s="1112"/>
      <c r="W728" s="1092"/>
      <c r="X728" s="1092"/>
      <c r="Y728" s="1092"/>
      <c r="Z728" s="1092"/>
      <c r="AA728" s="1090"/>
      <c r="AB728" s="1091"/>
      <c r="AC728" s="1092"/>
      <c r="AD728" s="1092"/>
      <c r="AE728" s="1112"/>
      <c r="AF728" s="1089"/>
      <c r="AG728" s="1115"/>
      <c r="AH728" s="1039"/>
    </row>
    <row r="729" spans="2:34" s="352" customFormat="1" ht="25.5" x14ac:dyDescent="0.2">
      <c r="B729" s="1228" t="s">
        <v>1064</v>
      </c>
      <c r="C729" s="1474"/>
      <c r="D729" s="1090"/>
      <c r="E729" s="1290"/>
      <c r="F729" s="1091"/>
      <c r="G729" s="1091"/>
      <c r="H729" s="1327">
        <v>1.9E-2</v>
      </c>
      <c r="I729" s="1327">
        <v>1.9E-2</v>
      </c>
      <c r="J729" s="1092"/>
      <c r="K729" s="1092"/>
      <c r="L729" s="1092"/>
      <c r="M729" s="1092"/>
      <c r="N729" s="1172" t="s">
        <v>3145</v>
      </c>
      <c r="O729" s="1326">
        <v>0.13</v>
      </c>
      <c r="P729" s="1092"/>
      <c r="Q729" s="1092"/>
      <c r="R729" s="1092"/>
      <c r="S729" s="1092"/>
      <c r="T729" s="1092"/>
      <c r="U729" s="1092"/>
      <c r="V729" s="1112"/>
      <c r="W729" s="1092"/>
      <c r="X729" s="1092"/>
      <c r="Y729" s="1092"/>
      <c r="Z729" s="1092"/>
      <c r="AA729" s="1090"/>
      <c r="AB729" s="1091"/>
      <c r="AC729" s="1092"/>
      <c r="AD729" s="1092"/>
      <c r="AE729" s="1112"/>
      <c r="AF729" s="1089"/>
      <c r="AG729" s="1115"/>
      <c r="AH729" s="1039"/>
    </row>
    <row r="730" spans="2:34" s="352" customFormat="1" ht="25.5" x14ac:dyDescent="0.2">
      <c r="B730" s="1228"/>
      <c r="C730" s="1474"/>
      <c r="D730" s="1090"/>
      <c r="E730" s="1090"/>
      <c r="F730" s="1091"/>
      <c r="G730" s="1091"/>
      <c r="H730" s="1092"/>
      <c r="I730" s="1092"/>
      <c r="J730" s="1092"/>
      <c r="K730" s="1092"/>
      <c r="L730" s="1092"/>
      <c r="M730" s="1092"/>
      <c r="N730" s="1172" t="s">
        <v>3146</v>
      </c>
      <c r="O730" s="1326">
        <v>0.22</v>
      </c>
      <c r="P730" s="1092"/>
      <c r="Q730" s="1092"/>
      <c r="R730" s="1092"/>
      <c r="S730" s="1092"/>
      <c r="T730" s="1092"/>
      <c r="U730" s="1092"/>
      <c r="V730" s="1112"/>
      <c r="W730" s="1092"/>
      <c r="X730" s="1092"/>
      <c r="Y730" s="1092"/>
      <c r="Z730" s="1092"/>
      <c r="AA730" s="1090"/>
      <c r="AB730" s="1091"/>
      <c r="AC730" s="1092"/>
      <c r="AD730" s="1092"/>
      <c r="AE730" s="1112"/>
      <c r="AF730" s="1089"/>
      <c r="AG730" s="1115"/>
      <c r="AH730" s="1039"/>
    </row>
    <row r="731" spans="2:34" s="352" customFormat="1" ht="25.5" x14ac:dyDescent="0.2">
      <c r="B731" s="1228" t="s">
        <v>1058</v>
      </c>
      <c r="C731" s="1474"/>
      <c r="D731" s="1090"/>
      <c r="E731" s="1090"/>
      <c r="F731" s="1091"/>
      <c r="G731" s="1091"/>
      <c r="H731" s="1327"/>
      <c r="I731" s="1327"/>
      <c r="J731" s="1093" t="s">
        <v>3147</v>
      </c>
      <c r="K731" s="1328" t="s">
        <v>3148</v>
      </c>
      <c r="L731" s="1092"/>
      <c r="M731" s="1092"/>
      <c r="N731" s="1172" t="s">
        <v>3149</v>
      </c>
      <c r="O731" s="1326">
        <v>0.19</v>
      </c>
      <c r="P731" s="1092"/>
      <c r="Q731" s="1092"/>
      <c r="R731" s="1092"/>
      <c r="S731" s="1092"/>
      <c r="T731" s="1092"/>
      <c r="U731" s="1092"/>
      <c r="V731" s="1112"/>
      <c r="W731" s="1092"/>
      <c r="X731" s="1092"/>
      <c r="Y731" s="1092"/>
      <c r="Z731" s="1092"/>
      <c r="AA731" s="1090"/>
      <c r="AB731" s="1091"/>
      <c r="AC731" s="1092"/>
      <c r="AD731" s="1092"/>
      <c r="AE731" s="1112"/>
      <c r="AF731" s="1089"/>
      <c r="AG731" s="1115"/>
      <c r="AH731" s="1039"/>
    </row>
    <row r="732" spans="2:34" s="352" customFormat="1" x14ac:dyDescent="0.2">
      <c r="B732" s="1228" t="s">
        <v>1066</v>
      </c>
      <c r="C732" s="1474"/>
      <c r="D732" s="1090"/>
      <c r="E732" s="1090"/>
      <c r="F732" s="1091"/>
      <c r="G732" s="1091"/>
      <c r="H732" s="1327"/>
      <c r="I732" s="1327"/>
      <c r="J732" s="1093" t="s">
        <v>3150</v>
      </c>
      <c r="K732" s="1328" t="s">
        <v>3150</v>
      </c>
      <c r="L732" s="1092"/>
      <c r="M732" s="1092"/>
      <c r="N732" s="1172" t="s">
        <v>2976</v>
      </c>
      <c r="O732" s="1326">
        <v>0.13</v>
      </c>
      <c r="P732" s="1092"/>
      <c r="Q732" s="1092"/>
      <c r="R732" s="1092"/>
      <c r="S732" s="1092"/>
      <c r="T732" s="1092"/>
      <c r="U732" s="1092"/>
      <c r="V732" s="1112"/>
      <c r="W732" s="1092"/>
      <c r="X732" s="1092"/>
      <c r="Y732" s="1092"/>
      <c r="Z732" s="1092"/>
      <c r="AA732" s="1090"/>
      <c r="AB732" s="1091"/>
      <c r="AC732" s="1092"/>
      <c r="AD732" s="1092"/>
      <c r="AE732" s="1112"/>
      <c r="AF732" s="1089"/>
      <c r="AG732" s="1115"/>
      <c r="AH732" s="1039"/>
    </row>
    <row r="733" spans="2:34" s="352" customFormat="1" x14ac:dyDescent="0.2">
      <c r="B733" s="1228" t="s">
        <v>1067</v>
      </c>
      <c r="C733" s="1474"/>
      <c r="D733" s="1090"/>
      <c r="E733" s="1090"/>
      <c r="F733" s="1091"/>
      <c r="G733" s="1091"/>
      <c r="H733" s="1327"/>
      <c r="I733" s="1327"/>
      <c r="J733" s="1093" t="s">
        <v>3151</v>
      </c>
      <c r="K733" s="1328" t="s">
        <v>3151</v>
      </c>
      <c r="L733" s="1092"/>
      <c r="M733" s="1092"/>
      <c r="N733" s="1172" t="s">
        <v>2977</v>
      </c>
      <c r="O733" s="1326">
        <v>0.2</v>
      </c>
      <c r="P733" s="1092"/>
      <c r="Q733" s="1092"/>
      <c r="R733" s="1092"/>
      <c r="S733" s="1092"/>
      <c r="T733" s="1092"/>
      <c r="U733" s="1092"/>
      <c r="V733" s="1112"/>
      <c r="W733" s="1092"/>
      <c r="X733" s="1092"/>
      <c r="Y733" s="1092"/>
      <c r="Z733" s="1092"/>
      <c r="AA733" s="1090"/>
      <c r="AB733" s="1091"/>
      <c r="AC733" s="1092"/>
      <c r="AD733" s="1092"/>
      <c r="AE733" s="1112"/>
      <c r="AF733" s="1089"/>
      <c r="AG733" s="1115"/>
      <c r="AH733" s="1039"/>
    </row>
    <row r="734" spans="2:34" s="352" customFormat="1" ht="25.5" x14ac:dyDescent="0.2">
      <c r="B734" s="1228" t="s">
        <v>1068</v>
      </c>
      <c r="C734" s="1474"/>
      <c r="D734" s="1090"/>
      <c r="E734" s="1090"/>
      <c r="F734" s="1091"/>
      <c r="G734" s="1091"/>
      <c r="H734" s="1327"/>
      <c r="I734" s="1327"/>
      <c r="J734" s="1093" t="s">
        <v>3152</v>
      </c>
      <c r="K734" s="1328" t="s">
        <v>3153</v>
      </c>
      <c r="L734" s="1092"/>
      <c r="M734" s="1092"/>
      <c r="N734" s="1172" t="s">
        <v>3154</v>
      </c>
      <c r="O734" s="1326">
        <v>0.13</v>
      </c>
      <c r="P734" s="1092"/>
      <c r="Q734" s="1092"/>
      <c r="R734" s="1092"/>
      <c r="S734" s="1092"/>
      <c r="T734" s="1092"/>
      <c r="U734" s="1092"/>
      <c r="V734" s="1112"/>
      <c r="W734" s="1092"/>
      <c r="X734" s="1092"/>
      <c r="Y734" s="1092"/>
      <c r="Z734" s="1092"/>
      <c r="AA734" s="1090"/>
      <c r="AB734" s="1091"/>
      <c r="AC734" s="1092"/>
      <c r="AD734" s="1092"/>
      <c r="AE734" s="1112"/>
      <c r="AF734" s="1089"/>
      <c r="AG734" s="1115"/>
      <c r="AH734" s="1039"/>
    </row>
    <row r="735" spans="2:34" s="352" customFormat="1" x14ac:dyDescent="0.2">
      <c r="B735" s="1228" t="s">
        <v>1069</v>
      </c>
      <c r="C735" s="1474"/>
      <c r="D735" s="1090"/>
      <c r="E735" s="1090"/>
      <c r="F735" s="1091"/>
      <c r="G735" s="1091"/>
      <c r="H735" s="1327"/>
      <c r="I735" s="1327"/>
      <c r="J735" s="1093" t="s">
        <v>3155</v>
      </c>
      <c r="K735" s="1328" t="s">
        <v>3156</v>
      </c>
      <c r="L735" s="1092"/>
      <c r="M735" s="1092"/>
      <c r="N735" s="1172" t="s">
        <v>3157</v>
      </c>
      <c r="O735" s="1326">
        <v>0.25</v>
      </c>
      <c r="P735" s="1092"/>
      <c r="Q735" s="1092"/>
      <c r="R735" s="1092"/>
      <c r="S735" s="1092"/>
      <c r="T735" s="1092"/>
      <c r="U735" s="1092"/>
      <c r="V735" s="1112"/>
      <c r="W735" s="1092"/>
      <c r="X735" s="1092"/>
      <c r="Y735" s="1092"/>
      <c r="Z735" s="1092"/>
      <c r="AA735" s="1090"/>
      <c r="AB735" s="1091"/>
      <c r="AC735" s="1092"/>
      <c r="AD735" s="1092"/>
      <c r="AE735" s="1112"/>
      <c r="AF735" s="1089"/>
      <c r="AG735" s="1115"/>
      <c r="AH735" s="1039"/>
    </row>
    <row r="736" spans="2:34" s="352" customFormat="1" ht="25.5" x14ac:dyDescent="0.2">
      <c r="B736" s="1228" t="s">
        <v>1070</v>
      </c>
      <c r="C736" s="1474"/>
      <c r="D736" s="1090"/>
      <c r="E736" s="1090"/>
      <c r="F736" s="1091"/>
      <c r="G736" s="1091"/>
      <c r="H736" s="1327"/>
      <c r="I736" s="1327"/>
      <c r="J736" s="1093" t="s">
        <v>3158</v>
      </c>
      <c r="K736" s="1244" t="s">
        <v>3158</v>
      </c>
      <c r="L736" s="1092"/>
      <c r="M736" s="1092"/>
      <c r="N736" s="1172" t="s">
        <v>3159</v>
      </c>
      <c r="O736" s="1326">
        <v>0.19</v>
      </c>
      <c r="P736" s="1092"/>
      <c r="Q736" s="1092"/>
      <c r="R736" s="1092"/>
      <c r="S736" s="1092"/>
      <c r="T736" s="1092"/>
      <c r="U736" s="1092"/>
      <c r="V736" s="1112"/>
      <c r="W736" s="1092"/>
      <c r="X736" s="1092"/>
      <c r="Y736" s="1092"/>
      <c r="Z736" s="1092"/>
      <c r="AA736" s="1090"/>
      <c r="AB736" s="1091"/>
      <c r="AC736" s="1092"/>
      <c r="AD736" s="1092"/>
      <c r="AE736" s="1112"/>
      <c r="AF736" s="1089"/>
      <c r="AG736" s="1115"/>
      <c r="AH736" s="1039"/>
    </row>
    <row r="737" spans="2:34" s="352" customFormat="1" x14ac:dyDescent="0.2">
      <c r="B737" s="1228" t="s">
        <v>1071</v>
      </c>
      <c r="C737" s="1474"/>
      <c r="D737" s="1090"/>
      <c r="E737" s="1090"/>
      <c r="F737" s="1091"/>
      <c r="G737" s="1091"/>
      <c r="H737" s="1327"/>
      <c r="I737" s="1327"/>
      <c r="J737" s="1093" t="s">
        <v>3160</v>
      </c>
      <c r="K737" s="1328" t="s">
        <v>3160</v>
      </c>
      <c r="L737" s="1092"/>
      <c r="M737" s="1092"/>
      <c r="N737" s="1172" t="s">
        <v>3161</v>
      </c>
      <c r="O737" s="1326">
        <v>1</v>
      </c>
      <c r="P737" s="1092"/>
      <c r="Q737" s="1092"/>
      <c r="R737" s="1092"/>
      <c r="S737" s="1092"/>
      <c r="T737" s="1092"/>
      <c r="U737" s="1092"/>
      <c r="V737" s="1112"/>
      <c r="W737" s="1092"/>
      <c r="X737" s="1092"/>
      <c r="Y737" s="1092"/>
      <c r="Z737" s="1092"/>
      <c r="AA737" s="1090"/>
      <c r="AB737" s="1091"/>
      <c r="AC737" s="1092"/>
      <c r="AD737" s="1092"/>
      <c r="AE737" s="1112"/>
      <c r="AF737" s="1089"/>
      <c r="AG737" s="1115"/>
      <c r="AH737" s="1039"/>
    </row>
    <row r="738" spans="2:34" s="352" customFormat="1" x14ac:dyDescent="0.2">
      <c r="B738" s="1228"/>
      <c r="C738" s="1474"/>
      <c r="D738" s="1090"/>
      <c r="E738" s="1090"/>
      <c r="F738" s="1091"/>
      <c r="G738" s="1091"/>
      <c r="H738" s="1092"/>
      <c r="I738" s="1092"/>
      <c r="J738" s="1092"/>
      <c r="K738" s="1092"/>
      <c r="L738" s="1092"/>
      <c r="M738" s="1092"/>
      <c r="N738" s="1172" t="s">
        <v>3162</v>
      </c>
      <c r="O738" s="1326">
        <v>0.22</v>
      </c>
      <c r="P738" s="1092"/>
      <c r="Q738" s="1092"/>
      <c r="R738" s="1092"/>
      <c r="S738" s="1092"/>
      <c r="T738" s="1092"/>
      <c r="U738" s="1092"/>
      <c r="V738" s="1112"/>
      <c r="W738" s="1092"/>
      <c r="X738" s="1092"/>
      <c r="Y738" s="1092"/>
      <c r="Z738" s="1092"/>
      <c r="AA738" s="1090"/>
      <c r="AB738" s="1091"/>
      <c r="AC738" s="1092"/>
      <c r="AD738" s="1092"/>
      <c r="AE738" s="1112"/>
      <c r="AF738" s="1089"/>
      <c r="AG738" s="1115"/>
      <c r="AH738" s="1039"/>
    </row>
    <row r="739" spans="2:34" s="352" customFormat="1" x14ac:dyDescent="0.2">
      <c r="B739" s="1228" t="s">
        <v>631</v>
      </c>
      <c r="C739" s="1474"/>
      <c r="D739" s="1090"/>
      <c r="E739" s="1090"/>
      <c r="F739" s="1091"/>
      <c r="G739" s="1091"/>
      <c r="H739" s="1092"/>
      <c r="I739" s="1092"/>
      <c r="J739" s="1092"/>
      <c r="K739" s="1092"/>
      <c r="L739" s="1093">
        <v>0.04</v>
      </c>
      <c r="M739" s="1093">
        <v>0.04</v>
      </c>
      <c r="N739" s="1172" t="s">
        <v>162</v>
      </c>
      <c r="O739" s="1326">
        <v>0.22</v>
      </c>
      <c r="P739" s="1092"/>
      <c r="Q739" s="1092"/>
      <c r="R739" s="1092"/>
      <c r="S739" s="1092"/>
      <c r="T739" s="1092"/>
      <c r="U739" s="1092"/>
      <c r="V739" s="1112"/>
      <c r="W739" s="1092"/>
      <c r="X739" s="1092"/>
      <c r="Y739" s="1092"/>
      <c r="Z739" s="1092"/>
      <c r="AA739" s="1090"/>
      <c r="AB739" s="1091"/>
      <c r="AC739" s="1092"/>
      <c r="AD739" s="1092"/>
      <c r="AE739" s="1112"/>
      <c r="AF739" s="1089"/>
      <c r="AG739" s="1115"/>
      <c r="AH739" s="1039"/>
    </row>
    <row r="740" spans="2:34" s="352" customFormat="1" x14ac:dyDescent="0.2">
      <c r="B740" s="1228" t="s">
        <v>632</v>
      </c>
      <c r="C740" s="1474"/>
      <c r="D740" s="1090"/>
      <c r="E740" s="1090"/>
      <c r="F740" s="1091"/>
      <c r="G740" s="1091"/>
      <c r="H740" s="1092"/>
      <c r="I740" s="1092"/>
      <c r="J740" s="1092"/>
      <c r="K740" s="1092"/>
      <c r="L740" s="1327">
        <v>3.9800000000000002E-2</v>
      </c>
      <c r="M740" s="1327">
        <v>3.9800000000000002E-2</v>
      </c>
      <c r="N740" s="1172" t="s">
        <v>163</v>
      </c>
      <c r="O740" s="1326">
        <v>0.35</v>
      </c>
      <c r="P740" s="1092"/>
      <c r="Q740" s="1092"/>
      <c r="R740" s="1092"/>
      <c r="S740" s="1092"/>
      <c r="T740" s="1092"/>
      <c r="U740" s="1092"/>
      <c r="V740" s="1112"/>
      <c r="W740" s="1092"/>
      <c r="X740" s="1092"/>
      <c r="Y740" s="1092"/>
      <c r="Z740" s="1092"/>
      <c r="AA740" s="1090"/>
      <c r="AB740" s="1091"/>
      <c r="AC740" s="1092"/>
      <c r="AD740" s="1092"/>
      <c r="AE740" s="1112"/>
      <c r="AF740" s="1089"/>
      <c r="AG740" s="1115"/>
      <c r="AH740" s="1039"/>
    </row>
    <row r="741" spans="2:34" s="352" customFormat="1" x14ac:dyDescent="0.2">
      <c r="B741" s="1228" t="s">
        <v>633</v>
      </c>
      <c r="C741" s="1474"/>
      <c r="D741" s="1090"/>
      <c r="E741" s="1090"/>
      <c r="F741" s="1091"/>
      <c r="G741" s="1091"/>
      <c r="H741" s="1092"/>
      <c r="I741" s="1092"/>
      <c r="J741" s="1092"/>
      <c r="K741" s="1092"/>
      <c r="L741" s="1327">
        <v>3.9600000000000003E-2</v>
      </c>
      <c r="M741" s="1327">
        <v>3.9600000000000003E-2</v>
      </c>
      <c r="N741" s="1172" t="s">
        <v>3163</v>
      </c>
      <c r="O741" s="1326">
        <v>0.3</v>
      </c>
      <c r="P741" s="1092"/>
      <c r="Q741" s="1092"/>
      <c r="R741" s="1092"/>
      <c r="S741" s="1092"/>
      <c r="T741" s="1092"/>
      <c r="U741" s="1092"/>
      <c r="V741" s="1112"/>
      <c r="W741" s="1092"/>
      <c r="X741" s="1092"/>
      <c r="Y741" s="1092"/>
      <c r="Z741" s="1092"/>
      <c r="AA741" s="1090"/>
      <c r="AB741" s="1091"/>
      <c r="AC741" s="1092"/>
      <c r="AD741" s="1092"/>
      <c r="AE741" s="1112"/>
      <c r="AF741" s="1089"/>
      <c r="AG741" s="1115"/>
      <c r="AH741" s="1039"/>
    </row>
    <row r="742" spans="2:34" s="352" customFormat="1" ht="25.5" x14ac:dyDescent="0.2">
      <c r="B742" s="1228" t="s">
        <v>634</v>
      </c>
      <c r="C742" s="1474"/>
      <c r="D742" s="1090"/>
      <c r="E742" s="1090"/>
      <c r="F742" s="1091"/>
      <c r="G742" s="1091"/>
      <c r="H742" s="1092"/>
      <c r="I742" s="1092"/>
      <c r="J742" s="1092"/>
      <c r="K742" s="1092"/>
      <c r="L742" s="1327">
        <v>3.9399999999999998E-2</v>
      </c>
      <c r="M742" s="1327">
        <v>3.9399999999999998E-2</v>
      </c>
      <c r="N742" s="1172" t="s">
        <v>2982</v>
      </c>
      <c r="O742" s="1326">
        <v>6.8</v>
      </c>
      <c r="P742" s="1092"/>
      <c r="Q742" s="1092"/>
      <c r="R742" s="1092"/>
      <c r="S742" s="1092"/>
      <c r="T742" s="1092"/>
      <c r="U742" s="1092"/>
      <c r="V742" s="1112"/>
      <c r="W742" s="1092"/>
      <c r="X742" s="1092"/>
      <c r="Y742" s="1092"/>
      <c r="Z742" s="1092"/>
      <c r="AA742" s="1090"/>
      <c r="AB742" s="1091"/>
      <c r="AC742" s="1092"/>
      <c r="AD742" s="1092"/>
      <c r="AE742" s="1112"/>
      <c r="AF742" s="1089"/>
      <c r="AG742" s="1115"/>
      <c r="AH742" s="1039"/>
    </row>
    <row r="743" spans="2:34" s="352" customFormat="1" x14ac:dyDescent="0.2">
      <c r="B743" s="1228" t="s">
        <v>635</v>
      </c>
      <c r="C743" s="1474"/>
      <c r="D743" s="1090"/>
      <c r="E743" s="1090"/>
      <c r="F743" s="1091"/>
      <c r="G743" s="1091"/>
      <c r="H743" s="1092"/>
      <c r="I743" s="1092"/>
      <c r="J743" s="1092"/>
      <c r="K743" s="1092"/>
      <c r="L743" s="1327">
        <v>3.9199999999999999E-2</v>
      </c>
      <c r="M743" s="1327">
        <v>3.9199999999999999E-2</v>
      </c>
      <c r="N743" s="1172" t="s">
        <v>2693</v>
      </c>
      <c r="O743" s="1326">
        <v>0.5</v>
      </c>
      <c r="P743" s="1092"/>
      <c r="Q743" s="1092"/>
      <c r="R743" s="1092"/>
      <c r="S743" s="1092"/>
      <c r="T743" s="1092"/>
      <c r="U743" s="1092"/>
      <c r="V743" s="1112"/>
      <c r="W743" s="1092"/>
      <c r="X743" s="1092"/>
      <c r="Y743" s="1092"/>
      <c r="Z743" s="1092"/>
      <c r="AA743" s="1090"/>
      <c r="AB743" s="1091"/>
      <c r="AC743" s="1092"/>
      <c r="AD743" s="1092"/>
      <c r="AE743" s="1112"/>
      <c r="AF743" s="1089"/>
      <c r="AG743" s="1115"/>
      <c r="AH743" s="1039"/>
    </row>
    <row r="744" spans="2:34" s="352" customFormat="1" ht="25.5" x14ac:dyDescent="0.2">
      <c r="B744" s="1228" t="s">
        <v>636</v>
      </c>
      <c r="C744" s="1474"/>
      <c r="D744" s="1090"/>
      <c r="E744" s="1090"/>
      <c r="F744" s="1091"/>
      <c r="G744" s="1091"/>
      <c r="H744" s="1092"/>
      <c r="I744" s="1092"/>
      <c r="J744" s="1092"/>
      <c r="K744" s="1092"/>
      <c r="L744" s="1327">
        <v>3.9E-2</v>
      </c>
      <c r="M744" s="1327">
        <v>3.9E-2</v>
      </c>
      <c r="N744" s="1172" t="s">
        <v>2981</v>
      </c>
      <c r="O744" s="1326">
        <v>0.3</v>
      </c>
      <c r="P744" s="1092"/>
      <c r="Q744" s="1092"/>
      <c r="R744" s="1092"/>
      <c r="S744" s="1092"/>
      <c r="T744" s="1092"/>
      <c r="U744" s="1092"/>
      <c r="V744" s="1112"/>
      <c r="W744" s="1092"/>
      <c r="X744" s="1092"/>
      <c r="Y744" s="1092"/>
      <c r="Z744" s="1092"/>
      <c r="AA744" s="1090"/>
      <c r="AB744" s="1091"/>
      <c r="AC744" s="1092"/>
      <c r="AD744" s="1092"/>
      <c r="AE744" s="1112"/>
      <c r="AF744" s="1089"/>
      <c r="AG744" s="1115"/>
      <c r="AH744" s="1039"/>
    </row>
    <row r="745" spans="2:34" s="352" customFormat="1" x14ac:dyDescent="0.2">
      <c r="B745" s="1228" t="s">
        <v>637</v>
      </c>
      <c r="C745" s="1474"/>
      <c r="D745" s="1090"/>
      <c r="E745" s="1090"/>
      <c r="F745" s="1091"/>
      <c r="G745" s="1091"/>
      <c r="H745" s="1092"/>
      <c r="I745" s="1092"/>
      <c r="J745" s="1092"/>
      <c r="K745" s="1092"/>
      <c r="L745" s="1327">
        <v>3.8800000000000001E-2</v>
      </c>
      <c r="M745" s="1327">
        <v>3.8800000000000001E-2</v>
      </c>
      <c r="N745" s="1172" t="s">
        <v>2966</v>
      </c>
      <c r="O745" s="1326">
        <v>0.39</v>
      </c>
      <c r="P745" s="1092"/>
      <c r="Q745" s="1092"/>
      <c r="R745" s="1092"/>
      <c r="S745" s="1092"/>
      <c r="T745" s="1092"/>
      <c r="U745" s="1092"/>
      <c r="V745" s="1112"/>
      <c r="W745" s="1092"/>
      <c r="X745" s="1092"/>
      <c r="Y745" s="1092"/>
      <c r="Z745" s="1092"/>
      <c r="AA745" s="1090"/>
      <c r="AB745" s="1091"/>
      <c r="AC745" s="1092"/>
      <c r="AD745" s="1092"/>
      <c r="AE745" s="1112"/>
      <c r="AF745" s="1089"/>
      <c r="AG745" s="1115"/>
      <c r="AH745" s="1039"/>
    </row>
    <row r="746" spans="2:34" s="352" customFormat="1" x14ac:dyDescent="0.2">
      <c r="B746" s="1228"/>
      <c r="C746" s="1474"/>
      <c r="D746" s="1090"/>
      <c r="E746" s="1090"/>
      <c r="F746" s="1091"/>
      <c r="G746" s="1090"/>
      <c r="H746" s="1092"/>
      <c r="I746" s="1092"/>
      <c r="J746" s="1092"/>
      <c r="K746" s="1092"/>
      <c r="L746" s="1092"/>
      <c r="M746" s="1092"/>
      <c r="N746" s="1172" t="s">
        <v>3164</v>
      </c>
      <c r="O746" s="1326">
        <v>0.6</v>
      </c>
      <c r="P746" s="1092"/>
      <c r="Q746" s="1092"/>
      <c r="R746" s="1092"/>
      <c r="S746" s="1092"/>
      <c r="T746" s="1092"/>
      <c r="U746" s="1092"/>
      <c r="V746" s="1112"/>
      <c r="W746" s="1092"/>
      <c r="X746" s="1092"/>
      <c r="Y746" s="1092"/>
      <c r="Z746" s="1092"/>
      <c r="AA746" s="1090"/>
      <c r="AB746" s="1091"/>
      <c r="AC746" s="1092"/>
      <c r="AD746" s="1092"/>
      <c r="AE746" s="1112"/>
      <c r="AF746" s="1089"/>
      <c r="AG746" s="1115"/>
      <c r="AH746" s="1039"/>
    </row>
    <row r="747" spans="2:34" s="352" customFormat="1" x14ac:dyDescent="0.2">
      <c r="B747" s="1228"/>
      <c r="C747" s="1474"/>
      <c r="D747" s="1090"/>
      <c r="E747" s="1090"/>
      <c r="F747" s="1091"/>
      <c r="G747" s="1091"/>
      <c r="H747" s="1092"/>
      <c r="I747" s="1092"/>
      <c r="J747" s="1092"/>
      <c r="K747" s="1092"/>
      <c r="L747" s="1092"/>
      <c r="M747" s="1092"/>
      <c r="N747" s="1172" t="s">
        <v>2983</v>
      </c>
      <c r="O747" s="1326">
        <v>0.85</v>
      </c>
      <c r="P747" s="1092"/>
      <c r="Q747" s="1092"/>
      <c r="R747" s="1092"/>
      <c r="S747" s="1092"/>
      <c r="T747" s="1092"/>
      <c r="U747" s="1092"/>
      <c r="V747" s="1112"/>
      <c r="W747" s="1092"/>
      <c r="X747" s="1092"/>
      <c r="Y747" s="1092"/>
      <c r="Z747" s="1092"/>
      <c r="AA747" s="1090"/>
      <c r="AB747" s="1091"/>
      <c r="AC747" s="1092"/>
      <c r="AD747" s="1092"/>
      <c r="AE747" s="1112"/>
      <c r="AF747" s="1089"/>
      <c r="AG747" s="1115"/>
      <c r="AH747" s="1039"/>
    </row>
    <row r="748" spans="2:34" s="352" customFormat="1" x14ac:dyDescent="0.2">
      <c r="B748" s="1228"/>
      <c r="C748" s="1474"/>
      <c r="D748" s="1090"/>
      <c r="E748" s="1090"/>
      <c r="F748" s="1091"/>
      <c r="G748" s="1091"/>
      <c r="H748" s="1092"/>
      <c r="I748" s="1092"/>
      <c r="J748" s="1092"/>
      <c r="K748" s="1092"/>
      <c r="L748" s="1092"/>
      <c r="M748" s="1092"/>
      <c r="N748" s="1172"/>
      <c r="O748" s="1326"/>
      <c r="P748" s="1092"/>
      <c r="Q748" s="1092"/>
      <c r="R748" s="1092"/>
      <c r="S748" s="1092"/>
      <c r="T748" s="1092"/>
      <c r="U748" s="1092"/>
      <c r="V748" s="1112"/>
      <c r="W748" s="1092"/>
      <c r="X748" s="1092"/>
      <c r="Y748" s="1092"/>
      <c r="Z748" s="1092"/>
      <c r="AA748" s="1090"/>
      <c r="AB748" s="1091"/>
      <c r="AC748" s="1092"/>
      <c r="AD748" s="1092"/>
      <c r="AE748" s="1112"/>
      <c r="AF748" s="1089"/>
      <c r="AG748" s="1115"/>
      <c r="AH748" s="1039"/>
    </row>
    <row r="749" spans="2:34" s="352" customFormat="1" x14ac:dyDescent="0.2">
      <c r="B749" s="1228"/>
      <c r="C749" s="1474"/>
      <c r="D749" s="1090"/>
      <c r="E749" s="1090"/>
      <c r="F749" s="1091"/>
      <c r="G749" s="1091"/>
      <c r="H749" s="1092"/>
      <c r="I749" s="1092"/>
      <c r="J749" s="1092"/>
      <c r="K749" s="1092"/>
      <c r="L749" s="1092"/>
      <c r="M749" s="1092"/>
      <c r="N749" s="1172"/>
      <c r="O749" s="1326"/>
      <c r="P749" s="1092"/>
      <c r="Q749" s="1092"/>
      <c r="R749" s="1092"/>
      <c r="S749" s="1092"/>
      <c r="T749" s="1092"/>
      <c r="U749" s="1092"/>
      <c r="V749" s="1112"/>
      <c r="W749" s="1092"/>
      <c r="X749" s="1092"/>
      <c r="Y749" s="1092"/>
      <c r="Z749" s="1092"/>
      <c r="AA749" s="1090"/>
      <c r="AB749" s="1091"/>
      <c r="AC749" s="1092"/>
      <c r="AD749" s="1092"/>
      <c r="AE749" s="1112"/>
      <c r="AF749" s="1089"/>
      <c r="AG749" s="1115"/>
      <c r="AH749" s="1039"/>
    </row>
    <row r="750" spans="2:34" s="352" customFormat="1" x14ac:dyDescent="0.2">
      <c r="B750" s="1228"/>
      <c r="C750" s="1474"/>
      <c r="D750" s="1453"/>
      <c r="E750" s="1090"/>
      <c r="F750" s="1091"/>
      <c r="G750" s="1091"/>
      <c r="H750" s="1092"/>
      <c r="I750" s="1092"/>
      <c r="J750" s="1092"/>
      <c r="K750" s="1092"/>
      <c r="L750" s="1092"/>
      <c r="M750" s="1092"/>
      <c r="N750" s="1172"/>
      <c r="O750" s="1326"/>
      <c r="P750" s="1092"/>
      <c r="Q750" s="1092"/>
      <c r="R750" s="1092"/>
      <c r="S750" s="1092"/>
      <c r="T750" s="1092"/>
      <c r="U750" s="1092"/>
      <c r="V750" s="1112"/>
      <c r="W750" s="1092"/>
      <c r="X750" s="1092"/>
      <c r="Y750" s="1092"/>
      <c r="Z750" s="1092"/>
      <c r="AA750" s="1090"/>
      <c r="AB750" s="1091"/>
      <c r="AC750" s="1092"/>
      <c r="AD750" s="1092"/>
      <c r="AE750" s="1112"/>
      <c r="AF750" s="1089"/>
      <c r="AG750" s="1115"/>
      <c r="AH750" s="1039"/>
    </row>
    <row r="751" spans="2:34" s="352" customFormat="1" x14ac:dyDescent="0.2">
      <c r="B751" s="1228"/>
      <c r="C751" s="1474"/>
      <c r="D751" s="1090"/>
      <c r="E751" s="1090"/>
      <c r="F751" s="1091"/>
      <c r="G751" s="1091"/>
      <c r="H751" s="1092"/>
      <c r="I751" s="1092"/>
      <c r="J751" s="1092"/>
      <c r="K751" s="1092"/>
      <c r="L751" s="1092"/>
      <c r="M751" s="1092"/>
      <c r="N751" s="1172"/>
      <c r="O751" s="1326"/>
      <c r="P751" s="1092"/>
      <c r="Q751" s="1092"/>
      <c r="R751" s="1092"/>
      <c r="S751" s="1092"/>
      <c r="T751" s="1092"/>
      <c r="U751" s="1092"/>
      <c r="V751" s="1112"/>
      <c r="W751" s="1092"/>
      <c r="X751" s="1092"/>
      <c r="Y751" s="1092"/>
      <c r="Z751" s="1092"/>
      <c r="AA751" s="1090"/>
      <c r="AB751" s="1091"/>
      <c r="AC751" s="1092"/>
      <c r="AD751" s="1092"/>
      <c r="AE751" s="1112"/>
      <c r="AF751" s="1089"/>
      <c r="AG751" s="1115"/>
      <c r="AH751" s="1039"/>
    </row>
    <row r="752" spans="2:34" s="352" customFormat="1" x14ac:dyDescent="0.2">
      <c r="B752" s="1228"/>
      <c r="C752" s="1474"/>
      <c r="D752" s="1090"/>
      <c r="E752" s="1090"/>
      <c r="F752" s="1091"/>
      <c r="G752" s="1091"/>
      <c r="H752" s="1092"/>
      <c r="I752" s="1092"/>
      <c r="J752" s="1092"/>
      <c r="K752" s="1092"/>
      <c r="L752" s="1092"/>
      <c r="M752" s="1092"/>
      <c r="N752" s="1172"/>
      <c r="O752" s="1326"/>
      <c r="P752" s="1092"/>
      <c r="Q752" s="1092"/>
      <c r="R752" s="1092"/>
      <c r="S752" s="1092"/>
      <c r="T752" s="1092"/>
      <c r="U752" s="1092"/>
      <c r="V752" s="1112"/>
      <c r="W752" s="1092"/>
      <c r="X752" s="1092"/>
      <c r="Y752" s="1092"/>
      <c r="Z752" s="1092"/>
      <c r="AA752" s="1090"/>
      <c r="AB752" s="1091"/>
      <c r="AC752" s="1092"/>
      <c r="AD752" s="1092"/>
      <c r="AE752" s="1112"/>
      <c r="AF752" s="1089"/>
      <c r="AG752" s="1115"/>
      <c r="AH752" s="1039"/>
    </row>
    <row r="753" spans="2:34" s="352" customFormat="1" x14ac:dyDescent="0.2">
      <c r="B753" s="1228"/>
      <c r="C753" s="1474"/>
      <c r="D753" s="1090"/>
      <c r="E753" s="1090"/>
      <c r="F753" s="1091"/>
      <c r="G753" s="1091"/>
      <c r="H753" s="1092"/>
      <c r="I753" s="1092"/>
      <c r="J753" s="1092"/>
      <c r="K753" s="1092"/>
      <c r="L753" s="1092"/>
      <c r="M753" s="1092"/>
      <c r="N753" s="1172"/>
      <c r="O753" s="1326"/>
      <c r="P753" s="1092"/>
      <c r="Q753" s="1092"/>
      <c r="R753" s="1092"/>
      <c r="S753" s="1092"/>
      <c r="T753" s="1092"/>
      <c r="U753" s="1092"/>
      <c r="V753" s="1112"/>
      <c r="W753" s="1092"/>
      <c r="X753" s="1092"/>
      <c r="Y753" s="1092"/>
      <c r="Z753" s="1092"/>
      <c r="AA753" s="1090"/>
      <c r="AB753" s="1091"/>
      <c r="AC753" s="1092"/>
      <c r="AD753" s="1092"/>
      <c r="AE753" s="1112"/>
      <c r="AF753" s="1089"/>
      <c r="AG753" s="1115"/>
      <c r="AH753" s="1039"/>
    </row>
    <row r="754" spans="2:34" s="352" customFormat="1" x14ac:dyDescent="0.2">
      <c r="B754" s="1228" t="s">
        <v>1073</v>
      </c>
      <c r="C754" s="1474"/>
      <c r="D754" s="1090"/>
      <c r="E754" s="1090"/>
      <c r="F754" s="1091"/>
      <c r="G754" s="1091"/>
      <c r="H754" s="1092"/>
      <c r="I754" s="1092"/>
      <c r="J754" s="1092"/>
      <c r="K754" s="1092"/>
      <c r="L754" s="1092"/>
      <c r="M754" s="1092"/>
      <c r="N754" s="1172"/>
      <c r="O754" s="1326"/>
      <c r="P754" s="1093">
        <v>0.14000000000000001</v>
      </c>
      <c r="Q754" s="1093">
        <v>0.14000000000000001</v>
      </c>
      <c r="R754" s="1093">
        <v>0.14000000000000001</v>
      </c>
      <c r="S754" s="1092"/>
      <c r="T754" s="1092"/>
      <c r="U754" s="1092"/>
      <c r="V754" s="1112"/>
      <c r="W754" s="1092"/>
      <c r="X754" s="1092"/>
      <c r="Y754" s="1092"/>
      <c r="Z754" s="1092"/>
      <c r="AA754" s="1090"/>
      <c r="AB754" s="1091"/>
      <c r="AC754" s="1092"/>
      <c r="AD754" s="1092"/>
      <c r="AE754" s="1112"/>
      <c r="AF754" s="1089"/>
      <c r="AG754" s="1115"/>
      <c r="AH754" s="1039"/>
    </row>
    <row r="755" spans="2:34" s="352" customFormat="1" x14ac:dyDescent="0.2">
      <c r="B755" s="1228" t="s">
        <v>1074</v>
      </c>
      <c r="C755" s="1474"/>
      <c r="D755" s="1090"/>
      <c r="E755" s="1090"/>
      <c r="F755" s="1091"/>
      <c r="G755" s="1091"/>
      <c r="H755" s="1092"/>
      <c r="I755" s="1092"/>
      <c r="J755" s="1092"/>
      <c r="K755" s="1092"/>
      <c r="L755" s="1092"/>
      <c r="M755" s="1092"/>
      <c r="N755" s="1172"/>
      <c r="O755" s="1326"/>
      <c r="P755" s="1327">
        <v>0.13389999999999999</v>
      </c>
      <c r="Q755" s="1327">
        <v>0.13389999999999999</v>
      </c>
      <c r="R755" s="1327">
        <v>0.13389999999999999</v>
      </c>
      <c r="S755" s="1092"/>
      <c r="T755" s="1092"/>
      <c r="U755" s="1092"/>
      <c r="V755" s="1112"/>
      <c r="W755" s="1092"/>
      <c r="X755" s="1092"/>
      <c r="Y755" s="1092"/>
      <c r="Z755" s="1092"/>
      <c r="AA755" s="1090"/>
      <c r="AB755" s="1091"/>
      <c r="AC755" s="1092"/>
      <c r="AD755" s="1092"/>
      <c r="AE755" s="1112"/>
      <c r="AF755" s="1089"/>
      <c r="AG755" s="1115"/>
      <c r="AH755" s="1039"/>
    </row>
    <row r="756" spans="2:34" s="352" customFormat="1" x14ac:dyDescent="0.2">
      <c r="B756" s="1228" t="s">
        <v>1075</v>
      </c>
      <c r="C756" s="1474"/>
      <c r="D756" s="1090"/>
      <c r="E756" s="1090"/>
      <c r="F756" s="1091"/>
      <c r="G756" s="1091"/>
      <c r="H756" s="1092"/>
      <c r="I756" s="1092"/>
      <c r="J756" s="1092"/>
      <c r="K756" s="1092"/>
      <c r="L756" s="1092"/>
      <c r="M756" s="1092"/>
      <c r="N756" s="1172"/>
      <c r="O756" s="1326"/>
      <c r="P756" s="1327">
        <v>0.13289999999999999</v>
      </c>
      <c r="Q756" s="1327">
        <v>0.13289999999999999</v>
      </c>
      <c r="R756" s="1327">
        <v>0.13289999999999999</v>
      </c>
      <c r="S756" s="1092"/>
      <c r="T756" s="1092"/>
      <c r="U756" s="1092"/>
      <c r="V756" s="1112"/>
      <c r="W756" s="1092"/>
      <c r="X756" s="1092"/>
      <c r="Y756" s="1092"/>
      <c r="Z756" s="1092"/>
      <c r="AA756" s="1090"/>
      <c r="AB756" s="1091"/>
      <c r="AC756" s="1092"/>
      <c r="AD756" s="1092"/>
      <c r="AE756" s="1112"/>
      <c r="AF756" s="1089"/>
      <c r="AG756" s="1115"/>
      <c r="AH756" s="1039"/>
    </row>
    <row r="757" spans="2:34" s="352" customFormat="1" x14ac:dyDescent="0.2">
      <c r="B757" s="1228" t="s">
        <v>1076</v>
      </c>
      <c r="C757" s="1474"/>
      <c r="D757" s="1090"/>
      <c r="E757" s="1090"/>
      <c r="F757" s="1091"/>
      <c r="G757" s="1091"/>
      <c r="H757" s="1092"/>
      <c r="I757" s="1092"/>
      <c r="J757" s="1092"/>
      <c r="K757" s="1092"/>
      <c r="L757" s="1092"/>
      <c r="M757" s="1092"/>
      <c r="N757" s="1172"/>
      <c r="O757" s="1327"/>
      <c r="P757" s="1327">
        <v>0.13189999999999999</v>
      </c>
      <c r="Q757" s="1327">
        <v>0.13189999999999999</v>
      </c>
      <c r="R757" s="1327">
        <v>0.13189999999999999</v>
      </c>
      <c r="S757" s="1327"/>
      <c r="T757" s="1092"/>
      <c r="U757" s="1092"/>
      <c r="V757" s="1112"/>
      <c r="W757" s="1092"/>
      <c r="X757" s="1092"/>
      <c r="Y757" s="1092"/>
      <c r="Z757" s="1092"/>
      <c r="AA757" s="1090"/>
      <c r="AB757" s="1091"/>
      <c r="AC757" s="1092"/>
      <c r="AD757" s="1092"/>
      <c r="AE757" s="1112"/>
      <c r="AF757" s="1089"/>
      <c r="AG757" s="1115"/>
      <c r="AH757" s="1039"/>
    </row>
    <row r="758" spans="2:34" s="352" customFormat="1" x14ac:dyDescent="0.2">
      <c r="B758" s="1228" t="s">
        <v>1077</v>
      </c>
      <c r="C758" s="1474"/>
      <c r="D758" s="1090"/>
      <c r="E758" s="1090"/>
      <c r="F758" s="1091"/>
      <c r="G758" s="1091"/>
      <c r="H758" s="1092"/>
      <c r="I758" s="1092"/>
      <c r="J758" s="1092"/>
      <c r="K758" s="1092"/>
      <c r="L758" s="1092"/>
      <c r="M758" s="1092"/>
      <c r="N758" s="1172"/>
      <c r="O758" s="1326"/>
      <c r="P758" s="1327">
        <v>0.13089999999999999</v>
      </c>
      <c r="Q758" s="1327">
        <v>0.13089999999999999</v>
      </c>
      <c r="R758" s="1327">
        <v>0.13089999999999999</v>
      </c>
      <c r="S758" s="1092"/>
      <c r="T758" s="1092"/>
      <c r="U758" s="1092"/>
      <c r="V758" s="1112"/>
      <c r="W758" s="1092"/>
      <c r="X758" s="1092"/>
      <c r="Y758" s="1092"/>
      <c r="Z758" s="1092"/>
      <c r="AA758" s="1090"/>
      <c r="AB758" s="1091"/>
      <c r="AC758" s="1092"/>
      <c r="AD758" s="1092"/>
      <c r="AE758" s="1112"/>
      <c r="AF758" s="1089"/>
      <c r="AG758" s="1115"/>
      <c r="AH758" s="1039"/>
    </row>
    <row r="759" spans="2:34" s="352" customFormat="1" x14ac:dyDescent="0.2">
      <c r="B759" s="1228" t="s">
        <v>249</v>
      </c>
      <c r="C759" s="1474"/>
      <c r="D759" s="1090"/>
      <c r="E759" s="1090"/>
      <c r="F759" s="1091"/>
      <c r="G759" s="1091"/>
      <c r="H759" s="1092"/>
      <c r="I759" s="1092"/>
      <c r="J759" s="1092"/>
      <c r="K759" s="1092"/>
      <c r="L759" s="1092"/>
      <c r="M759" s="1092"/>
      <c r="N759" s="1172"/>
      <c r="O759" s="1326"/>
      <c r="P759" s="1327">
        <v>0.12989999999999999</v>
      </c>
      <c r="Q759" s="1327">
        <v>0.12989999999999999</v>
      </c>
      <c r="R759" s="1327">
        <v>0.12989999999999999</v>
      </c>
      <c r="S759" s="1327"/>
      <c r="T759" s="1327"/>
      <c r="U759" s="1092"/>
      <c r="V759" s="1112"/>
      <c r="W759" s="1092"/>
      <c r="X759" s="1092"/>
      <c r="Y759" s="1092"/>
      <c r="Z759" s="1092"/>
      <c r="AA759" s="1090"/>
      <c r="AB759" s="1091"/>
      <c r="AC759" s="1092"/>
      <c r="AD759" s="1092"/>
      <c r="AE759" s="1112"/>
      <c r="AF759" s="1089"/>
      <c r="AG759" s="1115"/>
      <c r="AH759" s="1039"/>
    </row>
    <row r="760" spans="2:34" s="352" customFormat="1" x14ac:dyDescent="0.2">
      <c r="B760" s="1228" t="s">
        <v>3139</v>
      </c>
      <c r="C760" s="1474"/>
      <c r="D760" s="1090"/>
      <c r="E760" s="1090"/>
      <c r="F760" s="1091"/>
      <c r="G760" s="1091"/>
      <c r="H760" s="1092"/>
      <c r="I760" s="1092"/>
      <c r="J760" s="1092"/>
      <c r="K760" s="1092"/>
      <c r="L760" s="1092"/>
      <c r="M760" s="1092"/>
      <c r="N760" s="1172"/>
      <c r="O760" s="1326"/>
      <c r="P760" s="1327">
        <v>0.12889999999999999</v>
      </c>
      <c r="Q760" s="1327">
        <v>0.12889999999999999</v>
      </c>
      <c r="R760" s="1327">
        <v>0.12889999999999999</v>
      </c>
      <c r="S760" s="1092"/>
      <c r="T760" s="1092"/>
      <c r="U760" s="1092"/>
      <c r="V760" s="1112"/>
      <c r="W760" s="1092"/>
      <c r="X760" s="1092"/>
      <c r="Y760" s="1092"/>
      <c r="Z760" s="1092"/>
      <c r="AA760" s="1090"/>
      <c r="AB760" s="1091"/>
      <c r="AC760" s="1092"/>
      <c r="AD760" s="1092"/>
      <c r="AE760" s="1112"/>
      <c r="AF760" s="1089"/>
      <c r="AG760" s="1115"/>
      <c r="AH760" s="1039"/>
    </row>
    <row r="761" spans="2:34" s="352" customFormat="1" x14ac:dyDescent="0.2">
      <c r="B761" s="1228"/>
      <c r="C761" s="1474"/>
      <c r="D761" s="1090"/>
      <c r="E761" s="1090"/>
      <c r="F761" s="1091"/>
      <c r="G761" s="1091"/>
      <c r="H761" s="1092"/>
      <c r="I761" s="1092"/>
      <c r="J761" s="1092"/>
      <c r="K761" s="1092"/>
      <c r="L761" s="1092"/>
      <c r="M761" s="1092"/>
      <c r="N761" s="1172"/>
      <c r="O761" s="1326"/>
      <c r="P761" s="1092"/>
      <c r="Q761" s="1092"/>
      <c r="R761" s="1092"/>
      <c r="S761" s="1092"/>
      <c r="T761" s="1092"/>
      <c r="U761" s="1092"/>
      <c r="V761" s="1112"/>
      <c r="W761" s="1092"/>
      <c r="X761" s="1092"/>
      <c r="Y761" s="1092"/>
      <c r="Z761" s="1092"/>
      <c r="AA761" s="1090"/>
      <c r="AB761" s="1091"/>
      <c r="AC761" s="1092"/>
      <c r="AD761" s="1092"/>
      <c r="AE761" s="1112"/>
      <c r="AF761" s="1089"/>
      <c r="AG761" s="1115"/>
      <c r="AH761" s="1039"/>
    </row>
    <row r="762" spans="2:34" s="352" customFormat="1" x14ac:dyDescent="0.2">
      <c r="B762" s="1228"/>
      <c r="C762" s="1474"/>
      <c r="D762" s="1090"/>
      <c r="E762" s="1090"/>
      <c r="F762" s="1091"/>
      <c r="G762" s="1091"/>
      <c r="H762" s="1092"/>
      <c r="I762" s="1092"/>
      <c r="J762" s="1092"/>
      <c r="K762" s="1092"/>
      <c r="L762" s="1092"/>
      <c r="M762" s="1092"/>
      <c r="N762" s="1172"/>
      <c r="O762" s="1326"/>
      <c r="P762" s="1327"/>
      <c r="Q762" s="1327"/>
      <c r="R762" s="1327"/>
      <c r="S762" s="1092"/>
      <c r="T762" s="1092"/>
      <c r="U762" s="1092"/>
      <c r="V762" s="1112"/>
      <c r="W762" s="1092"/>
      <c r="X762" s="1092"/>
      <c r="Y762" s="1092"/>
      <c r="Z762" s="1092"/>
      <c r="AA762" s="1090"/>
      <c r="AB762" s="1091"/>
      <c r="AC762" s="1092"/>
      <c r="AD762" s="1092"/>
      <c r="AE762" s="1112"/>
      <c r="AF762" s="1089"/>
      <c r="AG762" s="1115"/>
      <c r="AH762" s="1039"/>
    </row>
    <row r="763" spans="2:34" s="352" customFormat="1" x14ac:dyDescent="0.2">
      <c r="B763" s="1228"/>
      <c r="C763" s="1474"/>
      <c r="D763" s="1090"/>
      <c r="E763" s="1090"/>
      <c r="F763" s="1091"/>
      <c r="G763" s="1091"/>
      <c r="H763" s="1092"/>
      <c r="I763" s="1092"/>
      <c r="J763" s="1092"/>
      <c r="K763" s="1092"/>
      <c r="L763" s="1092"/>
      <c r="M763" s="1092"/>
      <c r="N763" s="1112"/>
      <c r="O763" s="1093"/>
      <c r="P763" s="1092"/>
      <c r="Q763" s="1092"/>
      <c r="R763" s="1092"/>
      <c r="S763" s="1092"/>
      <c r="T763" s="1092"/>
      <c r="U763" s="1092"/>
      <c r="V763" s="1112"/>
      <c r="W763" s="1092"/>
      <c r="X763" s="1092"/>
      <c r="Y763" s="1092"/>
      <c r="Z763" s="1092"/>
      <c r="AA763" s="1090"/>
      <c r="AB763" s="1091"/>
      <c r="AC763" s="1092"/>
      <c r="AD763" s="1092"/>
      <c r="AE763" s="1112"/>
      <c r="AF763" s="1089"/>
      <c r="AG763" s="1115"/>
      <c r="AH763" s="1039"/>
    </row>
    <row r="764" spans="2:34" s="352" customFormat="1" x14ac:dyDescent="0.2">
      <c r="B764" s="1228"/>
      <c r="C764" s="1474"/>
      <c r="D764" s="1090"/>
      <c r="E764" s="1090"/>
      <c r="F764" s="1091"/>
      <c r="G764" s="1091"/>
      <c r="H764" s="1092"/>
      <c r="I764" s="1092"/>
      <c r="J764" s="1092"/>
      <c r="K764" s="1092"/>
      <c r="L764" s="1092"/>
      <c r="M764" s="1092"/>
      <c r="N764" s="1112"/>
      <c r="O764" s="1093"/>
      <c r="P764" s="1092"/>
      <c r="Q764" s="1092"/>
      <c r="R764" s="1092"/>
      <c r="S764" s="1092"/>
      <c r="T764" s="1092"/>
      <c r="U764" s="1092"/>
      <c r="V764" s="1112"/>
      <c r="W764" s="1092"/>
      <c r="X764" s="1092"/>
      <c r="Y764" s="1092"/>
      <c r="Z764" s="1092"/>
      <c r="AA764" s="1090"/>
      <c r="AB764" s="1091"/>
      <c r="AC764" s="1092"/>
      <c r="AD764" s="1092"/>
      <c r="AE764" s="1112"/>
      <c r="AF764" s="1089"/>
      <c r="AG764" s="1115"/>
      <c r="AH764" s="1039"/>
    </row>
    <row r="765" spans="2:34" s="352" customFormat="1" x14ac:dyDescent="0.2">
      <c r="B765" s="1228"/>
      <c r="C765" s="1474"/>
      <c r="D765" s="1090"/>
      <c r="E765" s="1090"/>
      <c r="F765" s="1091"/>
      <c r="G765" s="1091"/>
      <c r="H765" s="1092"/>
      <c r="I765" s="1092"/>
      <c r="J765" s="1092"/>
      <c r="K765" s="1092"/>
      <c r="L765" s="1092"/>
      <c r="M765" s="1092"/>
      <c r="N765" s="1112"/>
      <c r="O765" s="1093"/>
      <c r="P765" s="1092"/>
      <c r="Q765" s="1092"/>
      <c r="R765" s="1092"/>
      <c r="S765" s="1092"/>
      <c r="T765" s="1092"/>
      <c r="U765" s="1092"/>
      <c r="V765" s="1112"/>
      <c r="W765" s="1092"/>
      <c r="X765" s="1092"/>
      <c r="Y765" s="1092"/>
      <c r="Z765" s="1092"/>
      <c r="AA765" s="1090"/>
      <c r="AB765" s="1091"/>
      <c r="AC765" s="1092"/>
      <c r="AD765" s="1092"/>
      <c r="AE765" s="1112"/>
      <c r="AF765" s="1089"/>
      <c r="AG765" s="1115"/>
      <c r="AH765" s="1039"/>
    </row>
    <row r="766" spans="2:34" s="352" customFormat="1" x14ac:dyDescent="0.2">
      <c r="B766" s="1228"/>
      <c r="C766" s="1474"/>
      <c r="D766" s="1090"/>
      <c r="E766" s="1090"/>
      <c r="F766" s="1091"/>
      <c r="G766" s="1091"/>
      <c r="H766" s="1092"/>
      <c r="I766" s="1092"/>
      <c r="J766" s="1092"/>
      <c r="K766" s="1092"/>
      <c r="L766" s="1092"/>
      <c r="M766" s="1092"/>
      <c r="N766" s="1112"/>
      <c r="O766" s="1093"/>
      <c r="P766" s="1092"/>
      <c r="Q766" s="1092"/>
      <c r="R766" s="1092"/>
      <c r="S766" s="1092"/>
      <c r="T766" s="1092"/>
      <c r="U766" s="1092"/>
      <c r="V766" s="1112"/>
      <c r="W766" s="1092"/>
      <c r="X766" s="1092"/>
      <c r="Y766" s="1092"/>
      <c r="Z766" s="1092"/>
      <c r="AA766" s="1090"/>
      <c r="AB766" s="1091"/>
      <c r="AC766" s="1092"/>
      <c r="AD766" s="1092"/>
      <c r="AE766" s="1112"/>
      <c r="AF766" s="1089"/>
      <c r="AG766" s="1115"/>
      <c r="AH766" s="1039"/>
    </row>
    <row r="767" spans="2:34" s="352" customFormat="1" x14ac:dyDescent="0.2">
      <c r="B767" s="1228"/>
      <c r="C767" s="1474"/>
      <c r="D767" s="1090"/>
      <c r="E767" s="1090"/>
      <c r="F767" s="1091"/>
      <c r="G767" s="1091"/>
      <c r="H767" s="1092"/>
      <c r="I767" s="1092"/>
      <c r="J767" s="1092"/>
      <c r="K767" s="1092"/>
      <c r="L767" s="1092"/>
      <c r="M767" s="1092"/>
      <c r="N767" s="1112"/>
      <c r="O767" s="1093"/>
      <c r="P767" s="1092"/>
      <c r="Q767" s="1092"/>
      <c r="R767" s="1092"/>
      <c r="S767" s="1092"/>
      <c r="T767" s="1092"/>
      <c r="U767" s="1092"/>
      <c r="V767" s="1112"/>
      <c r="W767" s="1092"/>
      <c r="X767" s="1092"/>
      <c r="Y767" s="1092"/>
      <c r="Z767" s="1092"/>
      <c r="AA767" s="1090"/>
      <c r="AB767" s="1091"/>
      <c r="AC767" s="1092"/>
      <c r="AD767" s="1092"/>
      <c r="AE767" s="1112"/>
      <c r="AF767" s="1089"/>
      <c r="AG767" s="1115"/>
      <c r="AH767" s="1039"/>
    </row>
    <row r="768" spans="2:34" s="352" customFormat="1" x14ac:dyDescent="0.2">
      <c r="B768" s="1228"/>
      <c r="C768" s="1474"/>
      <c r="D768" s="1090"/>
      <c r="E768" s="1090"/>
      <c r="F768" s="1091"/>
      <c r="G768" s="1091"/>
      <c r="H768" s="1092"/>
      <c r="I768" s="1092"/>
      <c r="J768" s="1092"/>
      <c r="K768" s="1092"/>
      <c r="L768" s="1092"/>
      <c r="M768" s="1092"/>
      <c r="N768" s="1112"/>
      <c r="O768" s="1093"/>
      <c r="P768" s="1092"/>
      <c r="Q768" s="1092"/>
      <c r="R768" s="1092"/>
      <c r="S768" s="1092"/>
      <c r="T768" s="1092"/>
      <c r="U768" s="1092"/>
      <c r="V768" s="1112"/>
      <c r="W768" s="1092"/>
      <c r="X768" s="1092"/>
      <c r="Y768" s="1092"/>
      <c r="Z768" s="1092"/>
      <c r="AA768" s="1090"/>
      <c r="AB768" s="1091"/>
      <c r="AC768" s="1092"/>
      <c r="AD768" s="1092"/>
      <c r="AE768" s="1112"/>
      <c r="AF768" s="1089"/>
      <c r="AG768" s="1115"/>
      <c r="AH768" s="1039"/>
    </row>
    <row r="769" spans="2:34" s="352" customFormat="1" x14ac:dyDescent="0.2">
      <c r="B769" s="1228"/>
      <c r="C769" s="1474"/>
      <c r="D769" s="1090"/>
      <c r="E769" s="1090"/>
      <c r="F769" s="1091"/>
      <c r="G769" s="1091"/>
      <c r="H769" s="1092"/>
      <c r="I769" s="1092"/>
      <c r="J769" s="1092"/>
      <c r="K769" s="1092"/>
      <c r="L769" s="1092"/>
      <c r="M769" s="1092"/>
      <c r="N769" s="1112"/>
      <c r="O769" s="1093"/>
      <c r="P769" s="1092"/>
      <c r="Q769" s="1092"/>
      <c r="R769" s="1092"/>
      <c r="S769" s="1092"/>
      <c r="T769" s="1092"/>
      <c r="U769" s="1092"/>
      <c r="V769" s="1112"/>
      <c r="W769" s="1092"/>
      <c r="X769" s="1092"/>
      <c r="Y769" s="1092"/>
      <c r="Z769" s="1092"/>
      <c r="AA769" s="1090"/>
      <c r="AB769" s="1091"/>
      <c r="AC769" s="1092"/>
      <c r="AD769" s="1092"/>
      <c r="AE769" s="1112"/>
      <c r="AF769" s="1089"/>
      <c r="AG769" s="1115"/>
      <c r="AH769" s="1039"/>
    </row>
    <row r="770" spans="2:34" s="352" customFormat="1" ht="13.5" thickBot="1" x14ac:dyDescent="0.25">
      <c r="B770" s="1229"/>
      <c r="C770" s="1526"/>
      <c r="D770" s="1105"/>
      <c r="E770" s="1105"/>
      <c r="F770" s="1106"/>
      <c r="G770" s="1106"/>
      <c r="H770" s="1107"/>
      <c r="I770" s="1107"/>
      <c r="J770" s="1107"/>
      <c r="K770" s="1107"/>
      <c r="L770" s="1107"/>
      <c r="M770" s="1107"/>
      <c r="N770" s="1117"/>
      <c r="O770" s="1108"/>
      <c r="P770" s="1107"/>
      <c r="Q770" s="1107"/>
      <c r="R770" s="1107"/>
      <c r="S770" s="1107"/>
      <c r="T770" s="1107"/>
      <c r="U770" s="1107"/>
      <c r="V770" s="1117"/>
      <c r="W770" s="1107"/>
      <c r="X770" s="1107"/>
      <c r="Y770" s="1107"/>
      <c r="Z770" s="1107"/>
      <c r="AA770" s="1105"/>
      <c r="AB770" s="1106"/>
      <c r="AC770" s="1107"/>
      <c r="AD770" s="1107"/>
      <c r="AE770" s="1117"/>
      <c r="AF770" s="1104"/>
      <c r="AG770" s="1118"/>
      <c r="AH770" s="1039"/>
    </row>
    <row r="771" spans="2:34" s="352" customFormat="1" x14ac:dyDescent="0.2">
      <c r="B771" s="1144"/>
      <c r="C771" s="1145"/>
      <c r="D771" s="1145">
        <v>1.0000000000000001E-33</v>
      </c>
      <c r="E771" s="1145"/>
      <c r="F771" s="1145"/>
      <c r="G771" s="1145"/>
      <c r="H771" s="1145"/>
      <c r="I771" s="1145"/>
      <c r="J771" s="1145"/>
      <c r="K771" s="1145"/>
      <c r="L771" s="1145"/>
      <c r="M771" s="1145"/>
      <c r="N771" s="1145">
        <v>1.0000000000000001E-33</v>
      </c>
      <c r="O771" s="1145"/>
      <c r="P771" s="1145"/>
      <c r="Q771" s="1145"/>
      <c r="R771" s="1145"/>
      <c r="S771" s="1145"/>
      <c r="T771" s="1145"/>
      <c r="U771" s="1145"/>
      <c r="V771" s="1145">
        <v>1.0000000000000001E-33</v>
      </c>
      <c r="W771" s="1145"/>
      <c r="X771" s="1145"/>
      <c r="Y771" s="1145"/>
      <c r="Z771" s="1145"/>
      <c r="AA771" s="1145"/>
      <c r="AB771" s="1145"/>
      <c r="AC771" s="1145"/>
      <c r="AD771" s="1145"/>
      <c r="AE771" s="1145"/>
      <c r="AF771" s="1145"/>
      <c r="AG771" s="1145"/>
      <c r="AH771" s="1039"/>
    </row>
    <row r="772" spans="2:34" s="352" customFormat="1" x14ac:dyDescent="0.2">
      <c r="B772" s="1146" t="s">
        <v>2816</v>
      </c>
      <c r="C772" s="2452" t="s">
        <v>2970</v>
      </c>
      <c r="D772" s="2452"/>
      <c r="E772" s="2452"/>
      <c r="F772" s="2452"/>
      <c r="G772" s="1148"/>
      <c r="H772" s="1148"/>
      <c r="I772" s="1148"/>
      <c r="J772" s="1148"/>
      <c r="K772" s="1148"/>
      <c r="L772" s="1148"/>
      <c r="M772" s="1148"/>
      <c r="N772" s="1148"/>
      <c r="O772" s="1148"/>
      <c r="P772" s="1148"/>
      <c r="Q772" s="1148"/>
      <c r="R772" s="1148"/>
      <c r="S772" s="1148"/>
      <c r="T772" s="1148"/>
      <c r="U772" s="1148"/>
      <c r="V772" s="1148"/>
      <c r="W772" s="1148"/>
      <c r="X772" s="1148"/>
      <c r="Y772" s="1148"/>
      <c r="Z772" s="1148"/>
      <c r="AA772" s="1148"/>
      <c r="AB772" s="1148"/>
      <c r="AC772" s="1148"/>
      <c r="AD772" s="1148"/>
      <c r="AE772" s="1148"/>
      <c r="AF772" s="1148"/>
      <c r="AG772" s="1148"/>
      <c r="AH772" s="1039"/>
    </row>
    <row r="773" spans="2:34" s="352" customFormat="1" x14ac:dyDescent="0.2">
      <c r="B773" s="1146" t="s">
        <v>2818</v>
      </c>
      <c r="C773" s="1930" t="s">
        <v>2898</v>
      </c>
      <c r="D773" s="1930"/>
      <c r="E773" s="1930"/>
      <c r="F773" s="1930"/>
      <c r="G773" s="1149"/>
      <c r="H773" s="1149"/>
      <c r="I773" s="1149"/>
      <c r="J773" s="1149"/>
      <c r="K773" s="1149"/>
      <c r="L773" s="1149"/>
      <c r="M773" s="1149"/>
      <c r="N773" s="1149"/>
      <c r="O773" s="1149"/>
      <c r="P773" s="1149"/>
      <c r="Q773" s="1149"/>
      <c r="R773" s="1149"/>
      <c r="S773" s="1149"/>
      <c r="T773" s="1149"/>
      <c r="U773" s="1149"/>
      <c r="V773" s="1149"/>
      <c r="W773" s="1149"/>
      <c r="X773" s="1149"/>
      <c r="Y773" s="1149"/>
      <c r="Z773" s="1149"/>
      <c r="AA773" s="1149"/>
      <c r="AB773" s="1149"/>
      <c r="AC773" s="1149"/>
      <c r="AD773" s="1149"/>
      <c r="AE773" s="1149"/>
      <c r="AF773" s="1149"/>
      <c r="AG773" s="1149"/>
      <c r="AH773" s="1039"/>
    </row>
    <row r="774" spans="2:34" s="352" customFormat="1" ht="13.5" thickBot="1" x14ac:dyDescent="0.25">
      <c r="B774" s="1147"/>
      <c r="C774" s="2284"/>
      <c r="D774" s="2284"/>
      <c r="E774" s="2284"/>
      <c r="F774" s="2284"/>
      <c r="G774" s="2468"/>
      <c r="H774" s="2468"/>
      <c r="I774" s="2468"/>
      <c r="J774" s="2468"/>
      <c r="K774" s="2468"/>
      <c r="L774" s="2468"/>
      <c r="M774" s="2468"/>
      <c r="N774" s="2468"/>
      <c r="O774" s="2468"/>
      <c r="P774" s="2468"/>
      <c r="Q774" s="2468"/>
      <c r="R774" s="2468"/>
      <c r="S774" s="2468"/>
      <c r="T774" s="2468"/>
      <c r="U774" s="2468"/>
      <c r="V774" s="2468"/>
      <c r="W774" s="2468"/>
      <c r="X774" s="2468"/>
      <c r="Y774" s="2468"/>
      <c r="Z774" s="2468"/>
      <c r="AA774" s="2468"/>
      <c r="AB774" s="2468"/>
      <c r="AC774" s="2468"/>
      <c r="AD774" s="2468"/>
      <c r="AE774" s="2468"/>
      <c r="AF774" s="2468"/>
      <c r="AG774" s="2468"/>
      <c r="AH774" s="1044"/>
    </row>
    <row r="775" spans="2:34" s="352" customFormat="1" ht="13.5" thickBot="1" x14ac:dyDescent="0.25"/>
    <row r="776" spans="2:34" s="352" customFormat="1" ht="20.25" x14ac:dyDescent="0.2">
      <c r="B776" s="2274" t="s">
        <v>2783</v>
      </c>
      <c r="C776" s="2275"/>
      <c r="D776" s="2275"/>
      <c r="E776" s="2275"/>
      <c r="F776" s="2275"/>
      <c r="G776" s="2275"/>
      <c r="H776" s="2275"/>
      <c r="I776" s="2275"/>
      <c r="J776" s="2275"/>
      <c r="K776" s="2275"/>
      <c r="L776" s="2275"/>
      <c r="M776" s="2275"/>
      <c r="N776" s="2275"/>
      <c r="O776" s="2275"/>
      <c r="P776" s="2275"/>
      <c r="Q776" s="2275"/>
      <c r="R776" s="2275"/>
      <c r="S776" s="2275"/>
      <c r="T776" s="2275"/>
      <c r="U776" s="2275"/>
      <c r="V776" s="2275"/>
      <c r="W776" s="2275"/>
      <c r="X776" s="2275"/>
      <c r="Y776" s="2275"/>
      <c r="Z776" s="2275"/>
      <c r="AA776" s="2275"/>
      <c r="AB776" s="2275"/>
      <c r="AC776" s="2275"/>
      <c r="AD776" s="2275"/>
      <c r="AE776" s="2275"/>
      <c r="AF776" s="2275"/>
      <c r="AG776" s="2275"/>
      <c r="AH776" s="2276"/>
    </row>
    <row r="777" spans="2:34" s="352" customFormat="1" x14ac:dyDescent="0.2">
      <c r="B777" s="1131"/>
      <c r="C777" s="1132"/>
      <c r="D777" s="1133"/>
      <c r="E777" s="1133"/>
      <c r="F777" s="431"/>
      <c r="G777" s="431"/>
      <c r="H777" s="431"/>
      <c r="I777" s="431"/>
      <c r="J777" s="431"/>
      <c r="K777" s="431"/>
      <c r="L777" s="431"/>
      <c r="M777" s="431"/>
      <c r="N777" s="431"/>
      <c r="O777" s="431"/>
      <c r="P777" s="431"/>
      <c r="Q777" s="431"/>
      <c r="R777" s="431"/>
      <c r="S777" s="431"/>
      <c r="T777" s="431"/>
      <c r="U777" s="431"/>
      <c r="V777" s="431"/>
      <c r="W777" s="431"/>
      <c r="X777" s="431"/>
      <c r="Y777" s="431"/>
      <c r="Z777" s="431"/>
      <c r="AA777" s="431"/>
      <c r="AB777" s="431"/>
      <c r="AC777" s="431"/>
      <c r="AD777" s="431"/>
      <c r="AE777" s="431"/>
      <c r="AF777" s="431"/>
      <c r="AG777" s="431"/>
      <c r="AH777" s="1039"/>
    </row>
    <row r="778" spans="2:34" s="352" customFormat="1" x14ac:dyDescent="0.2">
      <c r="B778" s="1134" t="s">
        <v>2784</v>
      </c>
      <c r="C778" s="1135" t="s">
        <v>3270</v>
      </c>
      <c r="D778" s="1135"/>
      <c r="E778" s="431"/>
      <c r="F778" s="431"/>
      <c r="G778" s="431"/>
      <c r="H778" s="431"/>
      <c r="I778" s="1136"/>
      <c r="J778" s="431"/>
      <c r="K778" s="431"/>
      <c r="L778" s="431"/>
      <c r="M778" s="431"/>
      <c r="N778" s="431"/>
      <c r="O778" s="431"/>
      <c r="P778" s="431"/>
      <c r="Q778" s="431"/>
      <c r="R778" s="431"/>
      <c r="S778" s="431"/>
      <c r="T778" s="431"/>
      <c r="U778" s="431"/>
      <c r="V778" s="431"/>
      <c r="W778" s="431"/>
      <c r="X778" s="431"/>
      <c r="Y778" s="431"/>
      <c r="Z778" s="431"/>
      <c r="AA778" s="431"/>
      <c r="AB778" s="431"/>
      <c r="AC778" s="431"/>
      <c r="AD778" s="431"/>
      <c r="AE778" s="431"/>
      <c r="AF778" s="431"/>
      <c r="AG778" s="431"/>
      <c r="AH778" s="1039"/>
    </row>
    <row r="779" spans="2:34" s="352" customFormat="1" ht="13.5" thickBot="1" x14ac:dyDescent="0.25">
      <c r="B779" s="1134" t="s">
        <v>2786</v>
      </c>
      <c r="C779" s="1978">
        <v>41729</v>
      </c>
      <c r="D779" s="1979"/>
      <c r="E779" s="1979"/>
      <c r="F779" s="431"/>
      <c r="G779" s="431"/>
      <c r="H779" s="431"/>
      <c r="I779" s="1136"/>
      <c r="J779" s="431"/>
      <c r="K779" s="431"/>
      <c r="L779" s="431"/>
      <c r="M779" s="431"/>
      <c r="N779" s="431"/>
      <c r="O779" s="431"/>
      <c r="P779" s="431"/>
      <c r="Q779" s="431"/>
      <c r="R779" s="431"/>
      <c r="S779" s="431"/>
      <c r="T779" s="431"/>
      <c r="U779" s="431"/>
      <c r="V779" s="431"/>
      <c r="W779" s="431"/>
      <c r="X779" s="431"/>
      <c r="Y779" s="431"/>
      <c r="Z779" s="431"/>
      <c r="AA779" s="431"/>
      <c r="AB779" s="431"/>
      <c r="AC779" s="431"/>
      <c r="AD779" s="431"/>
      <c r="AE779" s="431"/>
      <c r="AF779" s="431"/>
      <c r="AG779" s="431"/>
      <c r="AH779" s="1039"/>
    </row>
    <row r="780" spans="2:34" s="352" customFormat="1" ht="15" customHeight="1" thickBot="1" x14ac:dyDescent="0.25">
      <c r="B780" s="1134" t="s">
        <v>2787</v>
      </c>
      <c r="C780" s="2686" t="s">
        <v>3271</v>
      </c>
      <c r="D780" s="2469"/>
      <c r="E780" s="2469"/>
      <c r="F780" s="2469"/>
      <c r="G780" s="2469"/>
      <c r="H780" s="2469"/>
      <c r="I780" s="2469"/>
      <c r="J780" s="2469"/>
      <c r="K780" s="2469"/>
      <c r="L780" s="2469"/>
      <c r="M780" s="2469"/>
      <c r="N780" s="2469"/>
      <c r="O780" s="2469"/>
      <c r="P780" s="2469"/>
      <c r="Q780" s="2469"/>
      <c r="R780" s="2469"/>
      <c r="S780" s="2469"/>
      <c r="T780" s="2469"/>
      <c r="U780" s="2469"/>
      <c r="V780" s="2469"/>
      <c r="W780" s="2469"/>
      <c r="X780" s="2469"/>
      <c r="Y780" s="2469"/>
      <c r="Z780" s="2469"/>
      <c r="AA780" s="2469"/>
      <c r="AB780" s="2469"/>
      <c r="AC780" s="2469"/>
      <c r="AD780" s="2469"/>
      <c r="AE780" s="2469"/>
      <c r="AF780" s="2469"/>
      <c r="AG780" s="2457"/>
      <c r="AH780" s="1039"/>
    </row>
    <row r="781" spans="2:34" s="352" customFormat="1" ht="13.5" customHeight="1" thickBot="1" x14ac:dyDescent="0.25">
      <c r="B781" s="1131"/>
      <c r="C781" s="2280"/>
      <c r="D781" s="2280"/>
      <c r="E781" s="2280"/>
      <c r="F781" s="2280"/>
      <c r="G781" s="2280"/>
      <c r="H781" s="2280"/>
      <c r="I781" s="2280"/>
      <c r="J781" s="2280"/>
      <c r="K781" s="2280"/>
      <c r="L781" s="2280"/>
      <c r="M781" s="2280"/>
      <c r="N781" s="2280"/>
      <c r="O781" s="2280"/>
      <c r="P781" s="2280"/>
      <c r="Q781" s="2280"/>
      <c r="R781" s="2280"/>
      <c r="S781" s="2280"/>
      <c r="T781" s="2280"/>
      <c r="U781" s="2280"/>
      <c r="V781" s="2280"/>
      <c r="W781" s="2280"/>
      <c r="X781" s="431"/>
      <c r="Y781" s="431"/>
      <c r="Z781" s="431"/>
      <c r="AA781" s="431"/>
      <c r="AB781" s="431"/>
      <c r="AC781" s="431"/>
      <c r="AD781" s="431"/>
      <c r="AE781" s="431"/>
      <c r="AF781" s="431"/>
      <c r="AG781" s="431"/>
      <c r="AH781" s="1039"/>
    </row>
    <row r="782" spans="2:34" s="352" customFormat="1" ht="13.5" thickBot="1" x14ac:dyDescent="0.25">
      <c r="B782" s="1908" t="s">
        <v>2788</v>
      </c>
      <c r="C782" s="1928" t="s">
        <v>2789</v>
      </c>
      <c r="D782" s="1908" t="s">
        <v>2790</v>
      </c>
      <c r="E782" s="1910" t="s">
        <v>2791</v>
      </c>
      <c r="F782" s="1911"/>
      <c r="G782" s="1911"/>
      <c r="H782" s="1911"/>
      <c r="I782" s="1911"/>
      <c r="J782" s="1911"/>
      <c r="K782" s="1911"/>
      <c r="L782" s="1911"/>
      <c r="M782" s="1911"/>
      <c r="N782" s="1911"/>
      <c r="O782" s="1911"/>
      <c r="P782" s="1911"/>
      <c r="Q782" s="1911"/>
      <c r="R782" s="1912"/>
      <c r="S782" s="2270" t="s">
        <v>2792</v>
      </c>
      <c r="T782" s="2269"/>
      <c r="U782" s="2269"/>
      <c r="V782" s="2269"/>
      <c r="W782" s="2269"/>
      <c r="X782" s="2269"/>
      <c r="Y782" s="2269"/>
      <c r="Z782" s="2271"/>
      <c r="AA782" s="1910" t="s">
        <v>2793</v>
      </c>
      <c r="AB782" s="1911"/>
      <c r="AC782" s="1911"/>
      <c r="AD782" s="1912"/>
      <c r="AE782" s="1916" t="s">
        <v>2794</v>
      </c>
      <c r="AF782" s="1917"/>
      <c r="AG782" s="1918"/>
      <c r="AH782" s="1039"/>
    </row>
    <row r="783" spans="2:34" s="352" customFormat="1" ht="21" customHeight="1" thickBot="1" x14ac:dyDescent="0.25">
      <c r="B783" s="1909"/>
      <c r="C783" s="1929"/>
      <c r="D783" s="1909"/>
      <c r="E783" s="1908" t="s">
        <v>2795</v>
      </c>
      <c r="F783" s="2267" t="s">
        <v>2796</v>
      </c>
      <c r="G783" s="2267" t="s">
        <v>2797</v>
      </c>
      <c r="H783" s="2270" t="s">
        <v>2798</v>
      </c>
      <c r="I783" s="2271"/>
      <c r="J783" s="2270" t="s">
        <v>2799</v>
      </c>
      <c r="K783" s="2271"/>
      <c r="L783" s="2270" t="s">
        <v>2800</v>
      </c>
      <c r="M783" s="2271"/>
      <c r="N783" s="2272" t="s">
        <v>2801</v>
      </c>
      <c r="O783" s="2273"/>
      <c r="P783" s="2269" t="s">
        <v>2802</v>
      </c>
      <c r="Q783" s="2269"/>
      <c r="R783" s="2271"/>
      <c r="S783" s="2267" t="s">
        <v>2798</v>
      </c>
      <c r="T783" s="2267" t="s">
        <v>2799</v>
      </c>
      <c r="U783" s="2267" t="s">
        <v>2800</v>
      </c>
      <c r="V783" s="2269" t="s">
        <v>2801</v>
      </c>
      <c r="W783" s="2269"/>
      <c r="X783" s="2270" t="s">
        <v>2802</v>
      </c>
      <c r="Y783" s="2269"/>
      <c r="Z783" s="2271"/>
      <c r="AA783" s="1908" t="s">
        <v>2795</v>
      </c>
      <c r="AB783" s="1908" t="s">
        <v>2803</v>
      </c>
      <c r="AC783" s="1908" t="s">
        <v>2804</v>
      </c>
      <c r="AD783" s="1908" t="s">
        <v>2805</v>
      </c>
      <c r="AE783" s="1919"/>
      <c r="AF783" s="1920"/>
      <c r="AG783" s="1921"/>
      <c r="AH783" s="1039"/>
    </row>
    <row r="784" spans="2:34" s="352" customFormat="1" ht="26.25" thickBot="1" x14ac:dyDescent="0.25">
      <c r="B784" s="2255"/>
      <c r="C784" s="2259"/>
      <c r="D784" s="2255"/>
      <c r="E784" s="2255"/>
      <c r="F784" s="2467"/>
      <c r="G784" s="2467"/>
      <c r="H784" s="1452" t="s">
        <v>2806</v>
      </c>
      <c r="I784" s="1452" t="s">
        <v>2807</v>
      </c>
      <c r="J784" s="1452" t="s">
        <v>2806</v>
      </c>
      <c r="K784" s="1452" t="s">
        <v>2807</v>
      </c>
      <c r="L784" s="1452" t="s">
        <v>2806</v>
      </c>
      <c r="M784" s="1452" t="s">
        <v>2807</v>
      </c>
      <c r="N784" s="1137" t="s">
        <v>295</v>
      </c>
      <c r="O784" s="1138" t="s">
        <v>2808</v>
      </c>
      <c r="P784" s="1139" t="s">
        <v>2809</v>
      </c>
      <c r="Q784" s="1138" t="s">
        <v>2810</v>
      </c>
      <c r="R784" s="1138" t="s">
        <v>2811</v>
      </c>
      <c r="S784" s="2467"/>
      <c r="T784" s="2467"/>
      <c r="U784" s="2467"/>
      <c r="V784" s="1447" t="s">
        <v>295</v>
      </c>
      <c r="W784" s="1140" t="s">
        <v>2808</v>
      </c>
      <c r="X784" s="1138" t="s">
        <v>2809</v>
      </c>
      <c r="Y784" s="1141" t="s">
        <v>2810</v>
      </c>
      <c r="Z784" s="1138" t="s">
        <v>2811</v>
      </c>
      <c r="AA784" s="2255"/>
      <c r="AB784" s="2255"/>
      <c r="AC784" s="2255"/>
      <c r="AD784" s="2255"/>
      <c r="AE784" s="990" t="s">
        <v>296</v>
      </c>
      <c r="AF784" s="990" t="s">
        <v>2812</v>
      </c>
      <c r="AG784" s="990" t="s">
        <v>2813</v>
      </c>
      <c r="AH784" s="1039"/>
    </row>
    <row r="785" spans="2:34" s="352" customFormat="1" ht="25.5" x14ac:dyDescent="0.2">
      <c r="B785" s="1524" t="s">
        <v>3270</v>
      </c>
      <c r="C785" s="1110">
        <v>843</v>
      </c>
      <c r="D785" s="1057">
        <v>105</v>
      </c>
      <c r="E785" s="993">
        <v>105</v>
      </c>
      <c r="F785" s="994"/>
      <c r="G785" s="994"/>
      <c r="H785" s="997"/>
      <c r="I785" s="997"/>
      <c r="J785" s="997"/>
      <c r="K785" s="997"/>
      <c r="L785" s="997"/>
      <c r="M785" s="997"/>
      <c r="N785" s="1504" t="s">
        <v>2973</v>
      </c>
      <c r="O785" s="1505">
        <v>0.09</v>
      </c>
      <c r="P785" s="997"/>
      <c r="Q785" s="997"/>
      <c r="R785" s="997"/>
      <c r="S785" s="1000"/>
      <c r="T785" s="997"/>
      <c r="U785" s="999"/>
      <c r="V785" s="1001"/>
      <c r="W785" s="999"/>
      <c r="X785" s="997"/>
      <c r="Y785" s="998"/>
      <c r="Z785" s="997"/>
      <c r="AA785" s="1002"/>
      <c r="AB785" s="994"/>
      <c r="AC785" s="998"/>
      <c r="AD785" s="997"/>
      <c r="AE785" s="1525"/>
      <c r="AF785" s="1110"/>
      <c r="AG785" s="999"/>
      <c r="AH785" s="1039"/>
    </row>
    <row r="786" spans="2:34" s="352" customFormat="1" x14ac:dyDescent="0.2">
      <c r="B786" s="1503"/>
      <c r="C786" s="1121"/>
      <c r="D786" s="1005"/>
      <c r="E786" s="1506"/>
      <c r="F786" s="1007"/>
      <c r="G786" s="1007"/>
      <c r="H786" s="1507">
        <v>0.02</v>
      </c>
      <c r="I786" s="1507">
        <v>0.02</v>
      </c>
      <c r="J786" s="1009"/>
      <c r="K786" s="1009"/>
      <c r="L786" s="1009"/>
      <c r="M786" s="1009"/>
      <c r="N786" s="1508" t="s">
        <v>2974</v>
      </c>
      <c r="O786" s="1509">
        <v>0.09</v>
      </c>
      <c r="P786" s="1009"/>
      <c r="Q786" s="1009"/>
      <c r="R786" s="1009"/>
      <c r="S786" s="1013"/>
      <c r="T786" s="1009"/>
      <c r="U786" s="1012"/>
      <c r="V786" s="1014"/>
      <c r="W786" s="1012"/>
      <c r="X786" s="1009"/>
      <c r="Y786" s="1010"/>
      <c r="Z786" s="1009"/>
      <c r="AA786" s="1006"/>
      <c r="AB786" s="1007"/>
      <c r="AC786" s="1010"/>
      <c r="AD786" s="1009"/>
      <c r="AE786" s="1451"/>
      <c r="AF786" s="1003"/>
      <c r="AG786" s="1004"/>
      <c r="AH786" s="1039"/>
    </row>
    <row r="787" spans="2:34" s="352" customFormat="1" x14ac:dyDescent="0.2">
      <c r="B787" s="1503"/>
      <c r="C787" s="1121"/>
      <c r="D787" s="1005"/>
      <c r="E787" s="1005"/>
      <c r="F787" s="1007"/>
      <c r="G787" s="1007"/>
      <c r="H787" s="1009"/>
      <c r="I787" s="1009"/>
      <c r="J787" s="1256" t="s">
        <v>3147</v>
      </c>
      <c r="K787" s="1510" t="s">
        <v>3148</v>
      </c>
      <c r="L787" s="1009"/>
      <c r="M787" s="1009"/>
      <c r="N787" s="1508" t="s">
        <v>3140</v>
      </c>
      <c r="O787" s="1509">
        <v>0.21</v>
      </c>
      <c r="P787" s="1009"/>
      <c r="Q787" s="1009"/>
      <c r="R787" s="1009"/>
      <c r="S787" s="1013"/>
      <c r="T787" s="1009"/>
      <c r="U787" s="1012"/>
      <c r="V787" s="1014"/>
      <c r="W787" s="1012"/>
      <c r="X787" s="1009"/>
      <c r="Y787" s="1010"/>
      <c r="Z787" s="1009"/>
      <c r="AA787" s="1006"/>
      <c r="AB787" s="1007"/>
      <c r="AC787" s="1010"/>
      <c r="AD787" s="1009"/>
      <c r="AE787" s="1451"/>
      <c r="AF787" s="1003"/>
      <c r="AG787" s="1004"/>
      <c r="AH787" s="1039"/>
    </row>
    <row r="788" spans="2:34" s="352" customFormat="1" x14ac:dyDescent="0.2">
      <c r="B788" s="1503"/>
      <c r="C788" s="1121"/>
      <c r="D788" s="1005"/>
      <c r="E788" s="1005"/>
      <c r="F788" s="1007"/>
      <c r="G788" s="1007"/>
      <c r="H788" s="1009"/>
      <c r="I788" s="1009"/>
      <c r="J788" s="1009"/>
      <c r="K788" s="1009"/>
      <c r="L788" s="1256">
        <v>0.04</v>
      </c>
      <c r="M788" s="1256">
        <v>0.04</v>
      </c>
      <c r="N788" s="1508" t="s">
        <v>3141</v>
      </c>
      <c r="O788" s="1509">
        <v>0.23</v>
      </c>
      <c r="P788" s="1009"/>
      <c r="Q788" s="1009"/>
      <c r="R788" s="1009"/>
      <c r="S788" s="1013"/>
      <c r="T788" s="1009"/>
      <c r="U788" s="1012"/>
      <c r="V788" s="1014"/>
      <c r="W788" s="1012"/>
      <c r="X788" s="1009"/>
      <c r="Y788" s="1010"/>
      <c r="Z788" s="1009"/>
      <c r="AA788" s="1006"/>
      <c r="AB788" s="1007"/>
      <c r="AC788" s="1010"/>
      <c r="AD788" s="1009"/>
      <c r="AE788" s="1451"/>
      <c r="AF788" s="1003"/>
      <c r="AG788" s="1004"/>
      <c r="AH788" s="1039"/>
    </row>
    <row r="789" spans="2:34" s="352" customFormat="1" x14ac:dyDescent="0.2">
      <c r="B789" s="1503"/>
      <c r="C789" s="1121"/>
      <c r="D789" s="1005"/>
      <c r="E789" s="1005"/>
      <c r="F789" s="1007"/>
      <c r="G789" s="1007"/>
      <c r="H789" s="1009"/>
      <c r="I789" s="1009"/>
      <c r="J789" s="1009"/>
      <c r="K789" s="1009"/>
      <c r="L789" s="1009"/>
      <c r="M789" s="1009"/>
      <c r="N789" s="1508" t="s">
        <v>3142</v>
      </c>
      <c r="O789" s="1509">
        <v>0.22</v>
      </c>
      <c r="P789" s="1256">
        <v>0.13500000000000001</v>
      </c>
      <c r="Q789" s="1256">
        <v>0.13500000000000001</v>
      </c>
      <c r="R789" s="1256">
        <v>0.13500000000000001</v>
      </c>
      <c r="S789" s="1013"/>
      <c r="T789" s="1009"/>
      <c r="U789" s="1012"/>
      <c r="V789" s="1014"/>
      <c r="W789" s="1012"/>
      <c r="X789" s="1009"/>
      <c r="Y789" s="1010"/>
      <c r="Z789" s="1009"/>
      <c r="AA789" s="1006"/>
      <c r="AB789" s="1007"/>
      <c r="AC789" s="1010"/>
      <c r="AD789" s="1009"/>
      <c r="AE789" s="1451"/>
      <c r="AF789" s="1003"/>
      <c r="AG789" s="1004"/>
      <c r="AH789" s="1039"/>
    </row>
    <row r="790" spans="2:34" s="352" customFormat="1" x14ac:dyDescent="0.2">
      <c r="B790" s="1503"/>
      <c r="C790" s="1511"/>
      <c r="D790" s="1512"/>
      <c r="E790" s="1512"/>
      <c r="F790" s="1513"/>
      <c r="G790" s="1513"/>
      <c r="H790" s="1514"/>
      <c r="I790" s="1514"/>
      <c r="J790" s="1514"/>
      <c r="K790" s="1514"/>
      <c r="L790" s="1514"/>
      <c r="M790" s="1514"/>
      <c r="N790" s="1515" t="s">
        <v>3143</v>
      </c>
      <c r="O790" s="1516">
        <v>0.5</v>
      </c>
      <c r="P790" s="1514"/>
      <c r="Q790" s="1514"/>
      <c r="R790" s="1514"/>
      <c r="S790" s="1517"/>
      <c r="T790" s="1514"/>
      <c r="U790" s="1518"/>
      <c r="V790" s="1519"/>
      <c r="W790" s="1518"/>
      <c r="X790" s="1514"/>
      <c r="Y790" s="1520"/>
      <c r="Z790" s="1514"/>
      <c r="AA790" s="1521"/>
      <c r="AB790" s="1513"/>
      <c r="AC790" s="1520"/>
      <c r="AD790" s="1514"/>
      <c r="AE790" s="1011"/>
      <c r="AF790" s="1121"/>
      <c r="AG790" s="1012"/>
      <c r="AH790" s="1039"/>
    </row>
    <row r="791" spans="2:34" s="352" customFormat="1" ht="25.5" x14ac:dyDescent="0.2">
      <c r="B791" s="1503"/>
      <c r="C791" s="1511"/>
      <c r="D791" s="1512"/>
      <c r="E791" s="1512"/>
      <c r="F791" s="1513"/>
      <c r="G791" s="1513"/>
      <c r="H791" s="1514"/>
      <c r="I791" s="1514"/>
      <c r="J791" s="1514"/>
      <c r="K791" s="1514"/>
      <c r="L791" s="1514"/>
      <c r="M791" s="1514"/>
      <c r="N791" s="1515" t="s">
        <v>3144</v>
      </c>
      <c r="O791" s="1516">
        <v>0.22</v>
      </c>
      <c r="P791" s="1522"/>
      <c r="Q791" s="1522"/>
      <c r="R791" s="1522"/>
      <c r="S791" s="1517"/>
      <c r="T791" s="1514"/>
      <c r="U791" s="1518"/>
      <c r="V791" s="1519"/>
      <c r="W791" s="1518"/>
      <c r="X791" s="1514"/>
      <c r="Y791" s="1520"/>
      <c r="Z791" s="1514"/>
      <c r="AA791" s="1521"/>
      <c r="AB791" s="1513"/>
      <c r="AC791" s="1520"/>
      <c r="AD791" s="1514"/>
      <c r="AE791" s="1011"/>
      <c r="AF791" s="1121"/>
      <c r="AG791" s="1012"/>
      <c r="AH791" s="1039"/>
    </row>
    <row r="792" spans="2:34" s="352" customFormat="1" ht="25.5" x14ac:dyDescent="0.2">
      <c r="B792" s="1503"/>
      <c r="C792" s="1511"/>
      <c r="D792" s="1512"/>
      <c r="E792" s="1512"/>
      <c r="F792" s="1513"/>
      <c r="G792" s="1513"/>
      <c r="H792" s="1514"/>
      <c r="I792" s="1514"/>
      <c r="J792" s="1514"/>
      <c r="K792" s="1514"/>
      <c r="L792" s="1514"/>
      <c r="M792" s="1514"/>
      <c r="N792" s="1515" t="s">
        <v>3145</v>
      </c>
      <c r="O792" s="1516">
        <v>0.13</v>
      </c>
      <c r="P792" s="1522"/>
      <c r="Q792" s="1522"/>
      <c r="R792" s="1522"/>
      <c r="S792" s="1517"/>
      <c r="T792" s="1514"/>
      <c r="U792" s="1518"/>
      <c r="V792" s="1519"/>
      <c r="W792" s="1518"/>
      <c r="X792" s="1514"/>
      <c r="Y792" s="1520"/>
      <c r="Z792" s="1514"/>
      <c r="AA792" s="1521"/>
      <c r="AB792" s="1513"/>
      <c r="AC792" s="1520"/>
      <c r="AD792" s="1514"/>
      <c r="AE792" s="1011"/>
      <c r="AF792" s="1121"/>
      <c r="AG792" s="1012"/>
      <c r="AH792" s="1039"/>
    </row>
    <row r="793" spans="2:34" s="352" customFormat="1" ht="25.5" x14ac:dyDescent="0.2">
      <c r="B793" s="1503"/>
      <c r="C793" s="1511"/>
      <c r="D793" s="1512"/>
      <c r="E793" s="1512"/>
      <c r="F793" s="1513"/>
      <c r="G793" s="1513"/>
      <c r="H793" s="1514"/>
      <c r="I793" s="1514"/>
      <c r="J793" s="1514"/>
      <c r="K793" s="1514"/>
      <c r="L793" s="1514"/>
      <c r="M793" s="1514"/>
      <c r="N793" s="1515" t="s">
        <v>3146</v>
      </c>
      <c r="O793" s="1516">
        <v>0.22</v>
      </c>
      <c r="P793" s="1522"/>
      <c r="Q793" s="1522"/>
      <c r="R793" s="1522"/>
      <c r="S793" s="1517"/>
      <c r="T793" s="1514"/>
      <c r="U793" s="1518"/>
      <c r="V793" s="1519"/>
      <c r="W793" s="1518"/>
      <c r="X793" s="1514"/>
      <c r="Y793" s="1520"/>
      <c r="Z793" s="1514"/>
      <c r="AA793" s="1521"/>
      <c r="AB793" s="1513"/>
      <c r="AC793" s="1520"/>
      <c r="AD793" s="1514"/>
      <c r="AE793" s="1011"/>
      <c r="AF793" s="1121"/>
      <c r="AG793" s="1012"/>
      <c r="AH793" s="1039"/>
    </row>
    <row r="794" spans="2:34" s="352" customFormat="1" ht="25.5" x14ac:dyDescent="0.2">
      <c r="B794" s="1503"/>
      <c r="C794" s="1511"/>
      <c r="D794" s="1512"/>
      <c r="E794" s="1512"/>
      <c r="F794" s="1513"/>
      <c r="G794" s="1513"/>
      <c r="H794" s="1514"/>
      <c r="I794" s="1514"/>
      <c r="J794" s="1514"/>
      <c r="K794" s="1514"/>
      <c r="L794" s="1514"/>
      <c r="M794" s="1514"/>
      <c r="N794" s="1515" t="s">
        <v>3149</v>
      </c>
      <c r="O794" s="1516">
        <v>0.19</v>
      </c>
      <c r="P794" s="1522"/>
      <c r="Q794" s="1522"/>
      <c r="R794" s="1522"/>
      <c r="S794" s="1517"/>
      <c r="T794" s="1514"/>
      <c r="U794" s="1518"/>
      <c r="V794" s="1519"/>
      <c r="W794" s="1518"/>
      <c r="X794" s="1514"/>
      <c r="Y794" s="1520"/>
      <c r="Z794" s="1514"/>
      <c r="AA794" s="1521"/>
      <c r="AB794" s="1513"/>
      <c r="AC794" s="1520"/>
      <c r="AD794" s="1514"/>
      <c r="AE794" s="1011"/>
      <c r="AF794" s="1121"/>
      <c r="AG794" s="1012"/>
      <c r="AH794" s="1039"/>
    </row>
    <row r="795" spans="2:34" s="352" customFormat="1" x14ac:dyDescent="0.2">
      <c r="B795" s="1503"/>
      <c r="C795" s="1511"/>
      <c r="D795" s="1512"/>
      <c r="E795" s="1512"/>
      <c r="F795" s="1513"/>
      <c r="G795" s="1513"/>
      <c r="H795" s="1514"/>
      <c r="I795" s="1514"/>
      <c r="J795" s="1514"/>
      <c r="K795" s="1514"/>
      <c r="L795" s="1514"/>
      <c r="M795" s="1514"/>
      <c r="N795" s="1515" t="s">
        <v>2976</v>
      </c>
      <c r="O795" s="1516">
        <v>0.13</v>
      </c>
      <c r="P795" s="1522"/>
      <c r="Q795" s="1522"/>
      <c r="R795" s="1522"/>
      <c r="S795" s="1517"/>
      <c r="T795" s="1514"/>
      <c r="U795" s="1518"/>
      <c r="V795" s="1519"/>
      <c r="W795" s="1518"/>
      <c r="X795" s="1514"/>
      <c r="Y795" s="1520"/>
      <c r="Z795" s="1514"/>
      <c r="AA795" s="1521"/>
      <c r="AB795" s="1513"/>
      <c r="AC795" s="1520"/>
      <c r="AD795" s="1514"/>
      <c r="AE795" s="1011"/>
      <c r="AF795" s="1121"/>
      <c r="AG795" s="1012"/>
      <c r="AH795" s="1039"/>
    </row>
    <row r="796" spans="2:34" s="352" customFormat="1" x14ac:dyDescent="0.2">
      <c r="B796" s="1503"/>
      <c r="C796" s="1511"/>
      <c r="D796" s="1512"/>
      <c r="E796" s="1512"/>
      <c r="F796" s="1513"/>
      <c r="G796" s="1513"/>
      <c r="H796" s="1514"/>
      <c r="I796" s="1514"/>
      <c r="J796" s="1514"/>
      <c r="K796" s="1514"/>
      <c r="L796" s="1514"/>
      <c r="M796" s="1514"/>
      <c r="N796" s="1515" t="s">
        <v>2977</v>
      </c>
      <c r="O796" s="1516">
        <v>0.2</v>
      </c>
      <c r="P796" s="1522"/>
      <c r="Q796" s="1522"/>
      <c r="R796" s="1522"/>
      <c r="S796" s="1517"/>
      <c r="T796" s="1514"/>
      <c r="U796" s="1518"/>
      <c r="V796" s="1519"/>
      <c r="W796" s="1518"/>
      <c r="X796" s="1514"/>
      <c r="Y796" s="1520"/>
      <c r="Z796" s="1514"/>
      <c r="AA796" s="1521"/>
      <c r="AB796" s="1513"/>
      <c r="AC796" s="1520"/>
      <c r="AD796" s="1514"/>
      <c r="AE796" s="1011"/>
      <c r="AF796" s="1121"/>
      <c r="AG796" s="1012"/>
      <c r="AH796" s="1039"/>
    </row>
    <row r="797" spans="2:34" s="352" customFormat="1" ht="25.5" x14ac:dyDescent="0.2">
      <c r="B797" s="1503"/>
      <c r="C797" s="1511"/>
      <c r="D797" s="1512"/>
      <c r="E797" s="1512"/>
      <c r="F797" s="1513"/>
      <c r="G797" s="1513"/>
      <c r="H797" s="1514"/>
      <c r="I797" s="1514"/>
      <c r="J797" s="1514"/>
      <c r="K797" s="1514"/>
      <c r="L797" s="1514"/>
      <c r="M797" s="1514"/>
      <c r="N797" s="1515" t="s">
        <v>3154</v>
      </c>
      <c r="O797" s="1516">
        <v>0.13</v>
      </c>
      <c r="P797" s="1522"/>
      <c r="Q797" s="1522"/>
      <c r="R797" s="1522"/>
      <c r="S797" s="1517"/>
      <c r="T797" s="1514"/>
      <c r="U797" s="1518"/>
      <c r="V797" s="1519"/>
      <c r="W797" s="1518"/>
      <c r="X797" s="1514"/>
      <c r="Y797" s="1520"/>
      <c r="Z797" s="1514"/>
      <c r="AA797" s="1521"/>
      <c r="AB797" s="1513"/>
      <c r="AC797" s="1520"/>
      <c r="AD797" s="1514"/>
      <c r="AE797" s="1011"/>
      <c r="AF797" s="1121"/>
      <c r="AG797" s="1012"/>
      <c r="AH797" s="1039"/>
    </row>
    <row r="798" spans="2:34" s="352" customFormat="1" x14ac:dyDescent="0.2">
      <c r="B798" s="1503"/>
      <c r="C798" s="1511"/>
      <c r="D798" s="1512"/>
      <c r="E798" s="1512"/>
      <c r="F798" s="1513"/>
      <c r="G798" s="1513"/>
      <c r="H798" s="1514"/>
      <c r="I798" s="1514"/>
      <c r="J798" s="1514"/>
      <c r="K798" s="1514"/>
      <c r="L798" s="1514"/>
      <c r="M798" s="1514"/>
      <c r="N798" s="1515" t="s">
        <v>3157</v>
      </c>
      <c r="O798" s="1516">
        <v>0.25</v>
      </c>
      <c r="P798" s="1522"/>
      <c r="Q798" s="1522"/>
      <c r="R798" s="1522"/>
      <c r="S798" s="1517"/>
      <c r="T798" s="1514"/>
      <c r="U798" s="1518"/>
      <c r="V798" s="1519"/>
      <c r="W798" s="1518"/>
      <c r="X798" s="1514"/>
      <c r="Y798" s="1520"/>
      <c r="Z798" s="1514"/>
      <c r="AA798" s="1521"/>
      <c r="AB798" s="1513"/>
      <c r="AC798" s="1520"/>
      <c r="AD798" s="1514"/>
      <c r="AE798" s="1011"/>
      <c r="AF798" s="1121"/>
      <c r="AG798" s="1012"/>
      <c r="AH798" s="1039"/>
    </row>
    <row r="799" spans="2:34" s="352" customFormat="1" ht="25.5" x14ac:dyDescent="0.2">
      <c r="B799" s="1503"/>
      <c r="C799" s="1511"/>
      <c r="D799" s="1512"/>
      <c r="E799" s="1512"/>
      <c r="F799" s="1513"/>
      <c r="G799" s="1513"/>
      <c r="H799" s="1514"/>
      <c r="I799" s="1514"/>
      <c r="J799" s="1514"/>
      <c r="K799" s="1514"/>
      <c r="L799" s="1514"/>
      <c r="M799" s="1514"/>
      <c r="N799" s="1515" t="s">
        <v>3159</v>
      </c>
      <c r="O799" s="1516">
        <v>0.19</v>
      </c>
      <c r="P799" s="1522"/>
      <c r="Q799" s="1522"/>
      <c r="R799" s="1522"/>
      <c r="S799" s="1517"/>
      <c r="T799" s="1514"/>
      <c r="U799" s="1518"/>
      <c r="V799" s="1519"/>
      <c r="W799" s="1518"/>
      <c r="X799" s="1514"/>
      <c r="Y799" s="1520"/>
      <c r="Z799" s="1514"/>
      <c r="AA799" s="1521"/>
      <c r="AB799" s="1513"/>
      <c r="AC799" s="1520"/>
      <c r="AD799" s="1514"/>
      <c r="AE799" s="1011"/>
      <c r="AF799" s="1121"/>
      <c r="AG799" s="1012"/>
      <c r="AH799" s="1039"/>
    </row>
    <row r="800" spans="2:34" s="352" customFormat="1" x14ac:dyDescent="0.2">
      <c r="B800" s="1503"/>
      <c r="C800" s="1511"/>
      <c r="D800" s="1512"/>
      <c r="E800" s="1512"/>
      <c r="F800" s="1513"/>
      <c r="G800" s="1513"/>
      <c r="H800" s="1514"/>
      <c r="I800" s="1514"/>
      <c r="J800" s="1514"/>
      <c r="K800" s="1514"/>
      <c r="L800" s="1514"/>
      <c r="M800" s="1514"/>
      <c r="N800" s="1515" t="s">
        <v>3161</v>
      </c>
      <c r="O800" s="1516">
        <v>1</v>
      </c>
      <c r="P800" s="1522"/>
      <c r="Q800" s="1522"/>
      <c r="R800" s="1522"/>
      <c r="S800" s="1517"/>
      <c r="T800" s="1514"/>
      <c r="U800" s="1518"/>
      <c r="V800" s="1519"/>
      <c r="W800" s="1518"/>
      <c r="X800" s="1514"/>
      <c r="Y800" s="1520"/>
      <c r="Z800" s="1514"/>
      <c r="AA800" s="1521"/>
      <c r="AB800" s="1513"/>
      <c r="AC800" s="1520"/>
      <c r="AD800" s="1514"/>
      <c r="AE800" s="1011"/>
      <c r="AF800" s="1121"/>
      <c r="AG800" s="1012"/>
      <c r="AH800" s="1039"/>
    </row>
    <row r="801" spans="2:34" s="352" customFormat="1" x14ac:dyDescent="0.2">
      <c r="B801" s="1503"/>
      <c r="C801" s="1511"/>
      <c r="D801" s="1512"/>
      <c r="E801" s="1512"/>
      <c r="F801" s="1513"/>
      <c r="G801" s="1513"/>
      <c r="H801" s="1514"/>
      <c r="I801" s="1514"/>
      <c r="J801" s="1514"/>
      <c r="K801" s="1514"/>
      <c r="L801" s="1514"/>
      <c r="M801" s="1514"/>
      <c r="N801" s="1515" t="s">
        <v>3162</v>
      </c>
      <c r="O801" s="1516">
        <v>0.22</v>
      </c>
      <c r="P801" s="1522"/>
      <c r="Q801" s="1522"/>
      <c r="R801" s="1522"/>
      <c r="S801" s="1517"/>
      <c r="T801" s="1514"/>
      <c r="U801" s="1518"/>
      <c r="V801" s="1519"/>
      <c r="W801" s="1518"/>
      <c r="X801" s="1514"/>
      <c r="Y801" s="1520"/>
      <c r="Z801" s="1514"/>
      <c r="AA801" s="1521"/>
      <c r="AB801" s="1513"/>
      <c r="AC801" s="1520"/>
      <c r="AD801" s="1514"/>
      <c r="AE801" s="1011"/>
      <c r="AF801" s="1121"/>
      <c r="AG801" s="1012"/>
      <c r="AH801" s="1039"/>
    </row>
    <row r="802" spans="2:34" s="352" customFormat="1" x14ac:dyDescent="0.2">
      <c r="B802" s="1503"/>
      <c r="C802" s="1511"/>
      <c r="D802" s="1512"/>
      <c r="E802" s="1512"/>
      <c r="F802" s="1513"/>
      <c r="G802" s="1513"/>
      <c r="H802" s="1514"/>
      <c r="I802" s="1514"/>
      <c r="J802" s="1514"/>
      <c r="K802" s="1514"/>
      <c r="L802" s="1514"/>
      <c r="M802" s="1514"/>
      <c r="N802" s="1515" t="s">
        <v>162</v>
      </c>
      <c r="O802" s="1516">
        <v>0.22</v>
      </c>
      <c r="P802" s="1522"/>
      <c r="Q802" s="1522"/>
      <c r="R802" s="1522"/>
      <c r="S802" s="1517"/>
      <c r="T802" s="1514"/>
      <c r="U802" s="1518"/>
      <c r="V802" s="1519"/>
      <c r="W802" s="1518"/>
      <c r="X802" s="1514"/>
      <c r="Y802" s="1520"/>
      <c r="Z802" s="1514"/>
      <c r="AA802" s="1521"/>
      <c r="AB802" s="1513"/>
      <c r="AC802" s="1520"/>
      <c r="AD802" s="1514"/>
      <c r="AE802" s="1011"/>
      <c r="AF802" s="1121"/>
      <c r="AG802" s="1012"/>
      <c r="AH802" s="1039"/>
    </row>
    <row r="803" spans="2:34" s="352" customFormat="1" x14ac:dyDescent="0.2">
      <c r="B803" s="1503"/>
      <c r="C803" s="1511"/>
      <c r="D803" s="1512"/>
      <c r="E803" s="1512"/>
      <c r="F803" s="1513"/>
      <c r="G803" s="1513"/>
      <c r="H803" s="1514"/>
      <c r="I803" s="1514"/>
      <c r="J803" s="1514"/>
      <c r="K803" s="1514"/>
      <c r="L803" s="1514"/>
      <c r="M803" s="1514"/>
      <c r="N803" s="1515" t="s">
        <v>163</v>
      </c>
      <c r="O803" s="1516">
        <v>0.35</v>
      </c>
      <c r="P803" s="1522"/>
      <c r="Q803" s="1522"/>
      <c r="R803" s="1522"/>
      <c r="S803" s="1517"/>
      <c r="T803" s="1514"/>
      <c r="U803" s="1518"/>
      <c r="V803" s="1519"/>
      <c r="W803" s="1518"/>
      <c r="X803" s="1514"/>
      <c r="Y803" s="1520"/>
      <c r="Z803" s="1514"/>
      <c r="AA803" s="1521"/>
      <c r="AB803" s="1513"/>
      <c r="AC803" s="1520"/>
      <c r="AD803" s="1514"/>
      <c r="AE803" s="1011"/>
      <c r="AF803" s="1121"/>
      <c r="AG803" s="1012"/>
      <c r="AH803" s="1039"/>
    </row>
    <row r="804" spans="2:34" s="352" customFormat="1" x14ac:dyDescent="0.2">
      <c r="B804" s="1503"/>
      <c r="C804" s="1511"/>
      <c r="D804" s="1512"/>
      <c r="E804" s="1512"/>
      <c r="F804" s="1513"/>
      <c r="G804" s="1513"/>
      <c r="H804" s="1514"/>
      <c r="I804" s="1514"/>
      <c r="J804" s="1514"/>
      <c r="K804" s="1514"/>
      <c r="L804" s="1514"/>
      <c r="M804" s="1514"/>
      <c r="N804" s="1515" t="s">
        <v>3163</v>
      </c>
      <c r="O804" s="1516">
        <v>0.3</v>
      </c>
      <c r="P804" s="1522"/>
      <c r="Q804" s="1522"/>
      <c r="R804" s="1522"/>
      <c r="S804" s="1517"/>
      <c r="T804" s="1514"/>
      <c r="U804" s="1518"/>
      <c r="V804" s="1519"/>
      <c r="W804" s="1518"/>
      <c r="X804" s="1514"/>
      <c r="Y804" s="1520"/>
      <c r="Z804" s="1514"/>
      <c r="AA804" s="1521"/>
      <c r="AB804" s="1513"/>
      <c r="AC804" s="1520"/>
      <c r="AD804" s="1514"/>
      <c r="AE804" s="1011"/>
      <c r="AF804" s="1121"/>
      <c r="AG804" s="1012"/>
      <c r="AH804" s="1039"/>
    </row>
    <row r="805" spans="2:34" s="352" customFormat="1" ht="25.5" x14ac:dyDescent="0.2">
      <c r="B805" s="1503"/>
      <c r="C805" s="1511"/>
      <c r="D805" s="1512"/>
      <c r="E805" s="1512"/>
      <c r="F805" s="1513"/>
      <c r="G805" s="1513"/>
      <c r="H805" s="1514"/>
      <c r="I805" s="1514"/>
      <c r="J805" s="1514"/>
      <c r="K805" s="1514"/>
      <c r="L805" s="1514"/>
      <c r="M805" s="1514"/>
      <c r="N805" s="1515" t="s">
        <v>2982</v>
      </c>
      <c r="O805" s="1516">
        <v>6.8</v>
      </c>
      <c r="P805" s="1522"/>
      <c r="Q805" s="1522"/>
      <c r="R805" s="1522"/>
      <c r="S805" s="1517"/>
      <c r="T805" s="1514"/>
      <c r="U805" s="1518"/>
      <c r="V805" s="1519"/>
      <c r="W805" s="1518"/>
      <c r="X805" s="1514"/>
      <c r="Y805" s="1520"/>
      <c r="Z805" s="1514"/>
      <c r="AA805" s="1521"/>
      <c r="AB805" s="1513"/>
      <c r="AC805" s="1520"/>
      <c r="AD805" s="1514"/>
      <c r="AE805" s="1011"/>
      <c r="AF805" s="1121"/>
      <c r="AG805" s="1012"/>
      <c r="AH805" s="1039"/>
    </row>
    <row r="806" spans="2:34" s="352" customFormat="1" x14ac:dyDescent="0.2">
      <c r="B806" s="1503"/>
      <c r="C806" s="1511"/>
      <c r="D806" s="1512"/>
      <c r="E806" s="1512"/>
      <c r="F806" s="1513"/>
      <c r="G806" s="1513"/>
      <c r="H806" s="1514"/>
      <c r="I806" s="1514"/>
      <c r="J806" s="1514"/>
      <c r="K806" s="1514"/>
      <c r="L806" s="1514"/>
      <c r="M806" s="1514"/>
      <c r="N806" s="1515" t="s">
        <v>2693</v>
      </c>
      <c r="O806" s="1516">
        <v>0.5</v>
      </c>
      <c r="P806" s="1522"/>
      <c r="Q806" s="1522"/>
      <c r="R806" s="1522"/>
      <c r="S806" s="1517"/>
      <c r="T806" s="1514"/>
      <c r="U806" s="1518"/>
      <c r="V806" s="1519"/>
      <c r="W806" s="1518"/>
      <c r="X806" s="1514"/>
      <c r="Y806" s="1520"/>
      <c r="Z806" s="1514"/>
      <c r="AA806" s="1521"/>
      <c r="AB806" s="1513"/>
      <c r="AC806" s="1520"/>
      <c r="AD806" s="1514"/>
      <c r="AE806" s="1011"/>
      <c r="AF806" s="1121"/>
      <c r="AG806" s="1012"/>
      <c r="AH806" s="1039"/>
    </row>
    <row r="807" spans="2:34" s="352" customFormat="1" ht="25.5" x14ac:dyDescent="0.2">
      <c r="B807" s="1503"/>
      <c r="C807" s="1511"/>
      <c r="D807" s="1512"/>
      <c r="E807" s="1512"/>
      <c r="F807" s="1513"/>
      <c r="G807" s="1513"/>
      <c r="H807" s="1514"/>
      <c r="I807" s="1514"/>
      <c r="J807" s="1514"/>
      <c r="K807" s="1514"/>
      <c r="L807" s="1514"/>
      <c r="M807" s="1514"/>
      <c r="N807" s="1515" t="s">
        <v>2981</v>
      </c>
      <c r="O807" s="1516">
        <v>0.3</v>
      </c>
      <c r="P807" s="1522"/>
      <c r="Q807" s="1522"/>
      <c r="R807" s="1522"/>
      <c r="S807" s="1517"/>
      <c r="T807" s="1514"/>
      <c r="U807" s="1518"/>
      <c r="V807" s="1519"/>
      <c r="W807" s="1518"/>
      <c r="X807" s="1514"/>
      <c r="Y807" s="1520"/>
      <c r="Z807" s="1514"/>
      <c r="AA807" s="1521"/>
      <c r="AB807" s="1513"/>
      <c r="AC807" s="1520"/>
      <c r="AD807" s="1514"/>
      <c r="AE807" s="1011"/>
      <c r="AF807" s="1121"/>
      <c r="AG807" s="1012"/>
      <c r="AH807" s="1039"/>
    </row>
    <row r="808" spans="2:34" s="352" customFormat="1" x14ac:dyDescent="0.2">
      <c r="B808" s="1503"/>
      <c r="C808" s="1511"/>
      <c r="D808" s="1512"/>
      <c r="E808" s="1512"/>
      <c r="F808" s="1513"/>
      <c r="G808" s="1513"/>
      <c r="H808" s="1514"/>
      <c r="I808" s="1514"/>
      <c r="J808" s="1514"/>
      <c r="K808" s="1514"/>
      <c r="L808" s="1514"/>
      <c r="M808" s="1514"/>
      <c r="N808" s="1515" t="s">
        <v>3272</v>
      </c>
      <c r="O808" s="1516">
        <v>0.39</v>
      </c>
      <c r="P808" s="1522"/>
      <c r="Q808" s="1522"/>
      <c r="R808" s="1522"/>
      <c r="S808" s="1517"/>
      <c r="T808" s="1514"/>
      <c r="U808" s="1518"/>
      <c r="V808" s="1519"/>
      <c r="W808" s="1518"/>
      <c r="X808" s="1514"/>
      <c r="Y808" s="1520"/>
      <c r="Z808" s="1514"/>
      <c r="AA808" s="1521"/>
      <c r="AB808" s="1513"/>
      <c r="AC808" s="1520"/>
      <c r="AD808" s="1514"/>
      <c r="AE808" s="1011"/>
      <c r="AF808" s="1121"/>
      <c r="AG808" s="1012"/>
      <c r="AH808" s="1039"/>
    </row>
    <row r="809" spans="2:34" s="352" customFormat="1" x14ac:dyDescent="0.2">
      <c r="B809" s="1503"/>
      <c r="C809" s="1511"/>
      <c r="D809" s="1512"/>
      <c r="E809" s="1512"/>
      <c r="F809" s="1513"/>
      <c r="G809" s="1513"/>
      <c r="H809" s="1514"/>
      <c r="I809" s="1514"/>
      <c r="J809" s="1514"/>
      <c r="K809" s="1514"/>
      <c r="L809" s="1514"/>
      <c r="M809" s="1514"/>
      <c r="N809" s="1515" t="s">
        <v>3164</v>
      </c>
      <c r="O809" s="1516">
        <v>0.6</v>
      </c>
      <c r="P809" s="1522"/>
      <c r="Q809" s="1522"/>
      <c r="R809" s="1522"/>
      <c r="S809" s="1517"/>
      <c r="T809" s="1514"/>
      <c r="U809" s="1518"/>
      <c r="V809" s="1519"/>
      <c r="W809" s="1518"/>
      <c r="X809" s="1514"/>
      <c r="Y809" s="1520"/>
      <c r="Z809" s="1514"/>
      <c r="AA809" s="1521"/>
      <c r="AB809" s="1513"/>
      <c r="AC809" s="1520"/>
      <c r="AD809" s="1514"/>
      <c r="AE809" s="1011"/>
      <c r="AF809" s="1121"/>
      <c r="AG809" s="1012"/>
      <c r="AH809" s="1039"/>
    </row>
    <row r="810" spans="2:34" s="352" customFormat="1" x14ac:dyDescent="0.2">
      <c r="B810" s="1503"/>
      <c r="C810" s="1511"/>
      <c r="D810" s="1512"/>
      <c r="E810" s="1512"/>
      <c r="F810" s="1513"/>
      <c r="G810" s="1513"/>
      <c r="H810" s="1514"/>
      <c r="I810" s="1514"/>
      <c r="J810" s="1514"/>
      <c r="K810" s="1514"/>
      <c r="L810" s="1514"/>
      <c r="M810" s="1514"/>
      <c r="N810" s="1515" t="s">
        <v>2983</v>
      </c>
      <c r="O810" s="1516">
        <v>0.85</v>
      </c>
      <c r="P810" s="1522"/>
      <c r="Q810" s="1522"/>
      <c r="R810" s="1522"/>
      <c r="S810" s="1517"/>
      <c r="T810" s="1514"/>
      <c r="U810" s="1518"/>
      <c r="V810" s="1519"/>
      <c r="W810" s="1518"/>
      <c r="X810" s="1514"/>
      <c r="Y810" s="1520"/>
      <c r="Z810" s="1514"/>
      <c r="AA810" s="1521"/>
      <c r="AB810" s="1513"/>
      <c r="AC810" s="1520"/>
      <c r="AD810" s="1514"/>
      <c r="AE810" s="1011"/>
      <c r="AF810" s="1121"/>
      <c r="AG810" s="1012"/>
      <c r="AH810" s="1039"/>
    </row>
    <row r="811" spans="2:34" s="352" customFormat="1" ht="13.5" thickBot="1" x14ac:dyDescent="0.25">
      <c r="B811" s="1143"/>
      <c r="C811" s="1523"/>
      <c r="D811" s="1018"/>
      <c r="E811" s="1018"/>
      <c r="F811" s="1020"/>
      <c r="G811" s="1020"/>
      <c r="H811" s="1022"/>
      <c r="I811" s="1022"/>
      <c r="J811" s="1022"/>
      <c r="K811" s="1022"/>
      <c r="L811" s="1022"/>
      <c r="M811" s="1022"/>
      <c r="N811" s="1027"/>
      <c r="O811" s="1022"/>
      <c r="P811" s="1022"/>
      <c r="Q811" s="1022"/>
      <c r="R811" s="1022"/>
      <c r="S811" s="1026"/>
      <c r="T811" s="1022"/>
      <c r="U811" s="1025"/>
      <c r="V811" s="1027"/>
      <c r="W811" s="1025"/>
      <c r="X811" s="1022"/>
      <c r="Y811" s="1023"/>
      <c r="Z811" s="1022"/>
      <c r="AA811" s="1019"/>
      <c r="AB811" s="1020"/>
      <c r="AC811" s="1023"/>
      <c r="AD811" s="1022"/>
      <c r="AE811" s="1024"/>
      <c r="AF811" s="1523"/>
      <c r="AG811" s="1025"/>
      <c r="AH811" s="1039"/>
    </row>
    <row r="812" spans="2:34" s="352" customFormat="1" x14ac:dyDescent="0.2">
      <c r="B812" s="1144"/>
      <c r="C812" s="1145"/>
      <c r="D812" s="1145">
        <v>1.0000000000000001E-33</v>
      </c>
      <c r="E812" s="1145"/>
      <c r="F812" s="1145"/>
      <c r="G812" s="1145"/>
      <c r="H812" s="1145"/>
      <c r="I812" s="1145"/>
      <c r="J812" s="1145"/>
      <c r="K812" s="1145"/>
      <c r="L812" s="1145"/>
      <c r="M812" s="1145"/>
      <c r="N812" s="1145">
        <v>1.0000000000000001E-33</v>
      </c>
      <c r="O812" s="1145"/>
      <c r="P812" s="1145"/>
      <c r="Q812" s="1145"/>
      <c r="R812" s="1145"/>
      <c r="S812" s="1145"/>
      <c r="T812" s="1145"/>
      <c r="U812" s="1145"/>
      <c r="V812" s="1145">
        <v>1.0000000000000001E-33</v>
      </c>
      <c r="W812" s="1145"/>
      <c r="X812" s="1145"/>
      <c r="Y812" s="1145"/>
      <c r="Z812" s="1145"/>
      <c r="AA812" s="1145"/>
      <c r="AB812" s="1145"/>
      <c r="AC812" s="1145"/>
      <c r="AD812" s="1145"/>
      <c r="AE812" s="1145"/>
      <c r="AF812" s="1145"/>
      <c r="AG812" s="1145"/>
      <c r="AH812" s="1039"/>
    </row>
    <row r="813" spans="2:34" s="352" customFormat="1" x14ac:dyDescent="0.2">
      <c r="B813" s="1146" t="s">
        <v>2816</v>
      </c>
      <c r="C813" s="2452" t="s">
        <v>3273</v>
      </c>
      <c r="D813" s="2452"/>
      <c r="E813" s="2452"/>
      <c r="F813" s="2452"/>
      <c r="G813" s="1148"/>
      <c r="H813" s="1148"/>
      <c r="I813" s="1148"/>
      <c r="J813" s="1148"/>
      <c r="K813" s="1148"/>
      <c r="L813" s="1148"/>
      <c r="M813" s="1148"/>
      <c r="N813" s="1148"/>
      <c r="O813" s="1148"/>
      <c r="P813" s="1148"/>
      <c r="Q813" s="1148"/>
      <c r="R813" s="1148"/>
      <c r="S813" s="1148"/>
      <c r="T813" s="1148"/>
      <c r="U813" s="1148"/>
      <c r="V813" s="1148"/>
      <c r="W813" s="1148"/>
      <c r="X813" s="1148"/>
      <c r="Y813" s="1148"/>
      <c r="Z813" s="1148"/>
      <c r="AA813" s="1148"/>
      <c r="AB813" s="1148"/>
      <c r="AC813" s="1148"/>
      <c r="AD813" s="1148"/>
      <c r="AE813" s="1148"/>
      <c r="AF813" s="1148"/>
      <c r="AG813" s="1148"/>
      <c r="AH813" s="1039"/>
    </row>
    <row r="814" spans="2:34" s="352" customFormat="1" x14ac:dyDescent="0.2">
      <c r="B814" s="1146" t="s">
        <v>2818</v>
      </c>
      <c r="C814" s="1930" t="s">
        <v>2898</v>
      </c>
      <c r="D814" s="1930"/>
      <c r="E814" s="1930"/>
      <c r="F814" s="1930"/>
      <c r="G814" s="1149"/>
      <c r="H814" s="1149"/>
      <c r="I814" s="1149"/>
      <c r="J814" s="1149"/>
      <c r="K814" s="1149"/>
      <c r="L814" s="1149"/>
      <c r="M814" s="1149"/>
      <c r="N814" s="1149"/>
      <c r="O814" s="1149"/>
      <c r="P814" s="1149"/>
      <c r="Q814" s="1149"/>
      <c r="R814" s="1149"/>
      <c r="S814" s="1149"/>
      <c r="T814" s="1149"/>
      <c r="U814" s="1149"/>
      <c r="V814" s="1149"/>
      <c r="W814" s="1149"/>
      <c r="X814" s="1149"/>
      <c r="Y814" s="1149"/>
      <c r="Z814" s="1149"/>
      <c r="AA814" s="1149"/>
      <c r="AB814" s="1149"/>
      <c r="AC814" s="1149"/>
      <c r="AD814" s="1149"/>
      <c r="AE814" s="1149"/>
      <c r="AF814" s="1149"/>
      <c r="AG814" s="1149"/>
      <c r="AH814" s="1039"/>
    </row>
    <row r="815" spans="2:34" s="352" customFormat="1" ht="13.5" thickBot="1" x14ac:dyDescent="0.25">
      <c r="B815" s="1147"/>
      <c r="C815" s="2284"/>
      <c r="D815" s="2284"/>
      <c r="E815" s="2284"/>
      <c r="F815" s="2284"/>
      <c r="G815" s="2468"/>
      <c r="H815" s="2468"/>
      <c r="I815" s="2468"/>
      <c r="J815" s="2468"/>
      <c r="K815" s="2468"/>
      <c r="L815" s="2468"/>
      <c r="M815" s="2468"/>
      <c r="N815" s="2468"/>
      <c r="O815" s="2468"/>
      <c r="P815" s="2468"/>
      <c r="Q815" s="2468"/>
      <c r="R815" s="2468"/>
      <c r="S815" s="2468"/>
      <c r="T815" s="2468"/>
      <c r="U815" s="2468"/>
      <c r="V815" s="2468"/>
      <c r="W815" s="2468"/>
      <c r="X815" s="2468"/>
      <c r="Y815" s="2468"/>
      <c r="Z815" s="2468"/>
      <c r="AA815" s="2468"/>
      <c r="AB815" s="2468"/>
      <c r="AC815" s="2468"/>
      <c r="AD815" s="2468"/>
      <c r="AE815" s="2468"/>
      <c r="AF815" s="2468"/>
      <c r="AG815" s="2468"/>
      <c r="AH815" s="1044"/>
    </row>
    <row r="816" spans="2:34" s="352" customFormat="1" ht="13.5" thickBot="1" x14ac:dyDescent="0.25"/>
    <row r="817" spans="2:34" ht="20.25" x14ac:dyDescent="0.2">
      <c r="B817" s="2274" t="s">
        <v>2783</v>
      </c>
      <c r="C817" s="2275"/>
      <c r="D817" s="2275"/>
      <c r="E817" s="2275"/>
      <c r="F817" s="2275"/>
      <c r="G817" s="2275"/>
      <c r="H817" s="2275"/>
      <c r="I817" s="2275"/>
      <c r="J817" s="2275"/>
      <c r="K817" s="2275"/>
      <c r="L817" s="2275"/>
      <c r="M817" s="2275"/>
      <c r="N817" s="2275"/>
      <c r="O817" s="2275"/>
      <c r="P817" s="2275"/>
      <c r="Q817" s="2275"/>
      <c r="R817" s="2275"/>
      <c r="S817" s="2275"/>
      <c r="T817" s="2275"/>
      <c r="U817" s="2275"/>
      <c r="V817" s="2275"/>
      <c r="W817" s="2275"/>
      <c r="X817" s="2275"/>
      <c r="Y817" s="2275"/>
      <c r="Z817" s="2275"/>
      <c r="AA817" s="2275"/>
      <c r="AB817" s="2275"/>
      <c r="AC817" s="2275"/>
      <c r="AD817" s="2275"/>
      <c r="AE817" s="2275"/>
      <c r="AF817" s="2275"/>
      <c r="AG817" s="2275"/>
      <c r="AH817" s="2276"/>
    </row>
    <row r="818" spans="2:34" x14ac:dyDescent="0.2">
      <c r="B818" s="1131"/>
      <c r="C818" s="1132"/>
      <c r="D818" s="1133"/>
      <c r="E818" s="1133"/>
      <c r="F818" s="431"/>
      <c r="G818" s="431"/>
      <c r="H818" s="431"/>
      <c r="I818" s="431"/>
      <c r="J818" s="431"/>
      <c r="K818" s="431"/>
      <c r="L818" s="431"/>
      <c r="M818" s="431"/>
      <c r="N818" s="431"/>
      <c r="O818" s="431"/>
      <c r="P818" s="431"/>
      <c r="Q818" s="431"/>
      <c r="R818" s="431"/>
      <c r="S818" s="431"/>
      <c r="T818" s="431"/>
      <c r="U818" s="431"/>
      <c r="V818" s="431"/>
      <c r="W818" s="431"/>
      <c r="X818" s="431"/>
      <c r="Y818" s="431"/>
      <c r="Z818" s="431"/>
      <c r="AA818" s="431"/>
      <c r="AB818" s="431"/>
      <c r="AC818" s="431"/>
      <c r="AD818" s="431"/>
      <c r="AE818" s="431"/>
      <c r="AF818" s="431"/>
      <c r="AG818" s="431"/>
      <c r="AH818" s="1039"/>
    </row>
    <row r="819" spans="2:34" x14ac:dyDescent="0.2">
      <c r="B819" s="1134" t="s">
        <v>2784</v>
      </c>
      <c r="C819" s="1135" t="s">
        <v>3137</v>
      </c>
      <c r="D819" s="1135"/>
      <c r="E819" s="431"/>
      <c r="F819" s="431"/>
      <c r="G819" s="431"/>
      <c r="H819" s="431"/>
      <c r="I819" s="1136"/>
      <c r="J819" s="431"/>
      <c r="K819" s="431"/>
      <c r="L819" s="431"/>
      <c r="M819" s="431"/>
      <c r="N819" s="431"/>
      <c r="O819" s="431"/>
      <c r="P819" s="431"/>
      <c r="Q819" s="431"/>
      <c r="R819" s="431"/>
      <c r="S819" s="431"/>
      <c r="T819" s="431"/>
      <c r="U819" s="431"/>
      <c r="V819" s="431"/>
      <c r="W819" s="431"/>
      <c r="X819" s="431"/>
      <c r="Y819" s="431"/>
      <c r="Z819" s="431"/>
      <c r="AA819" s="431"/>
      <c r="AB819" s="431"/>
      <c r="AC819" s="431"/>
      <c r="AD819" s="431"/>
      <c r="AE819" s="431"/>
      <c r="AF819" s="431"/>
      <c r="AG819" s="431"/>
      <c r="AH819" s="1039"/>
    </row>
    <row r="820" spans="2:34" ht="13.5" thickBot="1" x14ac:dyDescent="0.25">
      <c r="B820" s="1134" t="s">
        <v>2786</v>
      </c>
      <c r="C820" s="1978">
        <v>41585</v>
      </c>
      <c r="D820" s="1979"/>
      <c r="E820" s="1979"/>
      <c r="F820" s="431"/>
      <c r="G820" s="431"/>
      <c r="H820" s="431"/>
      <c r="I820" s="1136"/>
      <c r="J820" s="431"/>
      <c r="K820" s="431"/>
      <c r="L820" s="431"/>
      <c r="M820" s="431"/>
      <c r="N820" s="431"/>
      <c r="O820" s="431"/>
      <c r="P820" s="431"/>
      <c r="Q820" s="431"/>
      <c r="R820" s="431"/>
      <c r="S820" s="431"/>
      <c r="T820" s="431"/>
      <c r="U820" s="431"/>
      <c r="V820" s="431"/>
      <c r="W820" s="431"/>
      <c r="X820" s="431"/>
      <c r="Y820" s="431"/>
      <c r="Z820" s="431"/>
      <c r="AA820" s="431"/>
      <c r="AB820" s="431"/>
      <c r="AC820" s="431"/>
      <c r="AD820" s="431"/>
      <c r="AE820" s="431"/>
      <c r="AF820" s="431"/>
      <c r="AG820" s="431"/>
      <c r="AH820" s="1039"/>
    </row>
    <row r="821" spans="2:34" ht="13.5" thickBot="1" x14ac:dyDescent="0.25">
      <c r="B821" s="1134" t="s">
        <v>2787</v>
      </c>
      <c r="C821" s="2456" t="s">
        <v>3271</v>
      </c>
      <c r="D821" s="2469"/>
      <c r="E821" s="2469"/>
      <c r="F821" s="2469"/>
      <c r="G821" s="2469"/>
      <c r="H821" s="2469"/>
      <c r="I821" s="2469"/>
      <c r="J821" s="2469"/>
      <c r="K821" s="2469"/>
      <c r="L821" s="2469"/>
      <c r="M821" s="2469"/>
      <c r="N821" s="2469"/>
      <c r="O821" s="2469"/>
      <c r="P821" s="2469"/>
      <c r="Q821" s="2469"/>
      <c r="R821" s="2469"/>
      <c r="S821" s="2469"/>
      <c r="T821" s="2469"/>
      <c r="U821" s="2469"/>
      <c r="V821" s="2469"/>
      <c r="W821" s="2469"/>
      <c r="X821" s="2469"/>
      <c r="Y821" s="2469"/>
      <c r="Z821" s="2469"/>
      <c r="AA821" s="2469"/>
      <c r="AB821" s="2469"/>
      <c r="AC821" s="2469"/>
      <c r="AD821" s="2469"/>
      <c r="AE821" s="2469"/>
      <c r="AF821" s="2469"/>
      <c r="AG821" s="2457"/>
      <c r="AH821" s="1039"/>
    </row>
    <row r="822" spans="2:34" ht="13.5" thickBot="1" x14ac:dyDescent="0.25">
      <c r="B822" s="1131"/>
      <c r="C822" s="2280"/>
      <c r="D822" s="2280"/>
      <c r="E822" s="2280"/>
      <c r="F822" s="2280"/>
      <c r="G822" s="2280"/>
      <c r="H822" s="2280"/>
      <c r="I822" s="2280"/>
      <c r="J822" s="2280"/>
      <c r="K822" s="2280"/>
      <c r="L822" s="2280"/>
      <c r="M822" s="2280"/>
      <c r="N822" s="2280"/>
      <c r="O822" s="2280"/>
      <c r="P822" s="2280"/>
      <c r="Q822" s="2280"/>
      <c r="R822" s="2280"/>
      <c r="S822" s="2280"/>
      <c r="T822" s="2280"/>
      <c r="U822" s="2280"/>
      <c r="V822" s="2280"/>
      <c r="W822" s="2280"/>
      <c r="X822" s="431"/>
      <c r="Y822" s="431"/>
      <c r="Z822" s="431"/>
      <c r="AA822" s="431"/>
      <c r="AB822" s="431"/>
      <c r="AC822" s="431"/>
      <c r="AD822" s="431"/>
      <c r="AE822" s="431"/>
      <c r="AF822" s="431"/>
      <c r="AG822" s="431"/>
      <c r="AH822" s="1039"/>
    </row>
    <row r="823" spans="2:34" ht="13.5" thickBot="1" x14ac:dyDescent="0.25">
      <c r="B823" s="1908" t="s">
        <v>2788</v>
      </c>
      <c r="C823" s="1928" t="s">
        <v>2789</v>
      </c>
      <c r="D823" s="1908" t="s">
        <v>2790</v>
      </c>
      <c r="E823" s="1910" t="s">
        <v>2791</v>
      </c>
      <c r="F823" s="1911"/>
      <c r="G823" s="1911"/>
      <c r="H823" s="1911"/>
      <c r="I823" s="1911"/>
      <c r="J823" s="1911"/>
      <c r="K823" s="1911"/>
      <c r="L823" s="1911"/>
      <c r="M823" s="1911"/>
      <c r="N823" s="1911"/>
      <c r="O823" s="1911"/>
      <c r="P823" s="1911"/>
      <c r="Q823" s="1911"/>
      <c r="R823" s="1912"/>
      <c r="S823" s="2270" t="s">
        <v>2792</v>
      </c>
      <c r="T823" s="2269"/>
      <c r="U823" s="2269"/>
      <c r="V823" s="2269"/>
      <c r="W823" s="2269"/>
      <c r="X823" s="2269"/>
      <c r="Y823" s="2269"/>
      <c r="Z823" s="2271"/>
      <c r="AA823" s="1910" t="s">
        <v>2793</v>
      </c>
      <c r="AB823" s="1911"/>
      <c r="AC823" s="1911"/>
      <c r="AD823" s="1912"/>
      <c r="AE823" s="1916" t="s">
        <v>2794</v>
      </c>
      <c r="AF823" s="1917"/>
      <c r="AG823" s="1918"/>
      <c r="AH823" s="1039"/>
    </row>
    <row r="824" spans="2:34" ht="13.5" thickBot="1" x14ac:dyDescent="0.25">
      <c r="B824" s="1909"/>
      <c r="C824" s="1929"/>
      <c r="D824" s="1909"/>
      <c r="E824" s="1908" t="s">
        <v>2795</v>
      </c>
      <c r="F824" s="2267" t="s">
        <v>2796</v>
      </c>
      <c r="G824" s="2267" t="s">
        <v>2797</v>
      </c>
      <c r="H824" s="2270" t="s">
        <v>2798</v>
      </c>
      <c r="I824" s="2271"/>
      <c r="J824" s="2270" t="s">
        <v>2799</v>
      </c>
      <c r="K824" s="2271"/>
      <c r="L824" s="2270" t="s">
        <v>2800</v>
      </c>
      <c r="M824" s="2271"/>
      <c r="N824" s="2272" t="s">
        <v>2801</v>
      </c>
      <c r="O824" s="2273"/>
      <c r="P824" s="2269" t="s">
        <v>2802</v>
      </c>
      <c r="Q824" s="2269"/>
      <c r="R824" s="2271"/>
      <c r="S824" s="2267" t="s">
        <v>2798</v>
      </c>
      <c r="T824" s="2267" t="s">
        <v>2799</v>
      </c>
      <c r="U824" s="2267" t="s">
        <v>2800</v>
      </c>
      <c r="V824" s="2269" t="s">
        <v>2801</v>
      </c>
      <c r="W824" s="2269"/>
      <c r="X824" s="2270" t="s">
        <v>2802</v>
      </c>
      <c r="Y824" s="2269"/>
      <c r="Z824" s="2271"/>
      <c r="AA824" s="1908" t="s">
        <v>2795</v>
      </c>
      <c r="AB824" s="1908" t="s">
        <v>2803</v>
      </c>
      <c r="AC824" s="1908" t="s">
        <v>2804</v>
      </c>
      <c r="AD824" s="1908" t="s">
        <v>2805</v>
      </c>
      <c r="AE824" s="1919"/>
      <c r="AF824" s="1920"/>
      <c r="AG824" s="1921"/>
      <c r="AH824" s="1039"/>
    </row>
    <row r="825" spans="2:34" ht="26.25" thickBot="1" x14ac:dyDescent="0.25">
      <c r="B825" s="1909"/>
      <c r="C825" s="1929"/>
      <c r="D825" s="1909"/>
      <c r="E825" s="1909"/>
      <c r="F825" s="2268"/>
      <c r="G825" s="2268"/>
      <c r="H825" s="1300" t="s">
        <v>2806</v>
      </c>
      <c r="I825" s="1300" t="s">
        <v>2807</v>
      </c>
      <c r="J825" s="1300" t="s">
        <v>2806</v>
      </c>
      <c r="K825" s="1300" t="s">
        <v>2807</v>
      </c>
      <c r="L825" s="1300" t="s">
        <v>2806</v>
      </c>
      <c r="M825" s="1300" t="s">
        <v>2807</v>
      </c>
      <c r="N825" s="1299" t="s">
        <v>295</v>
      </c>
      <c r="O825" s="1152" t="s">
        <v>2808</v>
      </c>
      <c r="P825" s="1154" t="s">
        <v>2809</v>
      </c>
      <c r="Q825" s="1152" t="s">
        <v>2810</v>
      </c>
      <c r="R825" s="1152" t="s">
        <v>2811</v>
      </c>
      <c r="S825" s="2268"/>
      <c r="T825" s="2268"/>
      <c r="U825" s="2268"/>
      <c r="V825" s="1301" t="s">
        <v>295</v>
      </c>
      <c r="W825" s="1157" t="s">
        <v>2808</v>
      </c>
      <c r="X825" s="1152" t="s">
        <v>2809</v>
      </c>
      <c r="Y825" s="1153" t="s">
        <v>2810</v>
      </c>
      <c r="Z825" s="1152" t="s">
        <v>2811</v>
      </c>
      <c r="AA825" s="1909"/>
      <c r="AB825" s="1909"/>
      <c r="AC825" s="1909"/>
      <c r="AD825" s="1909"/>
      <c r="AE825" s="1293" t="s">
        <v>296</v>
      </c>
      <c r="AF825" s="1293" t="s">
        <v>2812</v>
      </c>
      <c r="AG825" s="1293" t="s">
        <v>2813</v>
      </c>
      <c r="AH825" s="1039"/>
    </row>
    <row r="826" spans="2:34" ht="25.5" x14ac:dyDescent="0.2">
      <c r="B826" s="1171" t="s">
        <v>3138</v>
      </c>
      <c r="C826" s="1095">
        <v>1278</v>
      </c>
      <c r="D826" s="1291">
        <v>105</v>
      </c>
      <c r="E826" s="1096">
        <v>105</v>
      </c>
      <c r="F826" s="1097"/>
      <c r="G826" s="1097"/>
      <c r="H826" s="1098"/>
      <c r="I826" s="1098"/>
      <c r="J826" s="1098"/>
      <c r="K826" s="1098"/>
      <c r="L826" s="1098"/>
      <c r="M826" s="1098"/>
      <c r="N826" s="1174" t="s">
        <v>2973</v>
      </c>
      <c r="O826" s="1329">
        <v>0.09</v>
      </c>
      <c r="P826" s="1098"/>
      <c r="Q826" s="1098"/>
      <c r="R826" s="1098"/>
      <c r="S826" s="1098"/>
      <c r="T826" s="1098"/>
      <c r="U826" s="1098"/>
      <c r="V826" s="1113"/>
      <c r="W826" s="1098"/>
      <c r="X826" s="1098"/>
      <c r="Y826" s="1098"/>
      <c r="Z826" s="1098"/>
      <c r="AA826" s="1096"/>
      <c r="AB826" s="1097"/>
      <c r="AC826" s="1098"/>
      <c r="AD826" s="1098"/>
      <c r="AE826" s="1113"/>
      <c r="AF826" s="1095"/>
      <c r="AG826" s="1114"/>
      <c r="AH826" s="1039"/>
    </row>
    <row r="827" spans="2:34" x14ac:dyDescent="0.2">
      <c r="B827" s="1159" t="s">
        <v>1058</v>
      </c>
      <c r="C827" s="1089"/>
      <c r="D827" s="1090"/>
      <c r="E827" s="1290"/>
      <c r="F827" s="1091"/>
      <c r="G827" s="1091"/>
      <c r="H827" s="1327">
        <v>0.02</v>
      </c>
      <c r="I827" s="1327">
        <v>0.02</v>
      </c>
      <c r="J827" s="1092"/>
      <c r="K827" s="1092"/>
      <c r="L827" s="1092"/>
      <c r="M827" s="1092"/>
      <c r="N827" s="1172" t="s">
        <v>2974</v>
      </c>
      <c r="O827" s="1326">
        <v>0.09</v>
      </c>
      <c r="P827" s="1092"/>
      <c r="Q827" s="1092"/>
      <c r="R827" s="1092"/>
      <c r="S827" s="1092"/>
      <c r="T827" s="1092"/>
      <c r="U827" s="1092"/>
      <c r="V827" s="1112"/>
      <c r="W827" s="1092"/>
      <c r="X827" s="1092"/>
      <c r="Y827" s="1092"/>
      <c r="Z827" s="1092"/>
      <c r="AA827" s="1090"/>
      <c r="AB827" s="1091"/>
      <c r="AC827" s="1092"/>
      <c r="AD827" s="1092"/>
      <c r="AE827" s="1112"/>
      <c r="AF827" s="1089"/>
      <c r="AG827" s="1115"/>
      <c r="AH827" s="1039"/>
    </row>
    <row r="828" spans="2:34" x14ac:dyDescent="0.2">
      <c r="B828" s="1228" t="s">
        <v>1059</v>
      </c>
      <c r="C828" s="1089"/>
      <c r="D828" s="1090"/>
      <c r="E828" s="1290"/>
      <c r="F828" s="1091"/>
      <c r="G828" s="1091"/>
      <c r="H828" s="1327">
        <v>1.9800000000000002E-2</v>
      </c>
      <c r="I828" s="1327">
        <v>1.9800000000000002E-2</v>
      </c>
      <c r="J828" s="1092"/>
      <c r="K828" s="1092"/>
      <c r="L828" s="1092"/>
      <c r="M828" s="1092"/>
      <c r="N828" s="1172" t="s">
        <v>3140</v>
      </c>
      <c r="O828" s="1326">
        <v>0.21</v>
      </c>
      <c r="P828" s="1092"/>
      <c r="Q828" s="1092"/>
      <c r="R828" s="1092"/>
      <c r="S828" s="1092"/>
      <c r="T828" s="1092"/>
      <c r="U828" s="1092"/>
      <c r="V828" s="1112"/>
      <c r="W828" s="1092"/>
      <c r="X828" s="1092"/>
      <c r="Y828" s="1092"/>
      <c r="Z828" s="1092"/>
      <c r="AA828" s="1090"/>
      <c r="AB828" s="1091"/>
      <c r="AC828" s="1092"/>
      <c r="AD828" s="1092"/>
      <c r="AE828" s="1112"/>
      <c r="AF828" s="1089"/>
      <c r="AG828" s="1115"/>
      <c r="AH828" s="1039"/>
    </row>
    <row r="829" spans="2:34" x14ac:dyDescent="0.2">
      <c r="B829" s="1228" t="s">
        <v>1060</v>
      </c>
      <c r="C829" s="1089"/>
      <c r="D829" s="1090"/>
      <c r="E829" s="1290"/>
      <c r="F829" s="1091"/>
      <c r="G829" s="1091"/>
      <c r="H829" s="1327">
        <v>1.9599999999999999E-2</v>
      </c>
      <c r="I829" s="1327">
        <v>1.9599999999999999E-2</v>
      </c>
      <c r="J829" s="1092"/>
      <c r="K829" s="1092"/>
      <c r="L829" s="1092"/>
      <c r="M829" s="1092"/>
      <c r="N829" s="1172" t="s">
        <v>3141</v>
      </c>
      <c r="O829" s="1326">
        <v>0.23</v>
      </c>
      <c r="P829" s="1092"/>
      <c r="Q829" s="1092"/>
      <c r="R829" s="1092"/>
      <c r="S829" s="1092"/>
      <c r="T829" s="1092"/>
      <c r="U829" s="1092"/>
      <c r="V829" s="1112"/>
      <c r="W829" s="1092"/>
      <c r="X829" s="1092"/>
      <c r="Y829" s="1092"/>
      <c r="Z829" s="1092"/>
      <c r="AA829" s="1090"/>
      <c r="AB829" s="1091"/>
      <c r="AC829" s="1092"/>
      <c r="AD829" s="1092"/>
      <c r="AE829" s="1112"/>
      <c r="AF829" s="1089"/>
      <c r="AG829" s="1115"/>
      <c r="AH829" s="1039"/>
    </row>
    <row r="830" spans="2:34" x14ac:dyDescent="0.2">
      <c r="B830" s="1228" t="s">
        <v>1061</v>
      </c>
      <c r="C830" s="1089"/>
      <c r="D830" s="1090"/>
      <c r="E830" s="1290"/>
      <c r="F830" s="1091"/>
      <c r="G830" s="1091"/>
      <c r="H830" s="1327">
        <v>1.9400000000000001E-2</v>
      </c>
      <c r="I830" s="1327">
        <v>1.9400000000000001E-2</v>
      </c>
      <c r="J830" s="1092"/>
      <c r="K830" s="1092"/>
      <c r="L830" s="1092"/>
      <c r="M830" s="1092"/>
      <c r="N830" s="1172" t="s">
        <v>3142</v>
      </c>
      <c r="O830" s="1326">
        <v>0.22</v>
      </c>
      <c r="P830" s="1092"/>
      <c r="Q830" s="1092"/>
      <c r="R830" s="1092"/>
      <c r="S830" s="1092"/>
      <c r="T830" s="1092"/>
      <c r="U830" s="1092"/>
      <c r="V830" s="1112"/>
      <c r="W830" s="1092"/>
      <c r="X830" s="1092"/>
      <c r="Y830" s="1092"/>
      <c r="Z830" s="1092"/>
      <c r="AA830" s="1090"/>
      <c r="AB830" s="1091"/>
      <c r="AC830" s="1092"/>
      <c r="AD830" s="1092"/>
      <c r="AE830" s="1112"/>
      <c r="AF830" s="1089"/>
      <c r="AG830" s="1115"/>
      <c r="AH830" s="1039"/>
    </row>
    <row r="831" spans="2:34" x14ac:dyDescent="0.2">
      <c r="B831" s="1228" t="s">
        <v>1062</v>
      </c>
      <c r="C831" s="1089"/>
      <c r="D831" s="1090"/>
      <c r="E831" s="1290"/>
      <c r="F831" s="1091"/>
      <c r="G831" s="1091"/>
      <c r="H831" s="1327">
        <v>1.9300000000000001E-2</v>
      </c>
      <c r="I831" s="1327">
        <v>1.9300000000000001E-2</v>
      </c>
      <c r="J831" s="1092"/>
      <c r="K831" s="1092"/>
      <c r="L831" s="1092"/>
      <c r="M831" s="1092"/>
      <c r="N831" s="1172" t="s">
        <v>3143</v>
      </c>
      <c r="O831" s="1326">
        <v>0.5</v>
      </c>
      <c r="P831" s="1092"/>
      <c r="Q831" s="1092"/>
      <c r="R831" s="1092"/>
      <c r="S831" s="1092"/>
      <c r="T831" s="1092"/>
      <c r="U831" s="1092"/>
      <c r="V831" s="1112"/>
      <c r="W831" s="1092"/>
      <c r="X831" s="1092"/>
      <c r="Y831" s="1092"/>
      <c r="Z831" s="1092"/>
      <c r="AA831" s="1090"/>
      <c r="AB831" s="1091"/>
      <c r="AC831" s="1092"/>
      <c r="AD831" s="1092"/>
      <c r="AE831" s="1112"/>
      <c r="AF831" s="1089"/>
      <c r="AG831" s="1115"/>
      <c r="AH831" s="1039"/>
    </row>
    <row r="832" spans="2:34" ht="25.5" x14ac:dyDescent="0.2">
      <c r="B832" s="1228" t="s">
        <v>1063</v>
      </c>
      <c r="C832" s="1089"/>
      <c r="D832" s="1090"/>
      <c r="E832" s="1290"/>
      <c r="F832" s="1091"/>
      <c r="G832" s="1091"/>
      <c r="H832" s="1327">
        <v>1.9199999999999998E-2</v>
      </c>
      <c r="I832" s="1327">
        <v>1.9199999999999998E-2</v>
      </c>
      <c r="J832" s="1092"/>
      <c r="K832" s="1092"/>
      <c r="L832" s="1092"/>
      <c r="M832" s="1092"/>
      <c r="N832" s="1172" t="s">
        <v>3144</v>
      </c>
      <c r="O832" s="1326">
        <v>0.22</v>
      </c>
      <c r="P832" s="1092"/>
      <c r="Q832" s="1092"/>
      <c r="R832" s="1092"/>
      <c r="S832" s="1092"/>
      <c r="T832" s="1092"/>
      <c r="U832" s="1092"/>
      <c r="V832" s="1112"/>
      <c r="W832" s="1092"/>
      <c r="X832" s="1092"/>
      <c r="Y832" s="1092"/>
      <c r="Z832" s="1092"/>
      <c r="AA832" s="1090"/>
      <c r="AB832" s="1091"/>
      <c r="AC832" s="1092"/>
      <c r="AD832" s="1092"/>
      <c r="AE832" s="1112"/>
      <c r="AF832" s="1089"/>
      <c r="AG832" s="1115"/>
      <c r="AH832" s="1039"/>
    </row>
    <row r="833" spans="2:34" ht="25.5" x14ac:dyDescent="0.2">
      <c r="B833" s="1228" t="s">
        <v>1064</v>
      </c>
      <c r="C833" s="1089"/>
      <c r="D833" s="1090"/>
      <c r="E833" s="1290"/>
      <c r="F833" s="1091"/>
      <c r="G833" s="1091"/>
      <c r="H833" s="1327">
        <v>1.9E-2</v>
      </c>
      <c r="I833" s="1327">
        <v>1.9E-2</v>
      </c>
      <c r="J833" s="1092"/>
      <c r="K833" s="1092"/>
      <c r="L833" s="1092"/>
      <c r="M833" s="1092"/>
      <c r="N833" s="1172" t="s">
        <v>3145</v>
      </c>
      <c r="O833" s="1326">
        <v>0.13</v>
      </c>
      <c r="P833" s="1092"/>
      <c r="Q833" s="1092"/>
      <c r="R833" s="1092"/>
      <c r="S833" s="1092"/>
      <c r="T833" s="1092"/>
      <c r="U833" s="1092"/>
      <c r="V833" s="1112"/>
      <c r="W833" s="1092"/>
      <c r="X833" s="1092"/>
      <c r="Y833" s="1092"/>
      <c r="Z833" s="1092"/>
      <c r="AA833" s="1090"/>
      <c r="AB833" s="1091"/>
      <c r="AC833" s="1092"/>
      <c r="AD833" s="1092"/>
      <c r="AE833" s="1112"/>
      <c r="AF833" s="1089"/>
      <c r="AG833" s="1115"/>
      <c r="AH833" s="1039"/>
    </row>
    <row r="834" spans="2:34" ht="25.5" x14ac:dyDescent="0.2">
      <c r="B834" s="1159"/>
      <c r="C834" s="1089"/>
      <c r="D834" s="1090"/>
      <c r="E834" s="1090"/>
      <c r="F834" s="1091"/>
      <c r="G834" s="1091"/>
      <c r="H834" s="1092"/>
      <c r="I834" s="1092"/>
      <c r="J834" s="1092"/>
      <c r="K834" s="1092"/>
      <c r="L834" s="1092"/>
      <c r="M834" s="1092"/>
      <c r="N834" s="1172" t="s">
        <v>3146</v>
      </c>
      <c r="O834" s="1326">
        <v>0.22</v>
      </c>
      <c r="P834" s="1092"/>
      <c r="Q834" s="1092"/>
      <c r="R834" s="1092"/>
      <c r="S834" s="1092"/>
      <c r="T834" s="1092"/>
      <c r="U834" s="1092"/>
      <c r="V834" s="1112"/>
      <c r="W834" s="1092"/>
      <c r="X834" s="1092"/>
      <c r="Y834" s="1092"/>
      <c r="Z834" s="1092"/>
      <c r="AA834" s="1090"/>
      <c r="AB834" s="1091"/>
      <c r="AC834" s="1092"/>
      <c r="AD834" s="1092"/>
      <c r="AE834" s="1112"/>
      <c r="AF834" s="1089"/>
      <c r="AG834" s="1115"/>
      <c r="AH834" s="1039"/>
    </row>
    <row r="835" spans="2:34" ht="25.5" x14ac:dyDescent="0.2">
      <c r="B835" s="1228" t="s">
        <v>1058</v>
      </c>
      <c r="C835" s="1089"/>
      <c r="D835" s="1090"/>
      <c r="E835" s="1090"/>
      <c r="F835" s="1091"/>
      <c r="G835" s="1091"/>
      <c r="H835" s="1327"/>
      <c r="I835" s="1327"/>
      <c r="J835" s="1093" t="s">
        <v>3147</v>
      </c>
      <c r="K835" s="1328" t="s">
        <v>3148</v>
      </c>
      <c r="L835" s="1092"/>
      <c r="M835" s="1092"/>
      <c r="N835" s="1172" t="s">
        <v>3149</v>
      </c>
      <c r="O835" s="1326">
        <v>0.19</v>
      </c>
      <c r="P835" s="1092"/>
      <c r="Q835" s="1092"/>
      <c r="R835" s="1092"/>
      <c r="S835" s="1092"/>
      <c r="T835" s="1092"/>
      <c r="U835" s="1092"/>
      <c r="V835" s="1112"/>
      <c r="W835" s="1092"/>
      <c r="X835" s="1092"/>
      <c r="Y835" s="1092"/>
      <c r="Z835" s="1092"/>
      <c r="AA835" s="1090"/>
      <c r="AB835" s="1091"/>
      <c r="AC835" s="1092"/>
      <c r="AD835" s="1092"/>
      <c r="AE835" s="1112"/>
      <c r="AF835" s="1089"/>
      <c r="AG835" s="1115"/>
      <c r="AH835" s="1039"/>
    </row>
    <row r="836" spans="2:34" x14ac:dyDescent="0.2">
      <c r="B836" s="1228" t="s">
        <v>1066</v>
      </c>
      <c r="C836" s="1089"/>
      <c r="D836" s="1090"/>
      <c r="E836" s="1090"/>
      <c r="F836" s="1091"/>
      <c r="G836" s="1091"/>
      <c r="H836" s="1327"/>
      <c r="I836" s="1327"/>
      <c r="J836" s="1093" t="s">
        <v>3150</v>
      </c>
      <c r="K836" s="1328" t="s">
        <v>3150</v>
      </c>
      <c r="L836" s="1092"/>
      <c r="M836" s="1092"/>
      <c r="N836" s="1172" t="s">
        <v>2976</v>
      </c>
      <c r="O836" s="1326">
        <v>0.13</v>
      </c>
      <c r="P836" s="1092"/>
      <c r="Q836" s="1092"/>
      <c r="R836" s="1092"/>
      <c r="S836" s="1092"/>
      <c r="T836" s="1092"/>
      <c r="U836" s="1092"/>
      <c r="V836" s="1112"/>
      <c r="W836" s="1092"/>
      <c r="X836" s="1092"/>
      <c r="Y836" s="1092"/>
      <c r="Z836" s="1092"/>
      <c r="AA836" s="1090"/>
      <c r="AB836" s="1091"/>
      <c r="AC836" s="1092"/>
      <c r="AD836" s="1092"/>
      <c r="AE836" s="1112"/>
      <c r="AF836" s="1089"/>
      <c r="AG836" s="1115"/>
      <c r="AH836" s="1039"/>
    </row>
    <row r="837" spans="2:34" x14ac:dyDescent="0.2">
      <c r="B837" s="1228" t="s">
        <v>1067</v>
      </c>
      <c r="C837" s="1089"/>
      <c r="D837" s="1090"/>
      <c r="E837" s="1090"/>
      <c r="F837" s="1091"/>
      <c r="G837" s="1091"/>
      <c r="H837" s="1327"/>
      <c r="I837" s="1327"/>
      <c r="J837" s="1093" t="s">
        <v>3151</v>
      </c>
      <c r="K837" s="1328" t="s">
        <v>3151</v>
      </c>
      <c r="L837" s="1092"/>
      <c r="M837" s="1092"/>
      <c r="N837" s="1172" t="s">
        <v>2977</v>
      </c>
      <c r="O837" s="1326">
        <v>0.2</v>
      </c>
      <c r="P837" s="1092"/>
      <c r="Q837" s="1092"/>
      <c r="R837" s="1092"/>
      <c r="S837" s="1092"/>
      <c r="T837" s="1092"/>
      <c r="U837" s="1092"/>
      <c r="V837" s="1112"/>
      <c r="W837" s="1092"/>
      <c r="X837" s="1092"/>
      <c r="Y837" s="1092"/>
      <c r="Z837" s="1092"/>
      <c r="AA837" s="1090"/>
      <c r="AB837" s="1091"/>
      <c r="AC837" s="1092"/>
      <c r="AD837" s="1092"/>
      <c r="AE837" s="1112"/>
      <c r="AF837" s="1089"/>
      <c r="AG837" s="1115"/>
      <c r="AH837" s="1039"/>
    </row>
    <row r="838" spans="2:34" ht="25.5" x14ac:dyDescent="0.2">
      <c r="B838" s="1228" t="s">
        <v>1068</v>
      </c>
      <c r="C838" s="1089"/>
      <c r="D838" s="1090"/>
      <c r="E838" s="1090"/>
      <c r="F838" s="1091"/>
      <c r="G838" s="1091"/>
      <c r="H838" s="1327"/>
      <c r="I838" s="1327"/>
      <c r="J838" s="1093" t="s">
        <v>3152</v>
      </c>
      <c r="K838" s="1328" t="s">
        <v>3153</v>
      </c>
      <c r="L838" s="1092"/>
      <c r="M838" s="1092"/>
      <c r="N838" s="1172" t="s">
        <v>3154</v>
      </c>
      <c r="O838" s="1326">
        <v>0.13</v>
      </c>
      <c r="P838" s="1092"/>
      <c r="Q838" s="1092"/>
      <c r="R838" s="1092"/>
      <c r="S838" s="1092"/>
      <c r="T838" s="1092"/>
      <c r="U838" s="1092"/>
      <c r="V838" s="1112"/>
      <c r="W838" s="1092"/>
      <c r="X838" s="1092"/>
      <c r="Y838" s="1092"/>
      <c r="Z838" s="1092"/>
      <c r="AA838" s="1090"/>
      <c r="AB838" s="1091"/>
      <c r="AC838" s="1092"/>
      <c r="AD838" s="1092"/>
      <c r="AE838" s="1112"/>
      <c r="AF838" s="1089"/>
      <c r="AG838" s="1115"/>
      <c r="AH838" s="1039"/>
    </row>
    <row r="839" spans="2:34" x14ac:dyDescent="0.2">
      <c r="B839" s="1228" t="s">
        <v>1069</v>
      </c>
      <c r="C839" s="1089"/>
      <c r="D839" s="1090"/>
      <c r="E839" s="1090"/>
      <c r="F839" s="1091"/>
      <c r="G839" s="1091"/>
      <c r="H839" s="1327"/>
      <c r="I839" s="1327"/>
      <c r="J839" s="1093" t="s">
        <v>3155</v>
      </c>
      <c r="K839" s="1328" t="s">
        <v>3156</v>
      </c>
      <c r="L839" s="1092"/>
      <c r="M839" s="1092"/>
      <c r="N839" s="1172" t="s">
        <v>3157</v>
      </c>
      <c r="O839" s="1326">
        <v>0.25</v>
      </c>
      <c r="P839" s="1092"/>
      <c r="Q839" s="1092"/>
      <c r="R839" s="1092"/>
      <c r="S839" s="1092"/>
      <c r="T839" s="1092"/>
      <c r="U839" s="1092"/>
      <c r="V839" s="1112"/>
      <c r="W839" s="1092"/>
      <c r="X839" s="1092"/>
      <c r="Y839" s="1092"/>
      <c r="Z839" s="1092"/>
      <c r="AA839" s="1090"/>
      <c r="AB839" s="1091"/>
      <c r="AC839" s="1092"/>
      <c r="AD839" s="1092"/>
      <c r="AE839" s="1112"/>
      <c r="AF839" s="1089"/>
      <c r="AG839" s="1115"/>
      <c r="AH839" s="1039"/>
    </row>
    <row r="840" spans="2:34" ht="25.5" x14ac:dyDescent="0.2">
      <c r="B840" s="1228" t="s">
        <v>1070</v>
      </c>
      <c r="C840" s="1089"/>
      <c r="D840" s="1090"/>
      <c r="E840" s="1090"/>
      <c r="F840" s="1091"/>
      <c r="G840" s="1091"/>
      <c r="H840" s="1327"/>
      <c r="I840" s="1327"/>
      <c r="J840" s="1093" t="s">
        <v>3158</v>
      </c>
      <c r="K840" s="1244" t="s">
        <v>3158</v>
      </c>
      <c r="L840" s="1092"/>
      <c r="M840" s="1092"/>
      <c r="N840" s="1172" t="s">
        <v>3159</v>
      </c>
      <c r="O840" s="1326">
        <v>0.19</v>
      </c>
      <c r="P840" s="1092"/>
      <c r="Q840" s="1092"/>
      <c r="R840" s="1092"/>
      <c r="S840" s="1092"/>
      <c r="T840" s="1092"/>
      <c r="U840" s="1092"/>
      <c r="V840" s="1112"/>
      <c r="W840" s="1092"/>
      <c r="X840" s="1092"/>
      <c r="Y840" s="1092"/>
      <c r="Z840" s="1092"/>
      <c r="AA840" s="1090"/>
      <c r="AB840" s="1091"/>
      <c r="AC840" s="1092"/>
      <c r="AD840" s="1092"/>
      <c r="AE840" s="1112"/>
      <c r="AF840" s="1089"/>
      <c r="AG840" s="1115"/>
      <c r="AH840" s="1039"/>
    </row>
    <row r="841" spans="2:34" x14ac:dyDescent="0.2">
      <c r="B841" s="1228" t="s">
        <v>1071</v>
      </c>
      <c r="C841" s="1089"/>
      <c r="D841" s="1090"/>
      <c r="E841" s="1090"/>
      <c r="F841" s="1091"/>
      <c r="G841" s="1091"/>
      <c r="H841" s="1327"/>
      <c r="I841" s="1327"/>
      <c r="J841" s="1093" t="s">
        <v>3160</v>
      </c>
      <c r="K841" s="1328" t="s">
        <v>3160</v>
      </c>
      <c r="L841" s="1092"/>
      <c r="M841" s="1092"/>
      <c r="N841" s="1172" t="s">
        <v>3161</v>
      </c>
      <c r="O841" s="1326">
        <v>1</v>
      </c>
      <c r="P841" s="1092"/>
      <c r="Q841" s="1092"/>
      <c r="R841" s="1092"/>
      <c r="S841" s="1092"/>
      <c r="T841" s="1092"/>
      <c r="U841" s="1092"/>
      <c r="V841" s="1112"/>
      <c r="W841" s="1092"/>
      <c r="X841" s="1092"/>
      <c r="Y841" s="1092"/>
      <c r="Z841" s="1092"/>
      <c r="AA841" s="1090"/>
      <c r="AB841" s="1091"/>
      <c r="AC841" s="1092"/>
      <c r="AD841" s="1092"/>
      <c r="AE841" s="1112"/>
      <c r="AF841" s="1089"/>
      <c r="AG841" s="1115"/>
      <c r="AH841" s="1039"/>
    </row>
    <row r="842" spans="2:34" x14ac:dyDescent="0.2">
      <c r="B842" s="1228"/>
      <c r="C842" s="1089"/>
      <c r="D842" s="1090"/>
      <c r="E842" s="1090"/>
      <c r="F842" s="1091"/>
      <c r="G842" s="1091"/>
      <c r="H842" s="1092"/>
      <c r="I842" s="1092"/>
      <c r="J842" s="1092"/>
      <c r="K842" s="1092"/>
      <c r="L842" s="1092"/>
      <c r="M842" s="1092"/>
      <c r="N842" s="1172" t="s">
        <v>3162</v>
      </c>
      <c r="O842" s="1326">
        <v>0.22</v>
      </c>
      <c r="P842" s="1092"/>
      <c r="Q842" s="1092"/>
      <c r="R842" s="1092"/>
      <c r="S842" s="1092"/>
      <c r="T842" s="1092"/>
      <c r="U842" s="1092"/>
      <c r="V842" s="1112"/>
      <c r="W842" s="1092"/>
      <c r="X842" s="1092"/>
      <c r="Y842" s="1092"/>
      <c r="Z842" s="1092"/>
      <c r="AA842" s="1090"/>
      <c r="AB842" s="1091"/>
      <c r="AC842" s="1092"/>
      <c r="AD842" s="1092"/>
      <c r="AE842" s="1112"/>
      <c r="AF842" s="1089"/>
      <c r="AG842" s="1115"/>
      <c r="AH842" s="1039"/>
    </row>
    <row r="843" spans="2:34" x14ac:dyDescent="0.2">
      <c r="B843" s="1228" t="s">
        <v>631</v>
      </c>
      <c r="C843" s="1089"/>
      <c r="D843" s="1090"/>
      <c r="E843" s="1090"/>
      <c r="F843" s="1091"/>
      <c r="G843" s="1091"/>
      <c r="H843" s="1092"/>
      <c r="I843" s="1092"/>
      <c r="J843" s="1092"/>
      <c r="K843" s="1092"/>
      <c r="L843" s="1093">
        <v>0.04</v>
      </c>
      <c r="M843" s="1093">
        <v>0.04</v>
      </c>
      <c r="N843" s="1172" t="s">
        <v>162</v>
      </c>
      <c r="O843" s="1326">
        <v>0.22</v>
      </c>
      <c r="P843" s="1092"/>
      <c r="Q843" s="1092"/>
      <c r="R843" s="1092"/>
      <c r="S843" s="1092"/>
      <c r="T843" s="1092"/>
      <c r="U843" s="1092"/>
      <c r="V843" s="1112"/>
      <c r="W843" s="1092"/>
      <c r="X843" s="1092"/>
      <c r="Y843" s="1092"/>
      <c r="Z843" s="1092"/>
      <c r="AA843" s="1090"/>
      <c r="AB843" s="1091"/>
      <c r="AC843" s="1092"/>
      <c r="AD843" s="1092"/>
      <c r="AE843" s="1112"/>
      <c r="AF843" s="1089"/>
      <c r="AG843" s="1115"/>
      <c r="AH843" s="1039"/>
    </row>
    <row r="844" spans="2:34" x14ac:dyDescent="0.2">
      <c r="B844" s="1228" t="s">
        <v>632</v>
      </c>
      <c r="C844" s="1089"/>
      <c r="D844" s="1090"/>
      <c r="E844" s="1090"/>
      <c r="F844" s="1091"/>
      <c r="G844" s="1091"/>
      <c r="H844" s="1092"/>
      <c r="I844" s="1092"/>
      <c r="J844" s="1092"/>
      <c r="K844" s="1092"/>
      <c r="L844" s="1327">
        <v>3.9800000000000002E-2</v>
      </c>
      <c r="M844" s="1327">
        <v>3.9800000000000002E-2</v>
      </c>
      <c r="N844" s="1172" t="s">
        <v>163</v>
      </c>
      <c r="O844" s="1326">
        <v>0.35</v>
      </c>
      <c r="P844" s="1092"/>
      <c r="Q844" s="1092"/>
      <c r="R844" s="1092"/>
      <c r="S844" s="1092"/>
      <c r="T844" s="1092"/>
      <c r="U844" s="1092"/>
      <c r="V844" s="1112"/>
      <c r="W844" s="1092"/>
      <c r="X844" s="1092"/>
      <c r="Y844" s="1092"/>
      <c r="Z844" s="1092"/>
      <c r="AA844" s="1090"/>
      <c r="AB844" s="1091"/>
      <c r="AC844" s="1092"/>
      <c r="AD844" s="1092"/>
      <c r="AE844" s="1112"/>
      <c r="AF844" s="1089"/>
      <c r="AG844" s="1115"/>
      <c r="AH844" s="1039"/>
    </row>
    <row r="845" spans="2:34" x14ac:dyDescent="0.2">
      <c r="B845" s="1228" t="s">
        <v>633</v>
      </c>
      <c r="C845" s="1089"/>
      <c r="D845" s="1090"/>
      <c r="E845" s="1090"/>
      <c r="F845" s="1091"/>
      <c r="G845" s="1091"/>
      <c r="H845" s="1092"/>
      <c r="I845" s="1092"/>
      <c r="J845" s="1092"/>
      <c r="K845" s="1092"/>
      <c r="L845" s="1327">
        <v>3.9600000000000003E-2</v>
      </c>
      <c r="M845" s="1327">
        <v>3.9600000000000003E-2</v>
      </c>
      <c r="N845" s="1172" t="s">
        <v>3163</v>
      </c>
      <c r="O845" s="1326">
        <v>0.3</v>
      </c>
      <c r="P845" s="1092"/>
      <c r="Q845" s="1092"/>
      <c r="R845" s="1092"/>
      <c r="S845" s="1092"/>
      <c r="T845" s="1092"/>
      <c r="U845" s="1092"/>
      <c r="V845" s="1112"/>
      <c r="W845" s="1092"/>
      <c r="X845" s="1092"/>
      <c r="Y845" s="1092"/>
      <c r="Z845" s="1092"/>
      <c r="AA845" s="1090"/>
      <c r="AB845" s="1091"/>
      <c r="AC845" s="1092"/>
      <c r="AD845" s="1092"/>
      <c r="AE845" s="1112"/>
      <c r="AF845" s="1089"/>
      <c r="AG845" s="1115"/>
      <c r="AH845" s="1039"/>
    </row>
    <row r="846" spans="2:34" ht="25.5" x14ac:dyDescent="0.2">
      <c r="B846" s="1228" t="s">
        <v>634</v>
      </c>
      <c r="C846" s="1089"/>
      <c r="D846" s="1090"/>
      <c r="E846" s="1090"/>
      <c r="F846" s="1091"/>
      <c r="G846" s="1091"/>
      <c r="H846" s="1092"/>
      <c r="I846" s="1092"/>
      <c r="J846" s="1092"/>
      <c r="K846" s="1092"/>
      <c r="L846" s="1327">
        <v>3.9399999999999998E-2</v>
      </c>
      <c r="M846" s="1327">
        <v>3.9399999999999998E-2</v>
      </c>
      <c r="N846" s="1172" t="s">
        <v>2982</v>
      </c>
      <c r="O846" s="1326">
        <v>6.8</v>
      </c>
      <c r="P846" s="1092"/>
      <c r="Q846" s="1092"/>
      <c r="R846" s="1092"/>
      <c r="S846" s="1092"/>
      <c r="T846" s="1092"/>
      <c r="U846" s="1092"/>
      <c r="V846" s="1112"/>
      <c r="W846" s="1092"/>
      <c r="X846" s="1092"/>
      <c r="Y846" s="1092"/>
      <c r="Z846" s="1092"/>
      <c r="AA846" s="1090"/>
      <c r="AB846" s="1091"/>
      <c r="AC846" s="1092"/>
      <c r="AD846" s="1092"/>
      <c r="AE846" s="1112"/>
      <c r="AF846" s="1089"/>
      <c r="AG846" s="1115"/>
      <c r="AH846" s="1039"/>
    </row>
    <row r="847" spans="2:34" x14ac:dyDescent="0.2">
      <c r="B847" s="1228" t="s">
        <v>635</v>
      </c>
      <c r="C847" s="1089"/>
      <c r="D847" s="1090"/>
      <c r="E847" s="1090"/>
      <c r="F847" s="1091"/>
      <c r="G847" s="1091"/>
      <c r="H847" s="1092"/>
      <c r="I847" s="1092"/>
      <c r="J847" s="1092"/>
      <c r="K847" s="1092"/>
      <c r="L847" s="1327">
        <v>3.9199999999999999E-2</v>
      </c>
      <c r="M847" s="1327">
        <v>3.9199999999999999E-2</v>
      </c>
      <c r="N847" s="1172" t="s">
        <v>2693</v>
      </c>
      <c r="O847" s="1326">
        <v>0.5</v>
      </c>
      <c r="P847" s="1092"/>
      <c r="Q847" s="1092"/>
      <c r="R847" s="1092"/>
      <c r="S847" s="1092"/>
      <c r="T847" s="1092"/>
      <c r="U847" s="1092"/>
      <c r="V847" s="1112"/>
      <c r="W847" s="1092"/>
      <c r="X847" s="1092"/>
      <c r="Y847" s="1092"/>
      <c r="Z847" s="1092"/>
      <c r="AA847" s="1090"/>
      <c r="AB847" s="1091"/>
      <c r="AC847" s="1092"/>
      <c r="AD847" s="1092"/>
      <c r="AE847" s="1112"/>
      <c r="AF847" s="1089"/>
      <c r="AG847" s="1115"/>
      <c r="AH847" s="1039"/>
    </row>
    <row r="848" spans="2:34" ht="25.5" x14ac:dyDescent="0.2">
      <c r="B848" s="1228" t="s">
        <v>636</v>
      </c>
      <c r="C848" s="1089"/>
      <c r="D848" s="1090"/>
      <c r="E848" s="1090"/>
      <c r="F848" s="1091"/>
      <c r="G848" s="1091"/>
      <c r="H848" s="1092"/>
      <c r="I848" s="1092"/>
      <c r="J848" s="1092"/>
      <c r="K848" s="1092"/>
      <c r="L848" s="1327">
        <v>3.9E-2</v>
      </c>
      <c r="M848" s="1327">
        <v>3.9E-2</v>
      </c>
      <c r="N848" s="1172" t="s">
        <v>2981</v>
      </c>
      <c r="O848" s="1326">
        <v>0.3</v>
      </c>
      <c r="P848" s="1092"/>
      <c r="Q848" s="1092"/>
      <c r="R848" s="1092"/>
      <c r="S848" s="1092"/>
      <c r="T848" s="1092"/>
      <c r="U848" s="1092"/>
      <c r="V848" s="1112"/>
      <c r="W848" s="1092"/>
      <c r="X848" s="1092"/>
      <c r="Y848" s="1092"/>
      <c r="Z848" s="1092"/>
      <c r="AA848" s="1090"/>
      <c r="AB848" s="1091"/>
      <c r="AC848" s="1092"/>
      <c r="AD848" s="1092"/>
      <c r="AE848" s="1112"/>
      <c r="AF848" s="1089"/>
      <c r="AG848" s="1115"/>
      <c r="AH848" s="1039"/>
    </row>
    <row r="849" spans="2:34" x14ac:dyDescent="0.2">
      <c r="B849" s="1228" t="s">
        <v>637</v>
      </c>
      <c r="C849" s="1089"/>
      <c r="D849" s="1090"/>
      <c r="E849" s="1090"/>
      <c r="F849" s="1091"/>
      <c r="G849" s="1091"/>
      <c r="H849" s="1092"/>
      <c r="I849" s="1092"/>
      <c r="J849" s="1092"/>
      <c r="K849" s="1092"/>
      <c r="L849" s="1327">
        <v>3.8800000000000001E-2</v>
      </c>
      <c r="M849" s="1327">
        <v>3.8800000000000001E-2</v>
      </c>
      <c r="N849" s="1172" t="s">
        <v>2966</v>
      </c>
      <c r="O849" s="1326">
        <v>0.39</v>
      </c>
      <c r="P849" s="1092"/>
      <c r="Q849" s="1092"/>
      <c r="R849" s="1092"/>
      <c r="S849" s="1092"/>
      <c r="T849" s="1092"/>
      <c r="U849" s="1092"/>
      <c r="V849" s="1112"/>
      <c r="W849" s="1092"/>
      <c r="X849" s="1092"/>
      <c r="Y849" s="1092"/>
      <c r="Z849" s="1092"/>
      <c r="AA849" s="1090"/>
      <c r="AB849" s="1091"/>
      <c r="AC849" s="1092"/>
      <c r="AD849" s="1092"/>
      <c r="AE849" s="1112"/>
      <c r="AF849" s="1089"/>
      <c r="AG849" s="1115"/>
      <c r="AH849" s="1039"/>
    </row>
    <row r="850" spans="2:34" x14ac:dyDescent="0.2">
      <c r="B850" s="1228"/>
      <c r="C850" s="1089"/>
      <c r="D850" s="1090"/>
      <c r="E850" s="1090"/>
      <c r="F850" s="1091"/>
      <c r="G850" s="1090"/>
      <c r="H850" s="1092"/>
      <c r="I850" s="1092"/>
      <c r="J850" s="1092"/>
      <c r="K850" s="1092"/>
      <c r="L850" s="1092"/>
      <c r="M850" s="1092"/>
      <c r="N850" s="1172" t="s">
        <v>3164</v>
      </c>
      <c r="O850" s="1326">
        <v>0.6</v>
      </c>
      <c r="P850" s="1092"/>
      <c r="Q850" s="1092"/>
      <c r="R850" s="1092"/>
      <c r="S850" s="1092"/>
      <c r="T850" s="1092"/>
      <c r="U850" s="1092"/>
      <c r="V850" s="1112"/>
      <c r="W850" s="1092"/>
      <c r="X850" s="1092"/>
      <c r="Y850" s="1092"/>
      <c r="Z850" s="1092"/>
      <c r="AA850" s="1090"/>
      <c r="AB850" s="1091"/>
      <c r="AC850" s="1092"/>
      <c r="AD850" s="1092"/>
      <c r="AE850" s="1112"/>
      <c r="AF850" s="1089"/>
      <c r="AG850" s="1115"/>
      <c r="AH850" s="1039"/>
    </row>
    <row r="851" spans="2:34" x14ac:dyDescent="0.2">
      <c r="B851" s="1228"/>
      <c r="C851" s="1089"/>
      <c r="D851" s="1090"/>
      <c r="E851" s="1090"/>
      <c r="F851" s="1091"/>
      <c r="G851" s="1091"/>
      <c r="H851" s="1092"/>
      <c r="I851" s="1092"/>
      <c r="J851" s="1092"/>
      <c r="K851" s="1092"/>
      <c r="L851" s="1092"/>
      <c r="M851" s="1092"/>
      <c r="N851" s="1172" t="s">
        <v>2983</v>
      </c>
      <c r="O851" s="1326">
        <v>0.85</v>
      </c>
      <c r="P851" s="1092"/>
      <c r="Q851" s="1092"/>
      <c r="R851" s="1092"/>
      <c r="S851" s="1092"/>
      <c r="T851" s="1092"/>
      <c r="U851" s="1092"/>
      <c r="V851" s="1112"/>
      <c r="W851" s="1092"/>
      <c r="X851" s="1092"/>
      <c r="Y851" s="1092"/>
      <c r="Z851" s="1092"/>
      <c r="AA851" s="1090"/>
      <c r="AB851" s="1091"/>
      <c r="AC851" s="1092"/>
      <c r="AD851" s="1092"/>
      <c r="AE851" s="1112"/>
      <c r="AF851" s="1089"/>
      <c r="AG851" s="1115"/>
      <c r="AH851" s="1039"/>
    </row>
    <row r="852" spans="2:34" x14ac:dyDescent="0.2">
      <c r="B852" s="1228"/>
      <c r="C852" s="1089"/>
      <c r="D852" s="1090"/>
      <c r="E852" s="1090"/>
      <c r="F852" s="1091"/>
      <c r="G852" s="1091"/>
      <c r="H852" s="1092"/>
      <c r="I852" s="1092"/>
      <c r="J852" s="1092"/>
      <c r="K852" s="1092"/>
      <c r="L852" s="1092"/>
      <c r="M852" s="1092"/>
      <c r="N852" s="1172"/>
      <c r="O852" s="1326"/>
      <c r="P852" s="1092"/>
      <c r="Q852" s="1092"/>
      <c r="R852" s="1092"/>
      <c r="S852" s="1092"/>
      <c r="T852" s="1092"/>
      <c r="U852" s="1092"/>
      <c r="V852" s="1112"/>
      <c r="W852" s="1092"/>
      <c r="X852" s="1092"/>
      <c r="Y852" s="1092"/>
      <c r="Z852" s="1092"/>
      <c r="AA852" s="1090"/>
      <c r="AB852" s="1091"/>
      <c r="AC852" s="1092"/>
      <c r="AD852" s="1092"/>
      <c r="AE852" s="1112"/>
      <c r="AF852" s="1089"/>
      <c r="AG852" s="1115"/>
      <c r="AH852" s="1039"/>
    </row>
    <row r="853" spans="2:34" x14ac:dyDescent="0.2">
      <c r="B853" s="1228"/>
      <c r="C853" s="1089"/>
      <c r="D853" s="1090"/>
      <c r="E853" s="1090"/>
      <c r="F853" s="1091"/>
      <c r="G853" s="1091"/>
      <c r="H853" s="1092"/>
      <c r="I853" s="1092"/>
      <c r="J853" s="1092"/>
      <c r="K853" s="1092"/>
      <c r="L853" s="1092"/>
      <c r="M853" s="1092"/>
      <c r="N853" s="1172"/>
      <c r="O853" s="1326"/>
      <c r="P853" s="1092"/>
      <c r="Q853" s="1092"/>
      <c r="R853" s="1092"/>
      <c r="S853" s="1092"/>
      <c r="T853" s="1092"/>
      <c r="U853" s="1092"/>
      <c r="V853" s="1112"/>
      <c r="W853" s="1092"/>
      <c r="X853" s="1092"/>
      <c r="Y853" s="1092"/>
      <c r="Z853" s="1092"/>
      <c r="AA853" s="1090"/>
      <c r="AB853" s="1091"/>
      <c r="AC853" s="1092"/>
      <c r="AD853" s="1092"/>
      <c r="AE853" s="1112"/>
      <c r="AF853" s="1089"/>
      <c r="AG853" s="1115"/>
      <c r="AH853" s="1039"/>
    </row>
    <row r="854" spans="2:34" x14ac:dyDescent="0.2">
      <c r="B854" s="1228"/>
      <c r="C854" s="1302"/>
      <c r="D854" s="1302"/>
      <c r="E854" s="1090"/>
      <c r="F854" s="1091"/>
      <c r="G854" s="1091"/>
      <c r="H854" s="1092"/>
      <c r="I854" s="1092"/>
      <c r="J854" s="1092"/>
      <c r="K854" s="1092"/>
      <c r="L854" s="1092"/>
      <c r="M854" s="1092"/>
      <c r="N854" s="1172"/>
      <c r="O854" s="1326"/>
      <c r="P854" s="1092"/>
      <c r="Q854" s="1092"/>
      <c r="R854" s="1092"/>
      <c r="S854" s="1092"/>
      <c r="T854" s="1092"/>
      <c r="U854" s="1092"/>
      <c r="V854" s="1112"/>
      <c r="W854" s="1092"/>
      <c r="X854" s="1092"/>
      <c r="Y854" s="1092"/>
      <c r="Z854" s="1092"/>
      <c r="AA854" s="1090"/>
      <c r="AB854" s="1091"/>
      <c r="AC854" s="1092"/>
      <c r="AD854" s="1092"/>
      <c r="AE854" s="1112"/>
      <c r="AF854" s="1089"/>
      <c r="AG854" s="1115"/>
      <c r="AH854" s="1039"/>
    </row>
    <row r="855" spans="2:34" x14ac:dyDescent="0.2">
      <c r="B855" s="1228"/>
      <c r="C855" s="1089"/>
      <c r="D855" s="1090"/>
      <c r="E855" s="1090"/>
      <c r="F855" s="1091"/>
      <c r="G855" s="1091"/>
      <c r="H855" s="1092"/>
      <c r="I855" s="1092"/>
      <c r="J855" s="1092"/>
      <c r="K855" s="1092"/>
      <c r="L855" s="1092"/>
      <c r="M855" s="1092"/>
      <c r="N855" s="1172"/>
      <c r="O855" s="1326"/>
      <c r="P855" s="1092"/>
      <c r="Q855" s="1092"/>
      <c r="R855" s="1092"/>
      <c r="S855" s="1092"/>
      <c r="T855" s="1092"/>
      <c r="U855" s="1092"/>
      <c r="V855" s="1112"/>
      <c r="W855" s="1092"/>
      <c r="X855" s="1092"/>
      <c r="Y855" s="1092"/>
      <c r="Z855" s="1092"/>
      <c r="AA855" s="1090"/>
      <c r="AB855" s="1091"/>
      <c r="AC855" s="1092"/>
      <c r="AD855" s="1092"/>
      <c r="AE855" s="1112"/>
      <c r="AF855" s="1089"/>
      <c r="AG855" s="1115"/>
      <c r="AH855" s="1039"/>
    </row>
    <row r="856" spans="2:34" x14ac:dyDescent="0.2">
      <c r="B856" s="1228"/>
      <c r="C856" s="1089"/>
      <c r="D856" s="1090"/>
      <c r="E856" s="1090"/>
      <c r="F856" s="1091"/>
      <c r="G856" s="1091"/>
      <c r="H856" s="1092"/>
      <c r="I856" s="1092"/>
      <c r="J856" s="1092"/>
      <c r="K856" s="1092"/>
      <c r="L856" s="1092"/>
      <c r="M856" s="1092"/>
      <c r="N856" s="1172"/>
      <c r="O856" s="1326"/>
      <c r="P856" s="1092"/>
      <c r="Q856" s="1092"/>
      <c r="R856" s="1092"/>
      <c r="S856" s="1092"/>
      <c r="T856" s="1092"/>
      <c r="U856" s="1092"/>
      <c r="V856" s="1112"/>
      <c r="W856" s="1092"/>
      <c r="X856" s="1092"/>
      <c r="Y856" s="1092"/>
      <c r="Z856" s="1092"/>
      <c r="AA856" s="1090"/>
      <c r="AB856" s="1091"/>
      <c r="AC856" s="1092"/>
      <c r="AD856" s="1092"/>
      <c r="AE856" s="1112"/>
      <c r="AF856" s="1089"/>
      <c r="AG856" s="1115"/>
      <c r="AH856" s="1039"/>
    </row>
    <row r="857" spans="2:34" x14ac:dyDescent="0.2">
      <c r="B857" s="1228"/>
      <c r="C857" s="1089"/>
      <c r="D857" s="1090"/>
      <c r="E857" s="1090"/>
      <c r="F857" s="1091"/>
      <c r="G857" s="1091"/>
      <c r="H857" s="1092"/>
      <c r="I857" s="1092"/>
      <c r="J857" s="1092"/>
      <c r="K857" s="1092"/>
      <c r="L857" s="1092"/>
      <c r="M857" s="1092"/>
      <c r="N857" s="1172"/>
      <c r="O857" s="1326"/>
      <c r="P857" s="1092"/>
      <c r="Q857" s="1092"/>
      <c r="R857" s="1092"/>
      <c r="S857" s="1092"/>
      <c r="T857" s="1092"/>
      <c r="U857" s="1092"/>
      <c r="V857" s="1112"/>
      <c r="W857" s="1092"/>
      <c r="X857" s="1092"/>
      <c r="Y857" s="1092"/>
      <c r="Z857" s="1092"/>
      <c r="AA857" s="1090"/>
      <c r="AB857" s="1091"/>
      <c r="AC857" s="1092"/>
      <c r="AD857" s="1092"/>
      <c r="AE857" s="1112"/>
      <c r="AF857" s="1089"/>
      <c r="AG857" s="1115"/>
      <c r="AH857" s="1039"/>
    </row>
    <row r="858" spans="2:34" x14ac:dyDescent="0.2">
      <c r="B858" s="1228" t="s">
        <v>1073</v>
      </c>
      <c r="C858" s="1089"/>
      <c r="D858" s="1090"/>
      <c r="E858" s="1090"/>
      <c r="F858" s="1091"/>
      <c r="G858" s="1091"/>
      <c r="H858" s="1092"/>
      <c r="I858" s="1092"/>
      <c r="J858" s="1092"/>
      <c r="K858" s="1092"/>
      <c r="L858" s="1092"/>
      <c r="M858" s="1092"/>
      <c r="N858" s="1172"/>
      <c r="O858" s="1326"/>
      <c r="P858" s="1093">
        <v>0.14000000000000001</v>
      </c>
      <c r="Q858" s="1093">
        <v>0.14000000000000001</v>
      </c>
      <c r="R858" s="1093">
        <v>0.14000000000000001</v>
      </c>
      <c r="S858" s="1092"/>
      <c r="T858" s="1092"/>
      <c r="U858" s="1092"/>
      <c r="V858" s="1112"/>
      <c r="W858" s="1092"/>
      <c r="X858" s="1092"/>
      <c r="Y858" s="1092"/>
      <c r="Z858" s="1092"/>
      <c r="AA858" s="1090"/>
      <c r="AB858" s="1091"/>
      <c r="AC858" s="1092"/>
      <c r="AD858" s="1092"/>
      <c r="AE858" s="1112"/>
      <c r="AF858" s="1089"/>
      <c r="AG858" s="1115"/>
      <c r="AH858" s="1039"/>
    </row>
    <row r="859" spans="2:34" x14ac:dyDescent="0.2">
      <c r="B859" s="1228" t="s">
        <v>1074</v>
      </c>
      <c r="C859" s="1089"/>
      <c r="D859" s="1090"/>
      <c r="E859" s="1090"/>
      <c r="F859" s="1091"/>
      <c r="G859" s="1091"/>
      <c r="H859" s="1092"/>
      <c r="I859" s="1092"/>
      <c r="J859" s="1092"/>
      <c r="K859" s="1092"/>
      <c r="L859" s="1092"/>
      <c r="M859" s="1092"/>
      <c r="N859" s="1172"/>
      <c r="O859" s="1326"/>
      <c r="P859" s="1327">
        <v>0.13389999999999999</v>
      </c>
      <c r="Q859" s="1327">
        <v>0.13389999999999999</v>
      </c>
      <c r="R859" s="1327">
        <v>0.13389999999999999</v>
      </c>
      <c r="S859" s="1092"/>
      <c r="T859" s="1092"/>
      <c r="U859" s="1092"/>
      <c r="V859" s="1112"/>
      <c r="W859" s="1092"/>
      <c r="X859" s="1092"/>
      <c r="Y859" s="1092"/>
      <c r="Z859" s="1092"/>
      <c r="AA859" s="1090"/>
      <c r="AB859" s="1091"/>
      <c r="AC859" s="1092"/>
      <c r="AD859" s="1092"/>
      <c r="AE859" s="1112"/>
      <c r="AF859" s="1089"/>
      <c r="AG859" s="1115"/>
      <c r="AH859" s="1039"/>
    </row>
    <row r="860" spans="2:34" x14ac:dyDescent="0.2">
      <c r="B860" s="1228" t="s">
        <v>1075</v>
      </c>
      <c r="C860" s="1089"/>
      <c r="D860" s="1090"/>
      <c r="E860" s="1090"/>
      <c r="F860" s="1091"/>
      <c r="G860" s="1091"/>
      <c r="H860" s="1092"/>
      <c r="I860" s="1092"/>
      <c r="J860" s="1092"/>
      <c r="K860" s="1092"/>
      <c r="L860" s="1092"/>
      <c r="M860" s="1092"/>
      <c r="N860" s="1172"/>
      <c r="O860" s="1326"/>
      <c r="P860" s="1327">
        <v>0.13289999999999999</v>
      </c>
      <c r="Q860" s="1327">
        <v>0.13289999999999999</v>
      </c>
      <c r="R860" s="1327">
        <v>0.13289999999999999</v>
      </c>
      <c r="S860" s="1092"/>
      <c r="T860" s="1092"/>
      <c r="U860" s="1092"/>
      <c r="V860" s="1112"/>
      <c r="W860" s="1092"/>
      <c r="X860" s="1092"/>
      <c r="Y860" s="1092"/>
      <c r="Z860" s="1092"/>
      <c r="AA860" s="1090"/>
      <c r="AB860" s="1091"/>
      <c r="AC860" s="1092"/>
      <c r="AD860" s="1092"/>
      <c r="AE860" s="1112"/>
      <c r="AF860" s="1089"/>
      <c r="AG860" s="1115"/>
      <c r="AH860" s="1039"/>
    </row>
    <row r="861" spans="2:34" x14ac:dyDescent="0.2">
      <c r="B861" s="1228" t="s">
        <v>1076</v>
      </c>
      <c r="C861" s="1089"/>
      <c r="D861" s="1090"/>
      <c r="E861" s="1090"/>
      <c r="F861" s="1091"/>
      <c r="G861" s="1091"/>
      <c r="H861" s="1092"/>
      <c r="I861" s="1092"/>
      <c r="J861" s="1092"/>
      <c r="K861" s="1092"/>
      <c r="L861" s="1092"/>
      <c r="M861" s="1092"/>
      <c r="N861" s="1172"/>
      <c r="O861" s="1327"/>
      <c r="P861" s="1327">
        <v>0.13189999999999999</v>
      </c>
      <c r="Q861" s="1327">
        <v>0.13189999999999999</v>
      </c>
      <c r="R861" s="1327">
        <v>0.13189999999999999</v>
      </c>
      <c r="S861" s="1327"/>
      <c r="T861" s="1092"/>
      <c r="U861" s="1092"/>
      <c r="V861" s="1112"/>
      <c r="W861" s="1092"/>
      <c r="X861" s="1092"/>
      <c r="Y861" s="1092"/>
      <c r="Z861" s="1092"/>
      <c r="AA861" s="1090"/>
      <c r="AB861" s="1091"/>
      <c r="AC861" s="1092"/>
      <c r="AD861" s="1092"/>
      <c r="AE861" s="1112"/>
      <c r="AF861" s="1089"/>
      <c r="AG861" s="1115"/>
      <c r="AH861" s="1039"/>
    </row>
    <row r="862" spans="2:34" x14ac:dyDescent="0.2">
      <c r="B862" s="1228" t="s">
        <v>1077</v>
      </c>
      <c r="C862" s="1089"/>
      <c r="D862" s="1090"/>
      <c r="E862" s="1090"/>
      <c r="F862" s="1091"/>
      <c r="G862" s="1091"/>
      <c r="H862" s="1092"/>
      <c r="I862" s="1092"/>
      <c r="J862" s="1092"/>
      <c r="K862" s="1092"/>
      <c r="L862" s="1092"/>
      <c r="M862" s="1092"/>
      <c r="N862" s="1172"/>
      <c r="O862" s="1326"/>
      <c r="P862" s="1327">
        <v>0.13089999999999999</v>
      </c>
      <c r="Q862" s="1327">
        <v>0.13089999999999999</v>
      </c>
      <c r="R862" s="1327">
        <v>0.13089999999999999</v>
      </c>
      <c r="S862" s="1092"/>
      <c r="T862" s="1092"/>
      <c r="U862" s="1092"/>
      <c r="V862" s="1112"/>
      <c r="W862" s="1092"/>
      <c r="X862" s="1092"/>
      <c r="Y862" s="1092"/>
      <c r="Z862" s="1092"/>
      <c r="AA862" s="1090"/>
      <c r="AB862" s="1091"/>
      <c r="AC862" s="1092"/>
      <c r="AD862" s="1092"/>
      <c r="AE862" s="1112"/>
      <c r="AF862" s="1089"/>
      <c r="AG862" s="1115"/>
      <c r="AH862" s="1039"/>
    </row>
    <row r="863" spans="2:34" x14ac:dyDescent="0.2">
      <c r="B863" s="1228" t="s">
        <v>249</v>
      </c>
      <c r="C863" s="1089"/>
      <c r="D863" s="1090"/>
      <c r="E863" s="1090"/>
      <c r="F863" s="1091"/>
      <c r="G863" s="1091"/>
      <c r="H863" s="1092"/>
      <c r="I863" s="1092"/>
      <c r="J863" s="1092"/>
      <c r="K863" s="1092"/>
      <c r="L863" s="1092"/>
      <c r="M863" s="1092"/>
      <c r="N863" s="1172"/>
      <c r="O863" s="1326"/>
      <c r="P863" s="1327">
        <v>0.12989999999999999</v>
      </c>
      <c r="Q863" s="1327">
        <v>0.12989999999999999</v>
      </c>
      <c r="R863" s="1327">
        <v>0.12989999999999999</v>
      </c>
      <c r="S863" s="1327"/>
      <c r="T863" s="1327"/>
      <c r="U863" s="1092"/>
      <c r="V863" s="1112"/>
      <c r="W863" s="1092"/>
      <c r="X863" s="1092"/>
      <c r="Y863" s="1092"/>
      <c r="Z863" s="1092"/>
      <c r="AA863" s="1090"/>
      <c r="AB863" s="1091"/>
      <c r="AC863" s="1092"/>
      <c r="AD863" s="1092"/>
      <c r="AE863" s="1112"/>
      <c r="AF863" s="1089"/>
      <c r="AG863" s="1115"/>
      <c r="AH863" s="1039"/>
    </row>
    <row r="864" spans="2:34" ht="13.5" thickBot="1" x14ac:dyDescent="0.25">
      <c r="B864" s="1229" t="s">
        <v>3139</v>
      </c>
      <c r="C864" s="1104"/>
      <c r="D864" s="1105"/>
      <c r="E864" s="1105"/>
      <c r="F864" s="1106"/>
      <c r="G864" s="1106"/>
      <c r="H864" s="1107"/>
      <c r="I864" s="1107"/>
      <c r="J864" s="1107"/>
      <c r="K864" s="1107"/>
      <c r="L864" s="1107"/>
      <c r="M864" s="1107"/>
      <c r="N864" s="1330"/>
      <c r="O864" s="1331"/>
      <c r="P864" s="1332">
        <v>0.12889999999999999</v>
      </c>
      <c r="Q864" s="1332">
        <v>0.12889999999999999</v>
      </c>
      <c r="R864" s="1332">
        <v>0.12889999999999999</v>
      </c>
      <c r="S864" s="1107"/>
      <c r="T864" s="1107"/>
      <c r="U864" s="1107"/>
      <c r="V864" s="1117"/>
      <c r="W864" s="1107"/>
      <c r="X864" s="1107"/>
      <c r="Y864" s="1107"/>
      <c r="Z864" s="1107"/>
      <c r="AA864" s="1105"/>
      <c r="AB864" s="1106"/>
      <c r="AC864" s="1107"/>
      <c r="AD864" s="1107"/>
      <c r="AE864" s="1117"/>
      <c r="AF864" s="1104"/>
      <c r="AG864" s="1118"/>
      <c r="AH864" s="1039"/>
    </row>
    <row r="865" spans="2:34" x14ac:dyDescent="0.2">
      <c r="B865" s="1144"/>
      <c r="C865" s="1145"/>
      <c r="D865" s="1145">
        <v>1.0000000000000001E-33</v>
      </c>
      <c r="E865" s="1145"/>
      <c r="F865" s="1145"/>
      <c r="G865" s="1145"/>
      <c r="H865" s="1145"/>
      <c r="I865" s="1145"/>
      <c r="J865" s="1145"/>
      <c r="K865" s="1145"/>
      <c r="L865" s="1145"/>
      <c r="M865" s="1145"/>
      <c r="N865" s="1145">
        <v>1.0000000000000001E-33</v>
      </c>
      <c r="O865" s="1145"/>
      <c r="P865" s="1145"/>
      <c r="Q865" s="1145"/>
      <c r="R865" s="1145"/>
      <c r="S865" s="1145"/>
      <c r="T865" s="1145"/>
      <c r="U865" s="1145"/>
      <c r="V865" s="1145">
        <v>1.0000000000000001E-33</v>
      </c>
      <c r="W865" s="1145"/>
      <c r="X865" s="1145"/>
      <c r="Y865" s="1145"/>
      <c r="Z865" s="1145"/>
      <c r="AA865" s="1145"/>
      <c r="AB865" s="1145"/>
      <c r="AC865" s="1145"/>
      <c r="AD865" s="1145"/>
      <c r="AE865" s="1145"/>
      <c r="AF865" s="1145"/>
      <c r="AG865" s="1145"/>
      <c r="AH865" s="1039"/>
    </row>
    <row r="866" spans="2:34" x14ac:dyDescent="0.2">
      <c r="B866" s="1146" t="s">
        <v>2816</v>
      </c>
      <c r="C866" s="2452" t="s">
        <v>2970</v>
      </c>
      <c r="D866" s="2452"/>
      <c r="E866" s="2452"/>
      <c r="F866" s="2452"/>
      <c r="G866" s="1148"/>
      <c r="H866" s="1148"/>
      <c r="I866" s="1148"/>
      <c r="J866" s="1148"/>
      <c r="K866" s="1148"/>
      <c r="L866" s="1148"/>
      <c r="M866" s="1148"/>
      <c r="N866" s="1148"/>
      <c r="O866" s="1148"/>
      <c r="P866" s="1148"/>
      <c r="Q866" s="1148"/>
      <c r="R866" s="1148"/>
      <c r="S866" s="1148"/>
      <c r="T866" s="1148"/>
      <c r="U866" s="1148"/>
      <c r="V866" s="1148"/>
      <c r="W866" s="1148"/>
      <c r="X866" s="1148"/>
      <c r="Y866" s="1148"/>
      <c r="Z866" s="1148"/>
      <c r="AA866" s="1148"/>
      <c r="AB866" s="1148"/>
      <c r="AC866" s="1148"/>
      <c r="AD866" s="1148"/>
      <c r="AE866" s="1148"/>
      <c r="AF866" s="1148"/>
      <c r="AG866" s="1148"/>
      <c r="AH866" s="1039"/>
    </row>
    <row r="867" spans="2:34" x14ac:dyDescent="0.2">
      <c r="B867" s="1146" t="s">
        <v>2818</v>
      </c>
      <c r="C867" s="1930" t="s">
        <v>2898</v>
      </c>
      <c r="D867" s="1930"/>
      <c r="E867" s="1930"/>
      <c r="F867" s="1930"/>
      <c r="G867" s="1149"/>
      <c r="H867" s="1149"/>
      <c r="I867" s="1149"/>
      <c r="J867" s="1149"/>
      <c r="K867" s="1149"/>
      <c r="L867" s="1149"/>
      <c r="M867" s="1149"/>
      <c r="N867" s="1149"/>
      <c r="O867" s="1149"/>
      <c r="P867" s="1149"/>
      <c r="Q867" s="1149"/>
      <c r="R867" s="1149"/>
      <c r="S867" s="1149"/>
      <c r="T867" s="1149"/>
      <c r="U867" s="1149"/>
      <c r="V867" s="1149"/>
      <c r="W867" s="1149"/>
      <c r="X867" s="1149"/>
      <c r="Y867" s="1149"/>
      <c r="Z867" s="1149"/>
      <c r="AA867" s="1149"/>
      <c r="AB867" s="1149"/>
      <c r="AC867" s="1149"/>
      <c r="AD867" s="1149"/>
      <c r="AE867" s="1149"/>
      <c r="AF867" s="1149"/>
      <c r="AG867" s="1149"/>
      <c r="AH867" s="1039"/>
    </row>
    <row r="868" spans="2:34" ht="13.5" thickBot="1" x14ac:dyDescent="0.25">
      <c r="B868" s="1147"/>
      <c r="C868" s="2284"/>
      <c r="D868" s="2284"/>
      <c r="E868" s="2284"/>
      <c r="F868" s="2284"/>
      <c r="G868" s="2468"/>
      <c r="H868" s="2468"/>
      <c r="I868" s="2468"/>
      <c r="J868" s="2468"/>
      <c r="K868" s="2468"/>
      <c r="L868" s="2468"/>
      <c r="M868" s="2468"/>
      <c r="N868" s="2468"/>
      <c r="O868" s="2468"/>
      <c r="P868" s="2468"/>
      <c r="Q868" s="2468"/>
      <c r="R868" s="2468"/>
      <c r="S868" s="2468"/>
      <c r="T868" s="2468"/>
      <c r="U868" s="2468"/>
      <c r="V868" s="2468"/>
      <c r="W868" s="2468"/>
      <c r="X868" s="2468"/>
      <c r="Y868" s="2468"/>
      <c r="Z868" s="2468"/>
      <c r="AA868" s="2468"/>
      <c r="AB868" s="2468"/>
      <c r="AC868" s="2468"/>
      <c r="AD868" s="2468"/>
      <c r="AE868" s="2468"/>
      <c r="AF868" s="2468"/>
      <c r="AG868" s="2468"/>
      <c r="AH868" s="1044"/>
    </row>
    <row r="869" spans="2:34" ht="13.5" thickBot="1" x14ac:dyDescent="0.25"/>
    <row r="870" spans="2:34" ht="20.25" x14ac:dyDescent="0.2">
      <c r="B870" s="2274" t="s">
        <v>2783</v>
      </c>
      <c r="C870" s="2275"/>
      <c r="D870" s="2275"/>
      <c r="E870" s="2275"/>
      <c r="F870" s="2275"/>
      <c r="G870" s="2275"/>
      <c r="H870" s="2275"/>
      <c r="I870" s="2275"/>
      <c r="J870" s="2275"/>
      <c r="K870" s="2275"/>
      <c r="L870" s="2275"/>
      <c r="M870" s="2275"/>
      <c r="N870" s="2275"/>
      <c r="O870" s="2275"/>
      <c r="P870" s="2275"/>
      <c r="Q870" s="2275"/>
      <c r="R870" s="2275"/>
      <c r="S870" s="2275"/>
      <c r="T870" s="2275"/>
      <c r="U870" s="2275"/>
      <c r="V870" s="2275"/>
      <c r="W870" s="2275"/>
      <c r="X870" s="2275"/>
      <c r="Y870" s="2275"/>
      <c r="Z870" s="2275"/>
      <c r="AA870" s="2275"/>
      <c r="AB870" s="2275"/>
      <c r="AC870" s="2275"/>
      <c r="AD870" s="2275"/>
      <c r="AE870" s="2275"/>
      <c r="AF870" s="2275"/>
      <c r="AG870" s="2275"/>
      <c r="AH870" s="2276"/>
    </row>
    <row r="871" spans="2:34" ht="13.5" customHeight="1" x14ac:dyDescent="0.2">
      <c r="B871" s="1131"/>
      <c r="C871" s="1132"/>
      <c r="D871" s="1133"/>
      <c r="E871" s="1133"/>
      <c r="F871" s="431"/>
      <c r="G871" s="431"/>
      <c r="H871" s="431"/>
      <c r="I871" s="431"/>
      <c r="J871" s="431"/>
      <c r="K871" s="431"/>
      <c r="L871" s="431"/>
      <c r="M871" s="431"/>
      <c r="N871" s="431"/>
      <c r="O871" s="431"/>
      <c r="P871" s="431"/>
      <c r="Q871" s="431"/>
      <c r="R871" s="431"/>
      <c r="S871" s="431"/>
      <c r="T871" s="431"/>
      <c r="U871" s="431"/>
      <c r="V871" s="431"/>
      <c r="W871" s="431"/>
      <c r="X871" s="431"/>
      <c r="Y871" s="431"/>
      <c r="Z871" s="431"/>
      <c r="AA871" s="431"/>
      <c r="AB871" s="431"/>
      <c r="AC871" s="431"/>
      <c r="AD871" s="431"/>
      <c r="AE871" s="431"/>
      <c r="AF871" s="431"/>
      <c r="AG871" s="431"/>
      <c r="AH871" s="1039"/>
    </row>
    <row r="872" spans="2:34" ht="13.5" customHeight="1" x14ac:dyDescent="0.2">
      <c r="B872" s="1134" t="s">
        <v>2784</v>
      </c>
      <c r="C872" s="1135" t="s">
        <v>3017</v>
      </c>
      <c r="D872" s="1135"/>
      <c r="E872" s="431"/>
      <c r="F872" s="431"/>
      <c r="G872" s="431"/>
      <c r="H872" s="431"/>
      <c r="I872" s="1136"/>
      <c r="J872" s="431"/>
      <c r="K872" s="431"/>
      <c r="L872" s="431"/>
      <c r="M872" s="431"/>
      <c r="N872" s="431"/>
      <c r="O872" s="431"/>
      <c r="P872" s="431"/>
      <c r="Q872" s="431"/>
      <c r="R872" s="431"/>
      <c r="S872" s="431"/>
      <c r="T872" s="431"/>
      <c r="U872" s="431"/>
      <c r="V872" s="431"/>
      <c r="W872" s="431"/>
      <c r="X872" s="431"/>
      <c r="Y872" s="431"/>
      <c r="Z872" s="431"/>
      <c r="AA872" s="431"/>
      <c r="AB872" s="431"/>
      <c r="AC872" s="431"/>
      <c r="AD872" s="431"/>
      <c r="AE872" s="431"/>
      <c r="AF872" s="431"/>
      <c r="AG872" s="431"/>
      <c r="AH872" s="1039"/>
    </row>
    <row r="873" spans="2:34" ht="13.5" customHeight="1" thickBot="1" x14ac:dyDescent="0.25">
      <c r="B873" s="1134" t="s">
        <v>2786</v>
      </c>
      <c r="C873" s="1979" t="s">
        <v>3018</v>
      </c>
      <c r="D873" s="1979"/>
      <c r="E873" s="1979"/>
      <c r="F873" s="431"/>
      <c r="G873" s="431"/>
      <c r="H873" s="431"/>
      <c r="I873" s="1136"/>
      <c r="J873" s="431"/>
      <c r="K873" s="431"/>
      <c r="L873" s="431"/>
      <c r="M873" s="431"/>
      <c r="N873" s="431"/>
      <c r="O873" s="431"/>
      <c r="P873" s="431"/>
      <c r="Q873" s="431"/>
      <c r="R873" s="431"/>
      <c r="S873" s="431"/>
      <c r="T873" s="431"/>
      <c r="U873" s="431"/>
      <c r="V873" s="431"/>
      <c r="W873" s="431"/>
      <c r="X873" s="431"/>
      <c r="Y873" s="431"/>
      <c r="Z873" s="431"/>
      <c r="AA873" s="431"/>
      <c r="AB873" s="431"/>
      <c r="AC873" s="431"/>
      <c r="AD873" s="431"/>
      <c r="AE873" s="431"/>
      <c r="AF873" s="431"/>
      <c r="AG873" s="431"/>
      <c r="AH873" s="1039"/>
    </row>
    <row r="874" spans="2:34" ht="27.75" customHeight="1" thickBot="1" x14ac:dyDescent="0.25">
      <c r="B874" s="1134" t="s">
        <v>2787</v>
      </c>
      <c r="C874" s="2456" t="s">
        <v>3020</v>
      </c>
      <c r="D874" s="2469"/>
      <c r="E874" s="2469"/>
      <c r="F874" s="2469"/>
      <c r="G874" s="2469"/>
      <c r="H874" s="2469"/>
      <c r="I874" s="2469"/>
      <c r="J874" s="2469"/>
      <c r="K874" s="2469"/>
      <c r="L874" s="2469"/>
      <c r="M874" s="2469"/>
      <c r="N874" s="2469"/>
      <c r="O874" s="2469"/>
      <c r="P874" s="2469"/>
      <c r="Q874" s="2469"/>
      <c r="R874" s="2469"/>
      <c r="S874" s="2469"/>
      <c r="T874" s="2469"/>
      <c r="U874" s="2469"/>
      <c r="V874" s="2469"/>
      <c r="W874" s="2469"/>
      <c r="X874" s="2469"/>
      <c r="Y874" s="2469"/>
      <c r="Z874" s="2469"/>
      <c r="AA874" s="2469"/>
      <c r="AB874" s="2469"/>
      <c r="AC874" s="2469"/>
      <c r="AD874" s="2469"/>
      <c r="AE874" s="2469"/>
      <c r="AF874" s="2469"/>
      <c r="AG874" s="2457"/>
      <c r="AH874" s="1039"/>
    </row>
    <row r="875" spans="2:34" ht="13.5" thickBot="1" x14ac:dyDescent="0.25">
      <c r="B875" s="1131"/>
      <c r="C875" s="2280"/>
      <c r="D875" s="2280"/>
      <c r="E875" s="2280"/>
      <c r="F875" s="2280"/>
      <c r="G875" s="2280"/>
      <c r="H875" s="2280"/>
      <c r="I875" s="2280"/>
      <c r="J875" s="2280"/>
      <c r="K875" s="2280"/>
      <c r="L875" s="2280"/>
      <c r="M875" s="2280"/>
      <c r="N875" s="2280"/>
      <c r="O875" s="2280"/>
      <c r="P875" s="2280"/>
      <c r="Q875" s="2280"/>
      <c r="R875" s="2280"/>
      <c r="S875" s="2280"/>
      <c r="T875" s="2280"/>
      <c r="U875" s="2280"/>
      <c r="V875" s="2280"/>
      <c r="W875" s="2280"/>
      <c r="X875" s="431"/>
      <c r="Y875" s="431"/>
      <c r="Z875" s="431"/>
      <c r="AA875" s="431"/>
      <c r="AB875" s="431"/>
      <c r="AC875" s="431"/>
      <c r="AD875" s="431"/>
      <c r="AE875" s="431"/>
      <c r="AF875" s="431"/>
      <c r="AG875" s="431"/>
      <c r="AH875" s="1039"/>
    </row>
    <row r="876" spans="2:34" ht="13.5" thickBot="1" x14ac:dyDescent="0.25">
      <c r="B876" s="1908" t="s">
        <v>2788</v>
      </c>
      <c r="C876" s="1928" t="s">
        <v>2789</v>
      </c>
      <c r="D876" s="1908" t="s">
        <v>2790</v>
      </c>
      <c r="E876" s="1910" t="s">
        <v>2791</v>
      </c>
      <c r="F876" s="1911"/>
      <c r="G876" s="1911"/>
      <c r="H876" s="1911"/>
      <c r="I876" s="1911"/>
      <c r="J876" s="1911"/>
      <c r="K876" s="1911"/>
      <c r="L876" s="1911"/>
      <c r="M876" s="1911"/>
      <c r="N876" s="1911"/>
      <c r="O876" s="1911"/>
      <c r="P876" s="1911"/>
      <c r="Q876" s="1911"/>
      <c r="R876" s="1912"/>
      <c r="S876" s="2270" t="s">
        <v>2792</v>
      </c>
      <c r="T876" s="2269"/>
      <c r="U876" s="2269"/>
      <c r="V876" s="2269"/>
      <c r="W876" s="2269"/>
      <c r="X876" s="2269"/>
      <c r="Y876" s="2269"/>
      <c r="Z876" s="2271"/>
      <c r="AA876" s="1910" t="s">
        <v>2793</v>
      </c>
      <c r="AB876" s="1911"/>
      <c r="AC876" s="1911"/>
      <c r="AD876" s="1912"/>
      <c r="AE876" s="1916" t="s">
        <v>2794</v>
      </c>
      <c r="AF876" s="1917"/>
      <c r="AG876" s="1918"/>
      <c r="AH876" s="1039"/>
    </row>
    <row r="877" spans="2:34" ht="33.75" customHeight="1" thickBot="1" x14ac:dyDescent="0.25">
      <c r="B877" s="1909"/>
      <c r="C877" s="1929"/>
      <c r="D877" s="1909"/>
      <c r="E877" s="1908" t="s">
        <v>2795</v>
      </c>
      <c r="F877" s="2267" t="s">
        <v>2796</v>
      </c>
      <c r="G877" s="2267" t="s">
        <v>2797</v>
      </c>
      <c r="H877" s="2270" t="s">
        <v>2798</v>
      </c>
      <c r="I877" s="2271"/>
      <c r="J877" s="2270" t="s">
        <v>2799</v>
      </c>
      <c r="K877" s="2271"/>
      <c r="L877" s="2270" t="s">
        <v>2800</v>
      </c>
      <c r="M877" s="2271"/>
      <c r="N877" s="2272" t="s">
        <v>2801</v>
      </c>
      <c r="O877" s="2273"/>
      <c r="P877" s="2269" t="s">
        <v>2802</v>
      </c>
      <c r="Q877" s="2269"/>
      <c r="R877" s="2271"/>
      <c r="S877" s="2267" t="s">
        <v>2798</v>
      </c>
      <c r="T877" s="2267" t="s">
        <v>2799</v>
      </c>
      <c r="U877" s="2267" t="s">
        <v>2800</v>
      </c>
      <c r="V877" s="2269" t="s">
        <v>2801</v>
      </c>
      <c r="W877" s="2269"/>
      <c r="X877" s="2270" t="s">
        <v>2802</v>
      </c>
      <c r="Y877" s="2269"/>
      <c r="Z877" s="2271"/>
      <c r="AA877" s="1908" t="s">
        <v>2795</v>
      </c>
      <c r="AB877" s="1908" t="s">
        <v>2803</v>
      </c>
      <c r="AC877" s="1908" t="s">
        <v>2804</v>
      </c>
      <c r="AD877" s="1908" t="s">
        <v>2805</v>
      </c>
      <c r="AE877" s="1919"/>
      <c r="AF877" s="1920"/>
      <c r="AG877" s="1921"/>
      <c r="AH877" s="1039"/>
    </row>
    <row r="878" spans="2:34" ht="26.25" thickBot="1" x14ac:dyDescent="0.25">
      <c r="B878" s="2255"/>
      <c r="C878" s="2259"/>
      <c r="D878" s="2255"/>
      <c r="E878" s="2255"/>
      <c r="F878" s="2467"/>
      <c r="G878" s="2467"/>
      <c r="H878" s="1198" t="s">
        <v>2806</v>
      </c>
      <c r="I878" s="1198" t="s">
        <v>2807</v>
      </c>
      <c r="J878" s="1198" t="s">
        <v>2806</v>
      </c>
      <c r="K878" s="1198" t="s">
        <v>2807</v>
      </c>
      <c r="L878" s="1198" t="s">
        <v>2806</v>
      </c>
      <c r="M878" s="1198" t="s">
        <v>2807</v>
      </c>
      <c r="N878" s="1137" t="s">
        <v>295</v>
      </c>
      <c r="O878" s="1138" t="s">
        <v>2808</v>
      </c>
      <c r="P878" s="1139" t="s">
        <v>2809</v>
      </c>
      <c r="Q878" s="1138" t="s">
        <v>2810</v>
      </c>
      <c r="R878" s="1138" t="s">
        <v>2811</v>
      </c>
      <c r="S878" s="2467"/>
      <c r="T878" s="2467"/>
      <c r="U878" s="2467"/>
      <c r="V878" s="1197" t="s">
        <v>295</v>
      </c>
      <c r="W878" s="1140" t="s">
        <v>2808</v>
      </c>
      <c r="X878" s="1138" t="s">
        <v>2809</v>
      </c>
      <c r="Y878" s="1141" t="s">
        <v>2810</v>
      </c>
      <c r="Z878" s="1138" t="s">
        <v>2811</v>
      </c>
      <c r="AA878" s="2255"/>
      <c r="AB878" s="2255"/>
      <c r="AC878" s="2255"/>
      <c r="AD878" s="2255"/>
      <c r="AE878" s="990" t="s">
        <v>296</v>
      </c>
      <c r="AF878" s="990" t="s">
        <v>2812</v>
      </c>
      <c r="AG878" s="990" t="s">
        <v>2813</v>
      </c>
      <c r="AH878" s="1039"/>
    </row>
    <row r="879" spans="2:34" x14ac:dyDescent="0.2">
      <c r="B879" s="1142" t="s">
        <v>3019</v>
      </c>
      <c r="C879" s="992">
        <v>1111</v>
      </c>
      <c r="D879" s="993"/>
      <c r="E879" s="993"/>
      <c r="F879" s="994"/>
      <c r="G879" s="994"/>
      <c r="H879" s="997"/>
      <c r="I879" s="997"/>
      <c r="J879" s="997"/>
      <c r="K879" s="997"/>
      <c r="L879" s="997"/>
      <c r="M879" s="997"/>
      <c r="N879" s="1001"/>
      <c r="O879" s="997"/>
      <c r="P879" s="997"/>
      <c r="Q879" s="997"/>
      <c r="R879" s="997"/>
      <c r="S879" s="1000"/>
      <c r="T879" s="997"/>
      <c r="U879" s="999"/>
      <c r="V879" s="1001"/>
      <c r="W879" s="999"/>
      <c r="X879" s="997"/>
      <c r="Y879" s="998"/>
      <c r="Z879" s="997"/>
      <c r="AA879" s="1002"/>
      <c r="AB879" s="994"/>
      <c r="AC879" s="998"/>
      <c r="AD879" s="997"/>
      <c r="AE879" s="1015"/>
      <c r="AF879" s="1003"/>
      <c r="AG879" s="1004"/>
      <c r="AH879" s="1039"/>
    </row>
    <row r="880" spans="2:34" x14ac:dyDescent="0.2">
      <c r="B880" s="1144"/>
      <c r="C880" s="1145"/>
      <c r="D880" s="1145">
        <v>1.0000000000000001E-33</v>
      </c>
      <c r="E880" s="1145"/>
      <c r="F880" s="1145"/>
      <c r="G880" s="1145"/>
      <c r="H880" s="1145"/>
      <c r="I880" s="1145"/>
      <c r="J880" s="1145"/>
      <c r="K880" s="1145"/>
      <c r="L880" s="1145"/>
      <c r="M880" s="1145"/>
      <c r="N880" s="1145">
        <v>1.0000000000000001E-33</v>
      </c>
      <c r="O880" s="1145"/>
      <c r="P880" s="1145"/>
      <c r="Q880" s="1145"/>
      <c r="R880" s="1145"/>
      <c r="S880" s="1145"/>
      <c r="T880" s="1145"/>
      <c r="U880" s="1145"/>
      <c r="V880" s="1145">
        <v>1.0000000000000001E-33</v>
      </c>
      <c r="W880" s="1145"/>
      <c r="X880" s="1145"/>
      <c r="Y880" s="1145"/>
      <c r="Z880" s="1145"/>
      <c r="AA880" s="1145"/>
      <c r="AB880" s="1145"/>
      <c r="AC880" s="1145"/>
      <c r="AD880" s="1145"/>
      <c r="AE880" s="1145"/>
      <c r="AF880" s="1145"/>
      <c r="AG880" s="1145"/>
      <c r="AH880" s="1039"/>
    </row>
    <row r="881" spans="2:34" x14ac:dyDescent="0.2">
      <c r="B881" s="1146" t="s">
        <v>2816</v>
      </c>
      <c r="C881" s="2266" t="s">
        <v>2859</v>
      </c>
      <c r="D881" s="2266"/>
      <c r="E881" s="2266"/>
      <c r="F881" s="2266"/>
      <c r="G881" s="1148"/>
      <c r="H881" s="1148"/>
      <c r="I881" s="1148"/>
      <c r="J881" s="1148"/>
      <c r="K881" s="1148"/>
      <c r="L881" s="1148"/>
      <c r="M881" s="1148"/>
      <c r="N881" s="1148"/>
      <c r="O881" s="1148"/>
      <c r="P881" s="1148"/>
      <c r="Q881" s="1148"/>
      <c r="R881" s="1148"/>
      <c r="S881" s="1148"/>
      <c r="T881" s="1148"/>
      <c r="U881" s="1148"/>
      <c r="V881" s="1148"/>
      <c r="W881" s="1148"/>
      <c r="X881" s="1148"/>
      <c r="Y881" s="1148"/>
      <c r="Z881" s="1148"/>
      <c r="AA881" s="1148"/>
      <c r="AB881" s="1148"/>
      <c r="AC881" s="1148"/>
      <c r="AD881" s="1148"/>
      <c r="AE881" s="1148"/>
      <c r="AF881" s="1148"/>
      <c r="AG881" s="1148"/>
      <c r="AH881" s="1039"/>
    </row>
    <row r="882" spans="2:34" x14ac:dyDescent="0.2">
      <c r="B882" s="1146" t="s">
        <v>2818</v>
      </c>
      <c r="C882" s="2266" t="s">
        <v>2859</v>
      </c>
      <c r="D882" s="2266"/>
      <c r="E882" s="2266"/>
      <c r="F882" s="2266"/>
      <c r="G882" s="1149"/>
      <c r="H882" s="1149"/>
      <c r="I882" s="1149"/>
      <c r="J882" s="1149"/>
      <c r="K882" s="1149"/>
      <c r="L882" s="1149"/>
      <c r="M882" s="1149"/>
      <c r="N882" s="1149"/>
      <c r="O882" s="1149"/>
      <c r="P882" s="1149"/>
      <c r="Q882" s="1149"/>
      <c r="R882" s="1149"/>
      <c r="S882" s="1149"/>
      <c r="T882" s="1149"/>
      <c r="U882" s="1149"/>
      <c r="V882" s="1149"/>
      <c r="W882" s="1149"/>
      <c r="X882" s="1149"/>
      <c r="Y882" s="1149"/>
      <c r="Z882" s="1149"/>
      <c r="AA882" s="1149"/>
      <c r="AB882" s="1149"/>
      <c r="AC882" s="1149"/>
      <c r="AD882" s="1149"/>
      <c r="AE882" s="1149"/>
      <c r="AF882" s="1149"/>
      <c r="AG882" s="1149"/>
      <c r="AH882" s="1039"/>
    </row>
    <row r="883" spans="2:34" ht="13.5" thickBot="1" x14ac:dyDescent="0.25">
      <c r="B883" s="1147"/>
      <c r="C883" s="2284"/>
      <c r="D883" s="2284"/>
      <c r="E883" s="2284"/>
      <c r="F883" s="2284"/>
      <c r="G883" s="2468"/>
      <c r="H883" s="2468"/>
      <c r="I883" s="2468"/>
      <c r="J883" s="2468"/>
      <c r="K883" s="2468"/>
      <c r="L883" s="2468"/>
      <c r="M883" s="2468"/>
      <c r="N883" s="2468"/>
      <c r="O883" s="2468"/>
      <c r="P883" s="2468"/>
      <c r="Q883" s="2468"/>
      <c r="R883" s="2468"/>
      <c r="S883" s="2468"/>
      <c r="T883" s="2468"/>
      <c r="U883" s="2468"/>
      <c r="V883" s="2468"/>
      <c r="W883" s="2468"/>
      <c r="X883" s="2468"/>
      <c r="Y883" s="2468"/>
      <c r="Z883" s="2468"/>
      <c r="AA883" s="2468"/>
      <c r="AB883" s="2468"/>
      <c r="AC883" s="2468"/>
      <c r="AD883" s="2468"/>
      <c r="AE883" s="2468"/>
      <c r="AF883" s="2468"/>
      <c r="AG883" s="2468"/>
      <c r="AH883" s="1044"/>
    </row>
    <row r="884" spans="2:34" ht="13.5" thickBot="1" x14ac:dyDescent="0.25">
      <c r="B884" s="980"/>
    </row>
    <row r="885" spans="2:34" ht="20.25" x14ac:dyDescent="0.2">
      <c r="B885" s="2274" t="s">
        <v>2783</v>
      </c>
      <c r="C885" s="2275"/>
      <c r="D885" s="2275"/>
      <c r="E885" s="2275"/>
      <c r="F885" s="2275"/>
      <c r="G885" s="2275"/>
      <c r="H885" s="2275"/>
      <c r="I885" s="2275"/>
      <c r="J885" s="2275"/>
      <c r="K885" s="2275"/>
      <c r="L885" s="2275"/>
      <c r="M885" s="2275"/>
      <c r="N885" s="2275"/>
      <c r="O885" s="2275"/>
      <c r="P885" s="2275"/>
      <c r="Q885" s="2275"/>
      <c r="R885" s="2275"/>
      <c r="S885" s="2275"/>
      <c r="T885" s="2275"/>
      <c r="U885" s="2275"/>
      <c r="V885" s="2275"/>
      <c r="W885" s="2275"/>
      <c r="X885" s="2275"/>
      <c r="Y885" s="2275"/>
      <c r="Z885" s="2275"/>
      <c r="AA885" s="2275"/>
      <c r="AB885" s="2275"/>
      <c r="AC885" s="2275"/>
      <c r="AD885" s="2275"/>
      <c r="AE885" s="2275"/>
      <c r="AF885" s="2275"/>
      <c r="AG885" s="2275"/>
      <c r="AH885" s="2276"/>
    </row>
    <row r="886" spans="2:34" x14ac:dyDescent="0.2">
      <c r="B886" s="1131"/>
      <c r="C886" s="1132"/>
      <c r="D886" s="1133"/>
      <c r="E886" s="1133"/>
      <c r="F886" s="431"/>
      <c r="G886" s="431"/>
      <c r="H886" s="431"/>
      <c r="I886" s="431"/>
      <c r="J886" s="431"/>
      <c r="K886" s="431"/>
      <c r="L886" s="431"/>
      <c r="M886" s="431"/>
      <c r="N886" s="431"/>
      <c r="O886" s="431"/>
      <c r="P886" s="431"/>
      <c r="Q886" s="431"/>
      <c r="R886" s="431"/>
      <c r="S886" s="431"/>
      <c r="T886" s="431"/>
      <c r="U886" s="431"/>
      <c r="V886" s="431"/>
      <c r="W886" s="431"/>
      <c r="X886" s="431"/>
      <c r="Y886" s="431"/>
      <c r="Z886" s="431"/>
      <c r="AA886" s="431"/>
      <c r="AB886" s="431"/>
      <c r="AC886" s="431"/>
      <c r="AD886" s="431"/>
      <c r="AE886" s="431"/>
      <c r="AF886" s="431"/>
      <c r="AG886" s="431"/>
      <c r="AH886" s="1039"/>
    </row>
    <row r="887" spans="2:34" x14ac:dyDescent="0.2">
      <c r="B887" s="1134" t="s">
        <v>2784</v>
      </c>
      <c r="C887" s="1135" t="s">
        <v>2971</v>
      </c>
      <c r="D887" s="1135"/>
      <c r="E887" s="431"/>
      <c r="F887" s="431"/>
      <c r="G887" s="431"/>
      <c r="H887" s="431"/>
      <c r="I887" s="1136"/>
      <c r="J887" s="431"/>
      <c r="K887" s="431"/>
      <c r="L887" s="431"/>
      <c r="M887" s="431"/>
      <c r="N887" s="431"/>
      <c r="O887" s="431"/>
      <c r="P887" s="431"/>
      <c r="Q887" s="431"/>
      <c r="R887" s="431"/>
      <c r="S887" s="431"/>
      <c r="T887" s="431"/>
      <c r="U887" s="431"/>
      <c r="V887" s="431"/>
      <c r="W887" s="431"/>
      <c r="X887" s="431"/>
      <c r="Y887" s="431"/>
      <c r="Z887" s="431"/>
      <c r="AA887" s="431"/>
      <c r="AB887" s="431"/>
      <c r="AC887" s="431"/>
      <c r="AD887" s="431"/>
      <c r="AE887" s="431"/>
      <c r="AF887" s="431"/>
      <c r="AG887" s="431"/>
      <c r="AH887" s="1039"/>
    </row>
    <row r="888" spans="2:34" ht="22.5" customHeight="1" thickBot="1" x14ac:dyDescent="0.25">
      <c r="B888" s="1134" t="s">
        <v>2786</v>
      </c>
      <c r="C888" s="1214">
        <v>41400</v>
      </c>
      <c r="D888" s="1214"/>
      <c r="E888" s="431"/>
      <c r="F888" s="431"/>
      <c r="G888" s="431"/>
      <c r="H888" s="431"/>
      <c r="I888" s="1136"/>
      <c r="J888" s="431"/>
      <c r="K888" s="431"/>
      <c r="L888" s="431"/>
      <c r="M888" s="431"/>
      <c r="N888" s="431"/>
      <c r="O888" s="431"/>
      <c r="P888" s="431"/>
      <c r="Q888" s="431"/>
      <c r="R888" s="431"/>
      <c r="S888" s="431"/>
      <c r="T888" s="431"/>
      <c r="U888" s="431"/>
      <c r="V888" s="431"/>
      <c r="W888" s="431"/>
      <c r="X888" s="431"/>
      <c r="Y888" s="431"/>
      <c r="Z888" s="431"/>
      <c r="AA888" s="431"/>
      <c r="AB888" s="431"/>
      <c r="AC888" s="431"/>
      <c r="AD888" s="431"/>
      <c r="AE888" s="431"/>
      <c r="AF888" s="431"/>
      <c r="AG888" s="431"/>
      <c r="AH888" s="1039"/>
    </row>
    <row r="889" spans="2:34" ht="21" customHeight="1" thickBot="1" x14ac:dyDescent="0.25">
      <c r="B889" s="1131" t="s">
        <v>2787</v>
      </c>
      <c r="C889" s="2453" t="s">
        <v>2972</v>
      </c>
      <c r="D889" s="2454"/>
      <c r="E889" s="2454"/>
      <c r="F889" s="2454"/>
      <c r="G889" s="2454"/>
      <c r="H889" s="2454"/>
      <c r="I889" s="2454"/>
      <c r="J889" s="2454"/>
      <c r="K889" s="2454"/>
      <c r="L889" s="2454"/>
      <c r="M889" s="2454"/>
      <c r="N889" s="2454"/>
      <c r="O889" s="2454"/>
      <c r="P889" s="2454"/>
      <c r="Q889" s="2454"/>
      <c r="R889" s="2454"/>
      <c r="S889" s="2454"/>
      <c r="T889" s="2454"/>
      <c r="U889" s="2454"/>
      <c r="V889" s="2454"/>
      <c r="W889" s="2455"/>
      <c r="X889" s="431"/>
      <c r="Y889" s="431"/>
      <c r="Z889" s="431"/>
      <c r="AA889" s="431"/>
      <c r="AB889" s="431"/>
      <c r="AC889" s="431"/>
      <c r="AD889" s="431"/>
      <c r="AE889" s="431"/>
      <c r="AF889" s="431"/>
      <c r="AG889" s="431"/>
      <c r="AH889" s="1039"/>
    </row>
    <row r="890" spans="2:34" ht="21.75" customHeight="1" thickBot="1" x14ac:dyDescent="0.25">
      <c r="B890" s="1908" t="s">
        <v>2788</v>
      </c>
      <c r="C890" s="1928" t="s">
        <v>2789</v>
      </c>
      <c r="D890" s="1908" t="s">
        <v>2790</v>
      </c>
      <c r="E890" s="1910" t="s">
        <v>2791</v>
      </c>
      <c r="F890" s="1911"/>
      <c r="G890" s="1911"/>
      <c r="H890" s="1911"/>
      <c r="I890" s="1911"/>
      <c r="J890" s="1911"/>
      <c r="K890" s="1911"/>
      <c r="L890" s="1911"/>
      <c r="M890" s="1911"/>
      <c r="N890" s="1911"/>
      <c r="O890" s="1911"/>
      <c r="P890" s="1911"/>
      <c r="Q890" s="1911"/>
      <c r="R890" s="1912"/>
      <c r="S890" s="2270" t="s">
        <v>2792</v>
      </c>
      <c r="T890" s="2269"/>
      <c r="U890" s="2269"/>
      <c r="V890" s="2269"/>
      <c r="W890" s="2269"/>
      <c r="X890" s="2269"/>
      <c r="Y890" s="2269"/>
      <c r="Z890" s="2271"/>
      <c r="AA890" s="1910" t="s">
        <v>2793</v>
      </c>
      <c r="AB890" s="1911"/>
      <c r="AC890" s="1911"/>
      <c r="AD890" s="1912"/>
      <c r="AE890" s="1916" t="s">
        <v>2794</v>
      </c>
      <c r="AF890" s="1917"/>
      <c r="AG890" s="1918"/>
      <c r="AH890" s="1039"/>
    </row>
    <row r="891" spans="2:34" ht="27" customHeight="1" thickBot="1" x14ac:dyDescent="0.25">
      <c r="B891" s="1909"/>
      <c r="C891" s="1929"/>
      <c r="D891" s="1909"/>
      <c r="E891" s="1908" t="s">
        <v>2795</v>
      </c>
      <c r="F891" s="2267" t="s">
        <v>2796</v>
      </c>
      <c r="G891" s="2267" t="s">
        <v>2797</v>
      </c>
      <c r="H891" s="2270" t="s">
        <v>2798</v>
      </c>
      <c r="I891" s="2271"/>
      <c r="J891" s="2270" t="s">
        <v>2799</v>
      </c>
      <c r="K891" s="2271"/>
      <c r="L891" s="2270" t="s">
        <v>2800</v>
      </c>
      <c r="M891" s="2271"/>
      <c r="N891" s="2272" t="s">
        <v>2801</v>
      </c>
      <c r="O891" s="2273"/>
      <c r="P891" s="2269" t="s">
        <v>2802</v>
      </c>
      <c r="Q891" s="2269"/>
      <c r="R891" s="2271"/>
      <c r="S891" s="2267" t="s">
        <v>2798</v>
      </c>
      <c r="T891" s="2267" t="s">
        <v>2799</v>
      </c>
      <c r="U891" s="2267" t="s">
        <v>2800</v>
      </c>
      <c r="V891" s="2269" t="s">
        <v>2801</v>
      </c>
      <c r="W891" s="2269"/>
      <c r="X891" s="2270" t="s">
        <v>2802</v>
      </c>
      <c r="Y891" s="2269"/>
      <c r="Z891" s="2271"/>
      <c r="AA891" s="1908" t="s">
        <v>2795</v>
      </c>
      <c r="AB891" s="1908" t="s">
        <v>2803</v>
      </c>
      <c r="AC891" s="1908" t="s">
        <v>2804</v>
      </c>
      <c r="AD891" s="1908" t="s">
        <v>2805</v>
      </c>
      <c r="AE891" s="1919"/>
      <c r="AF891" s="1920"/>
      <c r="AG891" s="1921"/>
      <c r="AH891" s="1039"/>
    </row>
    <row r="892" spans="2:34" ht="26.25" thickBot="1" x14ac:dyDescent="0.25">
      <c r="B892" s="1909"/>
      <c r="C892" s="1929"/>
      <c r="D892" s="1909"/>
      <c r="E892" s="1909"/>
      <c r="F892" s="2268"/>
      <c r="G892" s="2268"/>
      <c r="H892" s="1151" t="s">
        <v>2806</v>
      </c>
      <c r="I892" s="1151" t="s">
        <v>2807</v>
      </c>
      <c r="J892" s="1151" t="s">
        <v>2806</v>
      </c>
      <c r="K892" s="1151" t="s">
        <v>2807</v>
      </c>
      <c r="L892" s="1151" t="s">
        <v>2806</v>
      </c>
      <c r="M892" s="1151" t="s">
        <v>2807</v>
      </c>
      <c r="N892" s="1156" t="s">
        <v>295</v>
      </c>
      <c r="O892" s="1152" t="s">
        <v>2808</v>
      </c>
      <c r="P892" s="1154" t="s">
        <v>2809</v>
      </c>
      <c r="Q892" s="1152" t="s">
        <v>2810</v>
      </c>
      <c r="R892" s="1152" t="s">
        <v>2811</v>
      </c>
      <c r="S892" s="2268"/>
      <c r="T892" s="2268"/>
      <c r="U892" s="2268"/>
      <c r="V892" s="1155" t="s">
        <v>295</v>
      </c>
      <c r="W892" s="1157" t="s">
        <v>2808</v>
      </c>
      <c r="X892" s="1152" t="s">
        <v>2809</v>
      </c>
      <c r="Y892" s="1153" t="s">
        <v>2810</v>
      </c>
      <c r="Z892" s="1152" t="s">
        <v>2811</v>
      </c>
      <c r="AA892" s="1909"/>
      <c r="AB892" s="1909"/>
      <c r="AC892" s="1909"/>
      <c r="AD892" s="1909"/>
      <c r="AE892" s="1034" t="s">
        <v>296</v>
      </c>
      <c r="AF892" s="1034" t="s">
        <v>2812</v>
      </c>
      <c r="AG892" s="1034" t="s">
        <v>2813</v>
      </c>
      <c r="AH892" s="1039"/>
    </row>
    <row r="893" spans="2:34" ht="25.5" x14ac:dyDescent="0.2">
      <c r="B893" s="1171" t="s">
        <v>2971</v>
      </c>
      <c r="C893" s="1095">
        <v>530</v>
      </c>
      <c r="D893" s="1096">
        <v>7</v>
      </c>
      <c r="E893" s="1096">
        <v>7</v>
      </c>
      <c r="F893" s="1097"/>
      <c r="G893" s="1097"/>
      <c r="H893" s="1098"/>
      <c r="I893" s="1098"/>
      <c r="J893" s="1098"/>
      <c r="K893" s="1098"/>
      <c r="L893" s="1098"/>
      <c r="M893" s="1098"/>
      <c r="N893" s="1174" t="s">
        <v>2973</v>
      </c>
      <c r="O893" s="1175">
        <v>0.09</v>
      </c>
      <c r="P893" s="1098"/>
      <c r="Q893" s="1098"/>
      <c r="R893" s="1098"/>
      <c r="S893" s="1098"/>
      <c r="T893" s="1098"/>
      <c r="U893" s="1098"/>
      <c r="V893" s="1113"/>
      <c r="W893" s="1098"/>
      <c r="X893" s="1098"/>
      <c r="Y893" s="1098"/>
      <c r="Z893" s="1098"/>
      <c r="AA893" s="1096"/>
      <c r="AB893" s="1097"/>
      <c r="AC893" s="1098"/>
      <c r="AD893" s="1098"/>
      <c r="AE893" s="1113"/>
      <c r="AF893" s="1095"/>
      <c r="AG893" s="1114"/>
      <c r="AH893" s="1039"/>
    </row>
    <row r="894" spans="2:34" x14ac:dyDescent="0.2">
      <c r="B894" s="1159"/>
      <c r="C894" s="1089"/>
      <c r="D894" s="1090"/>
      <c r="E894" s="1090"/>
      <c r="F894" s="1091"/>
      <c r="G894" s="1091"/>
      <c r="H894" s="1092"/>
      <c r="I894" s="1092"/>
      <c r="J894" s="1092"/>
      <c r="K894" s="1092"/>
      <c r="L894" s="1092"/>
      <c r="M894" s="1092"/>
      <c r="N894" s="1172" t="s">
        <v>2974</v>
      </c>
      <c r="O894" s="1173">
        <v>0.09</v>
      </c>
      <c r="P894" s="1092"/>
      <c r="Q894" s="1092"/>
      <c r="R894" s="1092"/>
      <c r="S894" s="1092"/>
      <c r="T894" s="1092"/>
      <c r="U894" s="1092"/>
      <c r="V894" s="1112"/>
      <c r="W894" s="1092"/>
      <c r="X894" s="1092"/>
      <c r="Y894" s="1092"/>
      <c r="Z894" s="1092"/>
      <c r="AA894" s="1090"/>
      <c r="AB894" s="1091"/>
      <c r="AC894" s="1092"/>
      <c r="AD894" s="1092"/>
      <c r="AE894" s="1112"/>
      <c r="AF894" s="1089"/>
      <c r="AG894" s="1115"/>
      <c r="AH894" s="1039"/>
    </row>
    <row r="895" spans="2:34" ht="25.5" x14ac:dyDescent="0.2">
      <c r="B895" s="1159"/>
      <c r="C895" s="1089"/>
      <c r="D895" s="1090"/>
      <c r="E895" s="1090"/>
      <c r="F895" s="1091"/>
      <c r="G895" s="1091"/>
      <c r="H895" s="1092"/>
      <c r="I895" s="1092"/>
      <c r="J895" s="1092"/>
      <c r="K895" s="1092"/>
      <c r="L895" s="1092"/>
      <c r="M895" s="1092"/>
      <c r="N895" s="1172" t="s">
        <v>2975</v>
      </c>
      <c r="O895" s="1173">
        <v>0.3</v>
      </c>
      <c r="P895" s="1092"/>
      <c r="Q895" s="1092"/>
      <c r="R895" s="1092"/>
      <c r="S895" s="1092"/>
      <c r="T895" s="1092"/>
      <c r="U895" s="1092"/>
      <c r="V895" s="1112"/>
      <c r="W895" s="1092"/>
      <c r="X895" s="1092"/>
      <c r="Y895" s="1092"/>
      <c r="Z895" s="1092"/>
      <c r="AA895" s="1090"/>
      <c r="AB895" s="1091"/>
      <c r="AC895" s="1092"/>
      <c r="AD895" s="1092"/>
      <c r="AE895" s="1112"/>
      <c r="AF895" s="1089"/>
      <c r="AG895" s="1115"/>
      <c r="AH895" s="1039"/>
    </row>
    <row r="896" spans="2:34" x14ac:dyDescent="0.2">
      <c r="B896" s="1159"/>
      <c r="C896" s="1089"/>
      <c r="D896" s="1090"/>
      <c r="E896" s="1090"/>
      <c r="F896" s="1091"/>
      <c r="G896" s="1091"/>
      <c r="H896" s="1092"/>
      <c r="I896" s="1092"/>
      <c r="J896" s="1092"/>
      <c r="K896" s="1092"/>
      <c r="L896" s="1092"/>
      <c r="M896" s="1092"/>
      <c r="N896" s="1172" t="s">
        <v>2976</v>
      </c>
      <c r="O896" s="1173">
        <v>0.13</v>
      </c>
      <c r="P896" s="1092"/>
      <c r="Q896" s="1092"/>
      <c r="R896" s="1092"/>
      <c r="S896" s="1092"/>
      <c r="T896" s="1092"/>
      <c r="U896" s="1092"/>
      <c r="V896" s="1112"/>
      <c r="W896" s="1092"/>
      <c r="X896" s="1092"/>
      <c r="Y896" s="1092"/>
      <c r="Z896" s="1092"/>
      <c r="AA896" s="1090"/>
      <c r="AB896" s="1091"/>
      <c r="AC896" s="1092"/>
      <c r="AD896" s="1092"/>
      <c r="AE896" s="1112"/>
      <c r="AF896" s="1089"/>
      <c r="AG896" s="1115"/>
      <c r="AH896" s="1039"/>
    </row>
    <row r="897" spans="2:34" x14ac:dyDescent="0.2">
      <c r="B897" s="1159"/>
      <c r="C897" s="1089"/>
      <c r="D897" s="1090"/>
      <c r="E897" s="1090"/>
      <c r="F897" s="1091"/>
      <c r="G897" s="1091"/>
      <c r="H897" s="1092"/>
      <c r="I897" s="1092"/>
      <c r="J897" s="1092"/>
      <c r="K897" s="1092"/>
      <c r="L897" s="1092"/>
      <c r="M897" s="1092"/>
      <c r="N897" s="1172" t="s">
        <v>2977</v>
      </c>
      <c r="O897" s="1173">
        <v>0.2</v>
      </c>
      <c r="P897" s="1092"/>
      <c r="Q897" s="1092"/>
      <c r="R897" s="1092"/>
      <c r="S897" s="1092"/>
      <c r="T897" s="1092"/>
      <c r="U897" s="1092"/>
      <c r="V897" s="1112"/>
      <c r="W897" s="1092"/>
      <c r="X897" s="1092"/>
      <c r="Y897" s="1092"/>
      <c r="Z897" s="1092"/>
      <c r="AA897" s="1090"/>
      <c r="AB897" s="1091"/>
      <c r="AC897" s="1092"/>
      <c r="AD897" s="1092"/>
      <c r="AE897" s="1112"/>
      <c r="AF897" s="1089"/>
      <c r="AG897" s="1115"/>
      <c r="AH897" s="1039"/>
    </row>
    <row r="898" spans="2:34" x14ac:dyDescent="0.2">
      <c r="B898" s="1159"/>
      <c r="C898" s="1089"/>
      <c r="D898" s="1090"/>
      <c r="E898" s="1090"/>
      <c r="F898" s="1091"/>
      <c r="G898" s="1090"/>
      <c r="H898" s="1092"/>
      <c r="I898" s="1092"/>
      <c r="J898" s="1092"/>
      <c r="K898" s="1092"/>
      <c r="L898" s="1092"/>
      <c r="M898" s="1092"/>
      <c r="N898" s="1172" t="s">
        <v>153</v>
      </c>
      <c r="O898" s="1173">
        <v>0.22</v>
      </c>
      <c r="P898" s="1092"/>
      <c r="Q898" s="1092"/>
      <c r="R898" s="1092"/>
      <c r="S898" s="1092"/>
      <c r="T898" s="1092"/>
      <c r="U898" s="1092"/>
      <c r="V898" s="1112"/>
      <c r="W898" s="1092"/>
      <c r="X898" s="1092"/>
      <c r="Y898" s="1092"/>
      <c r="Z898" s="1092"/>
      <c r="AA898" s="1090"/>
      <c r="AB898" s="1091"/>
      <c r="AC898" s="1092"/>
      <c r="AD898" s="1092"/>
      <c r="AE898" s="1112"/>
      <c r="AF898" s="1089"/>
      <c r="AG898" s="1115"/>
      <c r="AH898" s="1039"/>
    </row>
    <row r="899" spans="2:34" x14ac:dyDescent="0.2">
      <c r="B899" s="1159"/>
      <c r="C899" s="1089"/>
      <c r="D899" s="1090"/>
      <c r="E899" s="1090"/>
      <c r="F899" s="1091"/>
      <c r="G899" s="1091"/>
      <c r="H899" s="1092"/>
      <c r="I899" s="1092"/>
      <c r="J899" s="1092"/>
      <c r="K899" s="1092"/>
      <c r="L899" s="1092"/>
      <c r="M899" s="1092"/>
      <c r="N899" s="1172" t="s">
        <v>2978</v>
      </c>
      <c r="O899" s="1092">
        <v>0.5</v>
      </c>
      <c r="P899" s="1092"/>
      <c r="Q899" s="1092"/>
      <c r="R899" s="1092"/>
      <c r="S899" s="1092"/>
      <c r="T899" s="1092"/>
      <c r="U899" s="1092"/>
      <c r="V899" s="1112"/>
      <c r="W899" s="1092"/>
      <c r="X899" s="1092"/>
      <c r="Y899" s="1092"/>
      <c r="Z899" s="1092"/>
      <c r="AA899" s="1090"/>
      <c r="AB899" s="1091"/>
      <c r="AC899" s="1092"/>
      <c r="AD899" s="1092"/>
      <c r="AE899" s="1112"/>
      <c r="AF899" s="1089"/>
      <c r="AG899" s="1115"/>
      <c r="AH899" s="1039"/>
    </row>
    <row r="900" spans="2:34" x14ac:dyDescent="0.2">
      <c r="B900" s="1159"/>
      <c r="C900" s="1089"/>
      <c r="D900" s="1090"/>
      <c r="E900" s="1090"/>
      <c r="F900" s="1091"/>
      <c r="G900" s="1091"/>
      <c r="H900" s="1092"/>
      <c r="I900" s="1092"/>
      <c r="J900" s="1092"/>
      <c r="K900" s="1092"/>
      <c r="L900" s="1092"/>
      <c r="M900" s="1092"/>
      <c r="N900" s="1172" t="s">
        <v>154</v>
      </c>
      <c r="O900" s="1173">
        <v>0.22</v>
      </c>
      <c r="P900" s="1092"/>
      <c r="Q900" s="1092"/>
      <c r="R900" s="1092"/>
      <c r="S900" s="1092"/>
      <c r="T900" s="1092"/>
      <c r="U900" s="1092"/>
      <c r="V900" s="1112"/>
      <c r="W900" s="1092"/>
      <c r="X900" s="1092"/>
      <c r="Y900" s="1092"/>
      <c r="Z900" s="1092"/>
      <c r="AA900" s="1090"/>
      <c r="AB900" s="1091"/>
      <c r="AC900" s="1092"/>
      <c r="AD900" s="1092"/>
      <c r="AE900" s="1112"/>
      <c r="AF900" s="1089"/>
      <c r="AG900" s="1115"/>
      <c r="AH900" s="1039"/>
    </row>
    <row r="901" spans="2:34" ht="25.5" x14ac:dyDescent="0.2">
      <c r="B901" s="1159"/>
      <c r="C901" s="1089"/>
      <c r="D901" s="1090"/>
      <c r="E901" s="1090"/>
      <c r="F901" s="1091"/>
      <c r="G901" s="1091"/>
      <c r="H901" s="1092"/>
      <c r="I901" s="1092"/>
      <c r="J901" s="1092"/>
      <c r="K901" s="1092"/>
      <c r="L901" s="1092"/>
      <c r="M901" s="1092"/>
      <c r="N901" s="1172" t="s">
        <v>2979</v>
      </c>
      <c r="O901" s="1173">
        <v>0.19</v>
      </c>
      <c r="P901" s="1092"/>
      <c r="Q901" s="1092"/>
      <c r="R901" s="1092"/>
      <c r="S901" s="1092"/>
      <c r="T901" s="1092"/>
      <c r="U901" s="1092"/>
      <c r="V901" s="1112"/>
      <c r="W901" s="1092"/>
      <c r="X901" s="1092"/>
      <c r="Y901" s="1092"/>
      <c r="Z901" s="1092"/>
      <c r="AA901" s="1090"/>
      <c r="AB901" s="1091"/>
      <c r="AC901" s="1092"/>
      <c r="AD901" s="1092"/>
      <c r="AE901" s="1112"/>
      <c r="AF901" s="1089"/>
      <c r="AG901" s="1115"/>
      <c r="AH901" s="1039"/>
    </row>
    <row r="902" spans="2:34" x14ac:dyDescent="0.2">
      <c r="B902" s="1159"/>
      <c r="C902" s="1111"/>
      <c r="D902" s="1111"/>
      <c r="E902" s="1090"/>
      <c r="F902" s="1091"/>
      <c r="G902" s="1091"/>
      <c r="H902" s="1092"/>
      <c r="I902" s="1092"/>
      <c r="J902" s="1092"/>
      <c r="K902" s="1092"/>
      <c r="L902" s="1092"/>
      <c r="M902" s="1092"/>
      <c r="N902" s="1172" t="s">
        <v>156</v>
      </c>
      <c r="O902" s="1173">
        <v>0.22</v>
      </c>
      <c r="P902" s="1092"/>
      <c r="Q902" s="1092"/>
      <c r="R902" s="1092"/>
      <c r="S902" s="1092"/>
      <c r="T902" s="1092"/>
      <c r="U902" s="1092"/>
      <c r="V902" s="1112"/>
      <c r="W902" s="1092"/>
      <c r="X902" s="1092"/>
      <c r="Y902" s="1092"/>
      <c r="Z902" s="1092"/>
      <c r="AA902" s="1090"/>
      <c r="AB902" s="1091"/>
      <c r="AC902" s="1092"/>
      <c r="AD902" s="1092"/>
      <c r="AE902" s="1112"/>
      <c r="AF902" s="1089"/>
      <c r="AG902" s="1115"/>
      <c r="AH902" s="1039"/>
    </row>
    <row r="903" spans="2:34" x14ac:dyDescent="0.2">
      <c r="B903" s="1159"/>
      <c r="C903" s="1089"/>
      <c r="D903" s="1090"/>
      <c r="E903" s="1090"/>
      <c r="F903" s="1091"/>
      <c r="G903" s="1091"/>
      <c r="H903" s="1092"/>
      <c r="I903" s="1092"/>
      <c r="J903" s="1092"/>
      <c r="K903" s="1092"/>
      <c r="L903" s="1092"/>
      <c r="M903" s="1092"/>
      <c r="N903" s="1172" t="s">
        <v>158</v>
      </c>
      <c r="O903" s="1173">
        <v>0.19</v>
      </c>
      <c r="P903" s="1092"/>
      <c r="Q903" s="1092"/>
      <c r="R903" s="1092"/>
      <c r="S903" s="1092"/>
      <c r="T903" s="1092"/>
      <c r="U903" s="1092"/>
      <c r="V903" s="1112"/>
      <c r="W903" s="1092"/>
      <c r="X903" s="1092"/>
      <c r="Y903" s="1092"/>
      <c r="Z903" s="1092"/>
      <c r="AA903" s="1090"/>
      <c r="AB903" s="1091"/>
      <c r="AC903" s="1092"/>
      <c r="AD903" s="1092"/>
      <c r="AE903" s="1112"/>
      <c r="AF903" s="1089"/>
      <c r="AG903" s="1115"/>
      <c r="AH903" s="1039"/>
    </row>
    <row r="904" spans="2:34" x14ac:dyDescent="0.2">
      <c r="B904" s="1159"/>
      <c r="C904" s="1089"/>
      <c r="D904" s="1090"/>
      <c r="E904" s="1090"/>
      <c r="F904" s="1091"/>
      <c r="G904" s="1091"/>
      <c r="H904" s="1092"/>
      <c r="I904" s="1092"/>
      <c r="J904" s="1092"/>
      <c r="K904" s="1092"/>
      <c r="L904" s="1092"/>
      <c r="M904" s="1092"/>
      <c r="N904" s="1172" t="s">
        <v>159</v>
      </c>
      <c r="O904" s="1173">
        <v>0.25</v>
      </c>
      <c r="P904" s="1092"/>
      <c r="Q904" s="1092"/>
      <c r="R904" s="1092"/>
      <c r="S904" s="1092"/>
      <c r="T904" s="1092"/>
      <c r="U904" s="1092"/>
      <c r="V904" s="1112"/>
      <c r="W904" s="1092"/>
      <c r="X904" s="1092"/>
      <c r="Y904" s="1092"/>
      <c r="Z904" s="1092"/>
      <c r="AA904" s="1090"/>
      <c r="AB904" s="1091"/>
      <c r="AC904" s="1092"/>
      <c r="AD904" s="1092"/>
      <c r="AE904" s="1112"/>
      <c r="AF904" s="1089"/>
      <c r="AG904" s="1115"/>
      <c r="AH904" s="1039"/>
    </row>
    <row r="905" spans="2:34" x14ac:dyDescent="0.2">
      <c r="B905" s="1159"/>
      <c r="C905" s="1089"/>
      <c r="D905" s="1090"/>
      <c r="E905" s="1090"/>
      <c r="F905" s="1091"/>
      <c r="G905" s="1091"/>
      <c r="H905" s="1092"/>
      <c r="I905" s="1092"/>
      <c r="J905" s="1092"/>
      <c r="K905" s="1092"/>
      <c r="L905" s="1092"/>
      <c r="M905" s="1092"/>
      <c r="N905" s="1172" t="s">
        <v>160</v>
      </c>
      <c r="O905" s="1173">
        <v>0.19</v>
      </c>
      <c r="P905" s="1092"/>
      <c r="Q905" s="1092"/>
      <c r="R905" s="1092"/>
      <c r="S905" s="1092"/>
      <c r="T905" s="1092"/>
      <c r="U905" s="1092"/>
      <c r="V905" s="1112"/>
      <c r="W905" s="1092"/>
      <c r="X905" s="1092"/>
      <c r="Y905" s="1092"/>
      <c r="Z905" s="1092"/>
      <c r="AA905" s="1090"/>
      <c r="AB905" s="1091"/>
      <c r="AC905" s="1092"/>
      <c r="AD905" s="1092"/>
      <c r="AE905" s="1112"/>
      <c r="AF905" s="1089"/>
      <c r="AG905" s="1115"/>
      <c r="AH905" s="1039"/>
    </row>
    <row r="906" spans="2:34" x14ac:dyDescent="0.2">
      <c r="B906" s="1159"/>
      <c r="C906" s="1089"/>
      <c r="D906" s="1090"/>
      <c r="E906" s="1090"/>
      <c r="F906" s="1091"/>
      <c r="G906" s="1091"/>
      <c r="H906" s="1092"/>
      <c r="I906" s="1092"/>
      <c r="J906" s="1092"/>
      <c r="K906" s="1092"/>
      <c r="L906" s="1092"/>
      <c r="M906" s="1092"/>
      <c r="N906" s="1172" t="s">
        <v>161</v>
      </c>
      <c r="O906" s="1173">
        <v>1</v>
      </c>
      <c r="P906" s="1092"/>
      <c r="Q906" s="1092"/>
      <c r="R906" s="1092"/>
      <c r="S906" s="1092"/>
      <c r="T906" s="1092"/>
      <c r="U906" s="1092"/>
      <c r="V906" s="1112"/>
      <c r="W906" s="1092"/>
      <c r="X906" s="1092"/>
      <c r="Y906" s="1092"/>
      <c r="Z906" s="1092"/>
      <c r="AA906" s="1090"/>
      <c r="AB906" s="1091"/>
      <c r="AC906" s="1092"/>
      <c r="AD906" s="1092"/>
      <c r="AE906" s="1112"/>
      <c r="AF906" s="1089"/>
      <c r="AG906" s="1115"/>
      <c r="AH906" s="1039"/>
    </row>
    <row r="907" spans="2:34" x14ac:dyDescent="0.2">
      <c r="B907" s="1159"/>
      <c r="C907" s="1089"/>
      <c r="D907" s="1090"/>
      <c r="E907" s="1090"/>
      <c r="F907" s="1091"/>
      <c r="G907" s="1091"/>
      <c r="H907" s="1092"/>
      <c r="I907" s="1092"/>
      <c r="J907" s="1092"/>
      <c r="K907" s="1092"/>
      <c r="L907" s="1092"/>
      <c r="M907" s="1092"/>
      <c r="N907" s="1172" t="s">
        <v>162</v>
      </c>
      <c r="O907" s="1173">
        <v>0.22</v>
      </c>
      <c r="P907" s="1092"/>
      <c r="Q907" s="1092"/>
      <c r="R907" s="1092"/>
      <c r="S907" s="1092"/>
      <c r="T907" s="1092"/>
      <c r="U907" s="1092"/>
      <c r="V907" s="1112"/>
      <c r="W907" s="1092"/>
      <c r="X907" s="1092"/>
      <c r="Y907" s="1092"/>
      <c r="Z907" s="1092"/>
      <c r="AA907" s="1090"/>
      <c r="AB907" s="1091"/>
      <c r="AC907" s="1092"/>
      <c r="AD907" s="1092"/>
      <c r="AE907" s="1112"/>
      <c r="AF907" s="1089"/>
      <c r="AG907" s="1115"/>
      <c r="AH907" s="1039"/>
    </row>
    <row r="908" spans="2:34" x14ac:dyDescent="0.2">
      <c r="B908" s="1159"/>
      <c r="C908" s="1089"/>
      <c r="D908" s="1090"/>
      <c r="E908" s="1090"/>
      <c r="F908" s="1091"/>
      <c r="G908" s="1091"/>
      <c r="H908" s="1092"/>
      <c r="I908" s="1092"/>
      <c r="J908" s="1092"/>
      <c r="K908" s="1092"/>
      <c r="L908" s="1092"/>
      <c r="M908" s="1092"/>
      <c r="N908" s="1172" t="s">
        <v>2980</v>
      </c>
      <c r="O908" s="1092">
        <v>0.22</v>
      </c>
      <c r="P908" s="1092"/>
      <c r="Q908" s="1092"/>
      <c r="R908" s="1092"/>
      <c r="S908" s="1092"/>
      <c r="T908" s="1092"/>
      <c r="U908" s="1092"/>
      <c r="V908" s="1112"/>
      <c r="W908" s="1092"/>
      <c r="X908" s="1092"/>
      <c r="Y908" s="1092"/>
      <c r="Z908" s="1092"/>
      <c r="AA908" s="1090"/>
      <c r="AB908" s="1091"/>
      <c r="AC908" s="1092"/>
      <c r="AD908" s="1092"/>
      <c r="AE908" s="1112"/>
      <c r="AF908" s="1089"/>
      <c r="AG908" s="1115"/>
      <c r="AH908" s="1039"/>
    </row>
    <row r="909" spans="2:34" ht="25.5" x14ac:dyDescent="0.2">
      <c r="B909" s="1159"/>
      <c r="C909" s="1089"/>
      <c r="D909" s="1090"/>
      <c r="E909" s="1090"/>
      <c r="F909" s="1091"/>
      <c r="G909" s="1091"/>
      <c r="H909" s="1092"/>
      <c r="I909" s="1092"/>
      <c r="J909" s="1092"/>
      <c r="K909" s="1092"/>
      <c r="L909" s="1092"/>
      <c r="M909" s="1092"/>
      <c r="N909" s="1172" t="s">
        <v>2981</v>
      </c>
      <c r="O909" s="1092">
        <v>0.3</v>
      </c>
      <c r="P909" s="1092"/>
      <c r="Q909" s="1092"/>
      <c r="R909" s="1092"/>
      <c r="S909" s="1092"/>
      <c r="T909" s="1092"/>
      <c r="U909" s="1092"/>
      <c r="V909" s="1112"/>
      <c r="W909" s="1092"/>
      <c r="X909" s="1092"/>
      <c r="Y909" s="1092"/>
      <c r="Z909" s="1092"/>
      <c r="AA909" s="1090"/>
      <c r="AB909" s="1091"/>
      <c r="AC909" s="1092"/>
      <c r="AD909" s="1092"/>
      <c r="AE909" s="1112"/>
      <c r="AF909" s="1089"/>
      <c r="AG909" s="1115"/>
      <c r="AH909" s="1039"/>
    </row>
    <row r="910" spans="2:34" x14ac:dyDescent="0.2">
      <c r="B910" s="1159"/>
      <c r="C910" s="1089"/>
      <c r="D910" s="1090"/>
      <c r="E910" s="1090"/>
      <c r="F910" s="1091"/>
      <c r="G910" s="1091"/>
      <c r="H910" s="1092"/>
      <c r="I910" s="1092"/>
      <c r="J910" s="1092"/>
      <c r="K910" s="1092"/>
      <c r="L910" s="1092"/>
      <c r="M910" s="1092"/>
      <c r="N910" s="1172" t="s">
        <v>2693</v>
      </c>
      <c r="O910" s="1173">
        <v>0.5</v>
      </c>
      <c r="P910" s="1092"/>
      <c r="Q910" s="1092"/>
      <c r="R910" s="1092"/>
      <c r="S910" s="1092"/>
      <c r="T910" s="1092"/>
      <c r="U910" s="1092"/>
      <c r="V910" s="1112"/>
      <c r="W910" s="1092"/>
      <c r="X910" s="1092"/>
      <c r="Y910" s="1092"/>
      <c r="Z910" s="1092"/>
      <c r="AA910" s="1090"/>
      <c r="AB910" s="1091"/>
      <c r="AC910" s="1092"/>
      <c r="AD910" s="1092"/>
      <c r="AE910" s="1112"/>
      <c r="AF910" s="1089"/>
      <c r="AG910" s="1115"/>
      <c r="AH910" s="1039"/>
    </row>
    <row r="911" spans="2:34" x14ac:dyDescent="0.2">
      <c r="B911" s="1159"/>
      <c r="C911" s="1089"/>
      <c r="D911" s="1090"/>
      <c r="E911" s="1090"/>
      <c r="F911" s="1091"/>
      <c r="G911" s="1091"/>
      <c r="H911" s="1092"/>
      <c r="I911" s="1092"/>
      <c r="J911" s="1092"/>
      <c r="K911" s="1092"/>
      <c r="L911" s="1092"/>
      <c r="M911" s="1092"/>
      <c r="N911" s="1172" t="s">
        <v>163</v>
      </c>
      <c r="O911" s="1173">
        <v>0.35</v>
      </c>
      <c r="P911" s="1092"/>
      <c r="Q911" s="1092"/>
      <c r="R911" s="1092"/>
      <c r="S911" s="1092"/>
      <c r="T911" s="1092"/>
      <c r="U911" s="1092"/>
      <c r="V911" s="1112"/>
      <c r="W911" s="1092"/>
      <c r="X911" s="1092"/>
      <c r="Y911" s="1092"/>
      <c r="Z911" s="1092"/>
      <c r="AA911" s="1090"/>
      <c r="AB911" s="1091"/>
      <c r="AC911" s="1092"/>
      <c r="AD911" s="1092"/>
      <c r="AE911" s="1112"/>
      <c r="AF911" s="1089"/>
      <c r="AG911" s="1115"/>
      <c r="AH911" s="1039"/>
    </row>
    <row r="912" spans="2:34" x14ac:dyDescent="0.2">
      <c r="B912" s="1159"/>
      <c r="C912" s="1089"/>
      <c r="D912" s="1090"/>
      <c r="E912" s="1090"/>
      <c r="F912" s="1091"/>
      <c r="G912" s="1091"/>
      <c r="H912" s="1092"/>
      <c r="I912" s="1092"/>
      <c r="J912" s="1092"/>
      <c r="K912" s="1092"/>
      <c r="L912" s="1092"/>
      <c r="M912" s="1092"/>
      <c r="N912" s="1172" t="s">
        <v>164</v>
      </c>
      <c r="O912" s="1173">
        <v>0.3</v>
      </c>
      <c r="P912" s="1092"/>
      <c r="Q912" s="1092"/>
      <c r="R912" s="1092"/>
      <c r="S912" s="1092"/>
      <c r="T912" s="1092"/>
      <c r="U912" s="1092"/>
      <c r="V912" s="1112"/>
      <c r="W912" s="1092"/>
      <c r="X912" s="1092"/>
      <c r="Y912" s="1092"/>
      <c r="Z912" s="1092"/>
      <c r="AA912" s="1090"/>
      <c r="AB912" s="1091"/>
      <c r="AC912" s="1092"/>
      <c r="AD912" s="1092"/>
      <c r="AE912" s="1112"/>
      <c r="AF912" s="1089"/>
      <c r="AG912" s="1115"/>
      <c r="AH912" s="1039"/>
    </row>
    <row r="913" spans="2:34" ht="25.5" x14ac:dyDescent="0.2">
      <c r="B913" s="1159"/>
      <c r="C913" s="1089"/>
      <c r="D913" s="1090"/>
      <c r="E913" s="1090"/>
      <c r="F913" s="1091"/>
      <c r="G913" s="1091"/>
      <c r="H913" s="1092"/>
      <c r="I913" s="1092"/>
      <c r="J913" s="1092"/>
      <c r="K913" s="1092"/>
      <c r="L913" s="1092"/>
      <c r="M913" s="1092"/>
      <c r="N913" s="1172" t="s">
        <v>2982</v>
      </c>
      <c r="O913" s="1173">
        <v>6.8</v>
      </c>
      <c r="P913" s="1092"/>
      <c r="Q913" s="1092"/>
      <c r="R913" s="1092"/>
      <c r="S913" s="1092"/>
      <c r="T913" s="1092"/>
      <c r="U913" s="1092"/>
      <c r="V913" s="1112"/>
      <c r="W913" s="1092"/>
      <c r="X913" s="1092"/>
      <c r="Y913" s="1092"/>
      <c r="Z913" s="1092"/>
      <c r="AA913" s="1090"/>
      <c r="AB913" s="1091"/>
      <c r="AC913" s="1092"/>
      <c r="AD913" s="1092"/>
      <c r="AE913" s="1112"/>
      <c r="AF913" s="1089"/>
      <c r="AG913" s="1115"/>
      <c r="AH913" s="1039"/>
    </row>
    <row r="914" spans="2:34" x14ac:dyDescent="0.2">
      <c r="B914" s="1159"/>
      <c r="C914" s="1089"/>
      <c r="D914" s="1090"/>
      <c r="E914" s="1090"/>
      <c r="F914" s="1091"/>
      <c r="G914" s="1091"/>
      <c r="H914" s="1092"/>
      <c r="I914" s="1092"/>
      <c r="J914" s="1092"/>
      <c r="K914" s="1092"/>
      <c r="L914" s="1092"/>
      <c r="M914" s="1092"/>
      <c r="N914" s="1172" t="s">
        <v>2983</v>
      </c>
      <c r="O914" s="1092">
        <v>0.39</v>
      </c>
      <c r="P914" s="1092"/>
      <c r="Q914" s="1092"/>
      <c r="R914" s="1092"/>
      <c r="S914" s="1092"/>
      <c r="T914" s="1092"/>
      <c r="U914" s="1092"/>
      <c r="V914" s="1112"/>
      <c r="W914" s="1092"/>
      <c r="X914" s="1092"/>
      <c r="Y914" s="1092"/>
      <c r="Z914" s="1092"/>
      <c r="AA914" s="1090"/>
      <c r="AB914" s="1091"/>
      <c r="AC914" s="1092"/>
      <c r="AD914" s="1092"/>
      <c r="AE914" s="1112"/>
      <c r="AF914" s="1089"/>
      <c r="AG914" s="1115"/>
      <c r="AH914" s="1039"/>
    </row>
    <row r="915" spans="2:34" x14ac:dyDescent="0.2">
      <c r="B915" s="1159"/>
      <c r="C915" s="1089"/>
      <c r="D915" s="1090"/>
      <c r="E915" s="1090"/>
      <c r="F915" s="1091"/>
      <c r="G915" s="1091"/>
      <c r="H915" s="1092"/>
      <c r="I915" s="1092"/>
      <c r="J915" s="1092"/>
      <c r="K915" s="1092"/>
      <c r="L915" s="1092"/>
      <c r="M915" s="1092"/>
      <c r="N915" s="1112" t="s">
        <v>2225</v>
      </c>
      <c r="O915" s="1092">
        <v>0.6</v>
      </c>
      <c r="P915" s="1092"/>
      <c r="Q915" s="1092"/>
      <c r="R915" s="1092"/>
      <c r="S915" s="1092"/>
      <c r="T915" s="1092"/>
      <c r="U915" s="1092"/>
      <c r="V915" s="1112"/>
      <c r="W915" s="1092"/>
      <c r="X915" s="1092"/>
      <c r="Y915" s="1092"/>
      <c r="Z915" s="1092"/>
      <c r="AA915" s="1090"/>
      <c r="AB915" s="1091"/>
      <c r="AC915" s="1092"/>
      <c r="AD915" s="1092"/>
      <c r="AE915" s="1112"/>
      <c r="AF915" s="1089"/>
      <c r="AG915" s="1115"/>
      <c r="AH915" s="1039"/>
    </row>
    <row r="916" spans="2:34" ht="13.5" thickBot="1" x14ac:dyDescent="0.25">
      <c r="B916" s="1160"/>
      <c r="C916" s="1161"/>
      <c r="D916" s="1162"/>
      <c r="E916" s="1162"/>
      <c r="F916" s="1163"/>
      <c r="G916" s="1163"/>
      <c r="H916" s="1164"/>
      <c r="I916" s="1164"/>
      <c r="J916" s="1164"/>
      <c r="K916" s="1164"/>
      <c r="L916" s="1164"/>
      <c r="M916" s="1164"/>
      <c r="N916" s="1165"/>
      <c r="O916" s="1164"/>
      <c r="P916" s="1164"/>
      <c r="Q916" s="1164"/>
      <c r="R916" s="1164"/>
      <c r="S916" s="1164"/>
      <c r="T916" s="1164"/>
      <c r="U916" s="1164"/>
      <c r="V916" s="1165"/>
      <c r="W916" s="1164"/>
      <c r="X916" s="1164"/>
      <c r="Y916" s="1164"/>
      <c r="Z916" s="1164"/>
      <c r="AA916" s="1162"/>
      <c r="AB916" s="1163"/>
      <c r="AC916" s="1164"/>
      <c r="AD916" s="1164"/>
      <c r="AE916" s="1165"/>
      <c r="AF916" s="1161"/>
      <c r="AG916" s="1166"/>
      <c r="AH916" s="1039"/>
    </row>
    <row r="917" spans="2:34" x14ac:dyDescent="0.2">
      <c r="B917" s="1144"/>
      <c r="C917" s="1145"/>
      <c r="D917" s="1145">
        <v>1.0000000000000001E-33</v>
      </c>
      <c r="E917" s="1145"/>
      <c r="F917" s="1145"/>
      <c r="G917" s="1145"/>
      <c r="H917" s="1145"/>
      <c r="I917" s="1145"/>
      <c r="J917" s="1145"/>
      <c r="K917" s="1145"/>
      <c r="L917" s="1145"/>
      <c r="M917" s="1145"/>
      <c r="N917" s="1145">
        <v>1.0000000000000001E-33</v>
      </c>
      <c r="O917" s="1145"/>
      <c r="P917" s="1145"/>
      <c r="Q917" s="1145"/>
      <c r="R917" s="1145"/>
      <c r="S917" s="1145"/>
      <c r="T917" s="1145"/>
      <c r="U917" s="1145"/>
      <c r="V917" s="1145">
        <v>1.0000000000000001E-33</v>
      </c>
      <c r="W917" s="1145"/>
      <c r="X917" s="1145"/>
      <c r="Y917" s="1145"/>
      <c r="Z917" s="1145"/>
      <c r="AA917" s="1145"/>
      <c r="AB917" s="1145"/>
      <c r="AC917" s="1145"/>
      <c r="AD917" s="1145"/>
      <c r="AE917" s="1145"/>
      <c r="AF917" s="1145"/>
      <c r="AG917" s="1145"/>
      <c r="AH917" s="1039"/>
    </row>
    <row r="918" spans="2:34" x14ac:dyDescent="0.2">
      <c r="B918" s="1146" t="s">
        <v>2816</v>
      </c>
      <c r="C918" s="2266" t="s">
        <v>2970</v>
      </c>
      <c r="D918" s="2266"/>
      <c r="E918" s="2266"/>
      <c r="F918" s="2266"/>
      <c r="G918" s="2266"/>
      <c r="H918" s="2266"/>
      <c r="I918" s="2266"/>
      <c r="J918" s="2266"/>
      <c r="K918" s="2266"/>
      <c r="L918" s="2266"/>
      <c r="M918" s="2266"/>
      <c r="N918" s="2266"/>
      <c r="O918" s="2266"/>
      <c r="P918" s="2266"/>
      <c r="Q918" s="2266"/>
      <c r="R918" s="2266"/>
      <c r="S918" s="2266"/>
      <c r="T918" s="2266"/>
      <c r="U918" s="2266"/>
      <c r="V918" s="2266"/>
      <c r="W918" s="2266"/>
      <c r="X918" s="2266"/>
      <c r="Y918" s="2266"/>
      <c r="Z918" s="2266"/>
      <c r="AA918" s="2266"/>
      <c r="AB918" s="2266"/>
      <c r="AC918" s="2266"/>
      <c r="AD918" s="2266"/>
      <c r="AE918" s="2266"/>
      <c r="AF918" s="2266"/>
      <c r="AG918" s="2266"/>
      <c r="AH918" s="1039"/>
    </row>
    <row r="919" spans="2:34" ht="13.5" thickBot="1" x14ac:dyDescent="0.25">
      <c r="B919" s="1147" t="s">
        <v>2818</v>
      </c>
      <c r="C919" s="2284" t="s">
        <v>2898</v>
      </c>
      <c r="D919" s="2284"/>
      <c r="E919" s="2284"/>
      <c r="F919" s="2284"/>
      <c r="G919" s="2284"/>
      <c r="H919" s="2284"/>
      <c r="I919" s="2284"/>
      <c r="J919" s="2284"/>
      <c r="K919" s="2284"/>
      <c r="L919" s="2284"/>
      <c r="M919" s="2284"/>
      <c r="N919" s="2284"/>
      <c r="O919" s="2284"/>
      <c r="P919" s="2284"/>
      <c r="Q919" s="2284"/>
      <c r="R919" s="2284"/>
      <c r="S919" s="2284"/>
      <c r="T919" s="2284"/>
      <c r="U919" s="2284"/>
      <c r="V919" s="2284"/>
      <c r="W919" s="2284"/>
      <c r="X919" s="2284"/>
      <c r="Y919" s="2284"/>
      <c r="Z919" s="2284"/>
      <c r="AA919" s="2284"/>
      <c r="AB919" s="2284"/>
      <c r="AC919" s="2284"/>
      <c r="AD919" s="2284"/>
      <c r="AE919" s="2284"/>
      <c r="AF919" s="2284"/>
      <c r="AG919" s="2284"/>
      <c r="AH919" s="1044"/>
    </row>
    <row r="920" spans="2:34" ht="13.5" thickBot="1" x14ac:dyDescent="0.25">
      <c r="B920" s="980"/>
    </row>
    <row r="921" spans="2:34" ht="20.25" x14ac:dyDescent="0.2">
      <c r="B921" s="2274" t="s">
        <v>2783</v>
      </c>
      <c r="C921" s="2275"/>
      <c r="D921" s="2275"/>
      <c r="E921" s="2275"/>
      <c r="F921" s="2275"/>
      <c r="G921" s="2275"/>
      <c r="H921" s="2275"/>
      <c r="I921" s="2275"/>
      <c r="J921" s="2275"/>
      <c r="K921" s="2275"/>
      <c r="L921" s="2275"/>
      <c r="M921" s="2275"/>
      <c r="N921" s="2275"/>
      <c r="O921" s="2275"/>
      <c r="P921" s="2275"/>
      <c r="Q921" s="2275"/>
      <c r="R921" s="2275"/>
      <c r="S921" s="2275"/>
      <c r="T921" s="2275"/>
      <c r="U921" s="2275"/>
      <c r="V921" s="2275"/>
      <c r="W921" s="2275"/>
      <c r="X921" s="2275"/>
      <c r="Y921" s="2275"/>
      <c r="Z921" s="2275"/>
      <c r="AA921" s="2275"/>
      <c r="AB921" s="2275"/>
      <c r="AC921" s="2275"/>
      <c r="AD921" s="2275"/>
      <c r="AE921" s="2275"/>
      <c r="AF921" s="2275"/>
      <c r="AG921" s="2275"/>
      <c r="AH921" s="2276"/>
    </row>
    <row r="922" spans="2:34" x14ac:dyDescent="0.2">
      <c r="B922" s="1131"/>
      <c r="C922" s="1132"/>
      <c r="D922" s="1133"/>
      <c r="E922" s="1133"/>
      <c r="F922" s="431"/>
      <c r="G922" s="431"/>
      <c r="H922" s="431"/>
      <c r="I922" s="431"/>
      <c r="J922" s="431"/>
      <c r="K922" s="431"/>
      <c r="L922" s="431"/>
      <c r="M922" s="431"/>
      <c r="N922" s="431"/>
      <c r="O922" s="431"/>
      <c r="P922" s="431"/>
      <c r="Q922" s="431"/>
      <c r="R922" s="431"/>
      <c r="S922" s="431"/>
      <c r="T922" s="431"/>
      <c r="U922" s="431"/>
      <c r="V922" s="431"/>
      <c r="W922" s="431"/>
      <c r="X922" s="431"/>
      <c r="Y922" s="431"/>
      <c r="Z922" s="431"/>
      <c r="AA922" s="431"/>
      <c r="AB922" s="431"/>
      <c r="AC922" s="431"/>
      <c r="AD922" s="431"/>
      <c r="AE922" s="431"/>
      <c r="AF922" s="431"/>
      <c r="AG922" s="431"/>
      <c r="AH922" s="1039"/>
    </row>
    <row r="923" spans="2:34" ht="16.5" customHeight="1" x14ac:dyDescent="0.2">
      <c r="B923" s="1134" t="s">
        <v>2784</v>
      </c>
      <c r="C923" s="1135" t="s">
        <v>2906</v>
      </c>
      <c r="D923" s="1135"/>
      <c r="E923" s="431"/>
      <c r="F923" s="431"/>
      <c r="G923" s="431"/>
      <c r="H923" s="431"/>
      <c r="I923" s="1136"/>
      <c r="J923" s="431"/>
      <c r="K923" s="431"/>
      <c r="L923" s="431"/>
      <c r="M923" s="431"/>
      <c r="N923" s="431"/>
      <c r="O923" s="431"/>
      <c r="P923" s="431"/>
      <c r="Q923" s="431"/>
      <c r="R923" s="431"/>
      <c r="S923" s="431"/>
      <c r="T923" s="431"/>
      <c r="U923" s="431"/>
      <c r="V923" s="431"/>
      <c r="W923" s="431"/>
      <c r="X923" s="431"/>
      <c r="Y923" s="431"/>
      <c r="Z923" s="431"/>
      <c r="AA923" s="431"/>
      <c r="AB923" s="431"/>
      <c r="AC923" s="431"/>
      <c r="AD923" s="431"/>
      <c r="AE923" s="431"/>
      <c r="AF923" s="431"/>
      <c r="AG923" s="431"/>
      <c r="AH923" s="1039"/>
    </row>
    <row r="924" spans="2:34" ht="18" customHeight="1" thickBot="1" x14ac:dyDescent="0.25">
      <c r="B924" s="1134" t="s">
        <v>2786</v>
      </c>
      <c r="C924" s="1214">
        <v>41397</v>
      </c>
      <c r="D924" s="1214"/>
      <c r="E924" s="431"/>
      <c r="F924" s="431"/>
      <c r="G924" s="431"/>
      <c r="H924" s="431"/>
      <c r="I924" s="1136"/>
      <c r="J924" s="431"/>
      <c r="K924" s="431"/>
      <c r="L924" s="431"/>
      <c r="M924" s="431"/>
      <c r="N924" s="431"/>
      <c r="O924" s="431"/>
      <c r="P924" s="431"/>
      <c r="Q924" s="431"/>
      <c r="R924" s="431"/>
      <c r="S924" s="431"/>
      <c r="T924" s="431"/>
      <c r="U924" s="431"/>
      <c r="V924" s="431"/>
      <c r="W924" s="431"/>
      <c r="X924" s="431"/>
      <c r="Y924" s="431"/>
      <c r="Z924" s="431"/>
      <c r="AA924" s="431"/>
      <c r="AB924" s="431"/>
      <c r="AC924" s="431"/>
      <c r="AD924" s="431"/>
      <c r="AE924" s="431"/>
      <c r="AF924" s="431"/>
      <c r="AG924" s="431"/>
      <c r="AH924" s="1039"/>
    </row>
    <row r="925" spans="2:34" ht="15" customHeight="1" thickBot="1" x14ac:dyDescent="0.25">
      <c r="B925" s="1131" t="s">
        <v>2787</v>
      </c>
      <c r="C925" s="2453" t="s">
        <v>2984</v>
      </c>
      <c r="D925" s="2454"/>
      <c r="E925" s="2454"/>
      <c r="F925" s="2454"/>
      <c r="G925" s="2454"/>
      <c r="H925" s="2454"/>
      <c r="I925" s="2454"/>
      <c r="J925" s="2454"/>
      <c r="K925" s="2454"/>
      <c r="L925" s="2454"/>
      <c r="M925" s="2454"/>
      <c r="N925" s="2455"/>
      <c r="O925" s="431"/>
      <c r="P925" s="431"/>
      <c r="Q925" s="431"/>
      <c r="R925" s="431"/>
      <c r="S925" s="431"/>
      <c r="T925" s="431"/>
      <c r="U925" s="431"/>
      <c r="V925" s="431"/>
      <c r="W925" s="431"/>
      <c r="X925" s="431"/>
      <c r="Y925" s="431"/>
      <c r="Z925" s="431"/>
      <c r="AA925" s="431"/>
      <c r="AB925" s="431"/>
      <c r="AC925" s="431"/>
      <c r="AD925" s="431"/>
      <c r="AE925" s="431"/>
      <c r="AF925" s="431"/>
      <c r="AG925" s="431"/>
      <c r="AH925" s="1039"/>
    </row>
    <row r="926" spans="2:34" ht="34.5" customHeight="1" thickBot="1" x14ac:dyDescent="0.25">
      <c r="B926" s="1908" t="s">
        <v>2788</v>
      </c>
      <c r="C926" s="1928" t="s">
        <v>2789</v>
      </c>
      <c r="D926" s="1908" t="s">
        <v>2790</v>
      </c>
      <c r="E926" s="1910" t="s">
        <v>2791</v>
      </c>
      <c r="F926" s="1911"/>
      <c r="G926" s="1911"/>
      <c r="H926" s="1911"/>
      <c r="I926" s="1911"/>
      <c r="J926" s="1911"/>
      <c r="K926" s="1911"/>
      <c r="L926" s="1911"/>
      <c r="M926" s="1911"/>
      <c r="N926" s="1911"/>
      <c r="O926" s="1911"/>
      <c r="P926" s="1911"/>
      <c r="Q926" s="1911"/>
      <c r="R926" s="1912"/>
      <c r="S926" s="2270" t="s">
        <v>2792</v>
      </c>
      <c r="T926" s="2269"/>
      <c r="U926" s="2269"/>
      <c r="V926" s="2269"/>
      <c r="W926" s="2269"/>
      <c r="X926" s="2269"/>
      <c r="Y926" s="2269"/>
      <c r="Z926" s="2271"/>
      <c r="AA926" s="1910" t="s">
        <v>2793</v>
      </c>
      <c r="AB926" s="1911"/>
      <c r="AC926" s="1911"/>
      <c r="AD926" s="1912"/>
      <c r="AE926" s="1916" t="s">
        <v>2794</v>
      </c>
      <c r="AF926" s="1917"/>
      <c r="AG926" s="1918"/>
      <c r="AH926" s="1039"/>
    </row>
    <row r="927" spans="2:34" ht="30" customHeight="1" thickBot="1" x14ac:dyDescent="0.25">
      <c r="B927" s="1909"/>
      <c r="C927" s="1929"/>
      <c r="D927" s="1909"/>
      <c r="E927" s="1908" t="s">
        <v>2795</v>
      </c>
      <c r="F927" s="2267" t="s">
        <v>2796</v>
      </c>
      <c r="G927" s="2267" t="s">
        <v>2797</v>
      </c>
      <c r="H927" s="2270" t="s">
        <v>2798</v>
      </c>
      <c r="I927" s="2271"/>
      <c r="J927" s="2270" t="s">
        <v>2799</v>
      </c>
      <c r="K927" s="2271"/>
      <c r="L927" s="2270" t="s">
        <v>2800</v>
      </c>
      <c r="M927" s="2271"/>
      <c r="N927" s="2272" t="s">
        <v>2801</v>
      </c>
      <c r="O927" s="2273"/>
      <c r="P927" s="2269" t="s">
        <v>2802</v>
      </c>
      <c r="Q927" s="2269"/>
      <c r="R927" s="2271"/>
      <c r="S927" s="2267" t="s">
        <v>2798</v>
      </c>
      <c r="T927" s="2267" t="s">
        <v>2799</v>
      </c>
      <c r="U927" s="2267" t="s">
        <v>2800</v>
      </c>
      <c r="V927" s="2269" t="s">
        <v>2801</v>
      </c>
      <c r="W927" s="2269"/>
      <c r="X927" s="2270" t="s">
        <v>2802</v>
      </c>
      <c r="Y927" s="2269"/>
      <c r="Z927" s="2271"/>
      <c r="AA927" s="1908" t="s">
        <v>2795</v>
      </c>
      <c r="AB927" s="1908" t="s">
        <v>2803</v>
      </c>
      <c r="AC927" s="1908" t="s">
        <v>2804</v>
      </c>
      <c r="AD927" s="1908" t="s">
        <v>2805</v>
      </c>
      <c r="AE927" s="1919"/>
      <c r="AF927" s="1920"/>
      <c r="AG927" s="1921"/>
      <c r="AH927" s="1039"/>
    </row>
    <row r="928" spans="2:34" ht="26.25" thickBot="1" x14ac:dyDescent="0.25">
      <c r="B928" s="1909"/>
      <c r="C928" s="1929"/>
      <c r="D928" s="1909"/>
      <c r="E928" s="1909"/>
      <c r="F928" s="2268"/>
      <c r="G928" s="2268"/>
      <c r="H928" s="1151" t="s">
        <v>2806</v>
      </c>
      <c r="I928" s="1151" t="s">
        <v>2807</v>
      </c>
      <c r="J928" s="1151" t="s">
        <v>2806</v>
      </c>
      <c r="K928" s="1151" t="s">
        <v>2807</v>
      </c>
      <c r="L928" s="1151" t="s">
        <v>2806</v>
      </c>
      <c r="M928" s="1151" t="s">
        <v>2807</v>
      </c>
      <c r="N928" s="1156" t="s">
        <v>295</v>
      </c>
      <c r="O928" s="1152" t="s">
        <v>2808</v>
      </c>
      <c r="P928" s="1154" t="s">
        <v>2809</v>
      </c>
      <c r="Q928" s="1152" t="s">
        <v>2810</v>
      </c>
      <c r="R928" s="1152" t="s">
        <v>2811</v>
      </c>
      <c r="S928" s="2268"/>
      <c r="T928" s="2268"/>
      <c r="U928" s="2268"/>
      <c r="V928" s="1155" t="s">
        <v>295</v>
      </c>
      <c r="W928" s="1157" t="s">
        <v>2808</v>
      </c>
      <c r="X928" s="1152" t="s">
        <v>2809</v>
      </c>
      <c r="Y928" s="1153" t="s">
        <v>2810</v>
      </c>
      <c r="Z928" s="1152" t="s">
        <v>2811</v>
      </c>
      <c r="AA928" s="1909"/>
      <c r="AB928" s="1909"/>
      <c r="AC928" s="1909"/>
      <c r="AD928" s="1909"/>
      <c r="AE928" s="1034" t="s">
        <v>296</v>
      </c>
      <c r="AF928" s="1034" t="s">
        <v>2812</v>
      </c>
      <c r="AG928" s="1034" t="s">
        <v>2813</v>
      </c>
      <c r="AH928" s="1039"/>
    </row>
    <row r="929" spans="2:34" x14ac:dyDescent="0.2">
      <c r="B929" s="1170" t="s">
        <v>2969</v>
      </c>
      <c r="C929" s="1110">
        <v>1123</v>
      </c>
      <c r="D929" s="1057">
        <v>1</v>
      </c>
      <c r="E929" s="1057">
        <v>1</v>
      </c>
      <c r="F929" s="994"/>
      <c r="G929" s="994"/>
      <c r="H929" s="996">
        <v>0.01</v>
      </c>
      <c r="I929" s="996">
        <v>0.01</v>
      </c>
      <c r="J929" s="996">
        <v>0.02</v>
      </c>
      <c r="K929" s="996">
        <v>0.02</v>
      </c>
      <c r="L929" s="996">
        <v>0.02</v>
      </c>
      <c r="M929" s="996">
        <v>0.02</v>
      </c>
      <c r="N929" s="1119" t="s">
        <v>272</v>
      </c>
      <c r="O929" s="1128" t="s">
        <v>2952</v>
      </c>
      <c r="P929" s="996">
        <v>0.13500000000000001</v>
      </c>
      <c r="Q929" s="996">
        <v>0.13500000000000001</v>
      </c>
      <c r="R929" s="996">
        <v>0.13500000000000001</v>
      </c>
      <c r="S929" s="1000"/>
      <c r="T929" s="997"/>
      <c r="U929" s="999"/>
      <c r="V929" s="1001"/>
      <c r="W929" s="999"/>
      <c r="X929" s="997"/>
      <c r="Y929" s="998"/>
      <c r="Z929" s="997"/>
      <c r="AA929" s="1002"/>
      <c r="AB929" s="994"/>
      <c r="AC929" s="998"/>
      <c r="AD929" s="997"/>
      <c r="AE929" s="1015"/>
      <c r="AF929" s="1003"/>
      <c r="AG929" s="1004"/>
      <c r="AH929" s="1039"/>
    </row>
    <row r="930" spans="2:34" x14ac:dyDescent="0.2">
      <c r="B930" s="1158"/>
      <c r="C930" s="1121"/>
      <c r="D930" s="1005"/>
      <c r="E930" s="1005"/>
      <c r="F930" s="1007"/>
      <c r="G930" s="1007"/>
      <c r="H930" s="1009"/>
      <c r="I930" s="1009"/>
      <c r="J930" s="1009"/>
      <c r="K930" s="1009"/>
      <c r="L930" s="1009"/>
      <c r="M930" s="1009"/>
      <c r="N930" s="1122" t="s">
        <v>274</v>
      </c>
      <c r="O930" s="1130" t="s">
        <v>2952</v>
      </c>
      <c r="P930" s="1009"/>
      <c r="Q930" s="1009"/>
      <c r="R930" s="1009"/>
      <c r="S930" s="1013"/>
      <c r="T930" s="1009"/>
      <c r="U930" s="1012"/>
      <c r="V930" s="1014"/>
      <c r="W930" s="1012"/>
      <c r="X930" s="1009"/>
      <c r="Y930" s="1010"/>
      <c r="Z930" s="1009"/>
      <c r="AA930" s="1006"/>
      <c r="AB930" s="1007"/>
      <c r="AC930" s="1010"/>
      <c r="AD930" s="1009"/>
      <c r="AE930" s="1015"/>
      <c r="AF930" s="1003"/>
      <c r="AG930" s="1004"/>
      <c r="AH930" s="1039"/>
    </row>
    <row r="931" spans="2:34" x14ac:dyDescent="0.2">
      <c r="B931" s="1158"/>
      <c r="C931" s="1121"/>
      <c r="D931" s="1005"/>
      <c r="E931" s="1005"/>
      <c r="F931" s="1007"/>
      <c r="G931" s="1007"/>
      <c r="H931" s="1009"/>
      <c r="I931" s="1009"/>
      <c r="J931" s="1009"/>
      <c r="K931" s="1009"/>
      <c r="L931" s="1009"/>
      <c r="M931" s="1009"/>
      <c r="N931" s="1122" t="s">
        <v>152</v>
      </c>
      <c r="O931" s="1130" t="s">
        <v>2953</v>
      </c>
      <c r="P931" s="1009"/>
      <c r="Q931" s="1009"/>
      <c r="R931" s="1009"/>
      <c r="S931" s="1013"/>
      <c r="T931" s="1009"/>
      <c r="U931" s="1012"/>
      <c r="V931" s="1014"/>
      <c r="W931" s="1012"/>
      <c r="X931" s="1009"/>
      <c r="Y931" s="1010"/>
      <c r="Z931" s="1009"/>
      <c r="AA931" s="1006"/>
      <c r="AB931" s="1007"/>
      <c r="AC931" s="1010"/>
      <c r="AD931" s="1009"/>
      <c r="AE931" s="1015"/>
      <c r="AF931" s="1003"/>
      <c r="AG931" s="1004"/>
      <c r="AH931" s="1039"/>
    </row>
    <row r="932" spans="2:34" x14ac:dyDescent="0.2">
      <c r="B932" s="1158"/>
      <c r="C932" s="1121"/>
      <c r="D932" s="1005"/>
      <c r="E932" s="1005"/>
      <c r="F932" s="1007"/>
      <c r="G932" s="1007"/>
      <c r="H932" s="1009"/>
      <c r="I932" s="1009"/>
      <c r="J932" s="1009"/>
      <c r="K932" s="1009"/>
      <c r="L932" s="1009"/>
      <c r="M932" s="1009"/>
      <c r="N932" s="1122" t="s">
        <v>2223</v>
      </c>
      <c r="O932" s="1130" t="s">
        <v>2954</v>
      </c>
      <c r="P932" s="1009"/>
      <c r="Q932" s="1009"/>
      <c r="R932" s="1009"/>
      <c r="S932" s="1013"/>
      <c r="T932" s="1009"/>
      <c r="U932" s="1012"/>
      <c r="V932" s="1014"/>
      <c r="W932" s="1012"/>
      <c r="X932" s="1009"/>
      <c r="Y932" s="1010"/>
      <c r="Z932" s="1009"/>
      <c r="AA932" s="1006"/>
      <c r="AB932" s="1007"/>
      <c r="AC932" s="1010"/>
      <c r="AD932" s="1009"/>
      <c r="AE932" s="1015"/>
      <c r="AF932" s="1003"/>
      <c r="AG932" s="1004"/>
      <c r="AH932" s="1039"/>
    </row>
    <row r="933" spans="2:34" x14ac:dyDescent="0.2">
      <c r="B933" s="1158"/>
      <c r="C933" s="1121"/>
      <c r="D933" s="1005"/>
      <c r="E933" s="1005"/>
      <c r="F933" s="1007"/>
      <c r="G933" s="1007"/>
      <c r="H933" s="1009"/>
      <c r="I933" s="1009"/>
      <c r="J933" s="1009"/>
      <c r="K933" s="1009"/>
      <c r="L933" s="1009"/>
      <c r="M933" s="1009"/>
      <c r="N933" s="1122" t="s">
        <v>2224</v>
      </c>
      <c r="O933" s="1130" t="s">
        <v>2955</v>
      </c>
      <c r="P933" s="1009"/>
      <c r="Q933" s="1009"/>
      <c r="R933" s="1009"/>
      <c r="S933" s="1013"/>
      <c r="T933" s="1009"/>
      <c r="U933" s="1012"/>
      <c r="V933" s="1014"/>
      <c r="W933" s="1012"/>
      <c r="X933" s="1009"/>
      <c r="Y933" s="1010"/>
      <c r="Z933" s="1009"/>
      <c r="AA933" s="1006"/>
      <c r="AB933" s="1007"/>
      <c r="AC933" s="1010"/>
      <c r="AD933" s="1009"/>
      <c r="AE933" s="1015"/>
      <c r="AF933" s="1003"/>
      <c r="AG933" s="1004"/>
      <c r="AH933" s="1039"/>
    </row>
    <row r="934" spans="2:34" x14ac:dyDescent="0.2">
      <c r="B934" s="1158"/>
      <c r="C934" s="1121"/>
      <c r="D934" s="1005"/>
      <c r="E934" s="1005"/>
      <c r="F934" s="1007"/>
      <c r="G934" s="1007"/>
      <c r="H934" s="1009"/>
      <c r="I934" s="1009"/>
      <c r="J934" s="1009"/>
      <c r="K934" s="1009"/>
      <c r="L934" s="1009"/>
      <c r="M934" s="1009"/>
      <c r="N934" s="1122" t="s">
        <v>153</v>
      </c>
      <c r="O934" s="1130" t="s">
        <v>2956</v>
      </c>
      <c r="P934" s="1009"/>
      <c r="Q934" s="1009"/>
      <c r="R934" s="1009"/>
      <c r="S934" s="1013"/>
      <c r="T934" s="1009"/>
      <c r="U934" s="1012"/>
      <c r="V934" s="1014"/>
      <c r="W934" s="1012"/>
      <c r="X934" s="1009"/>
      <c r="Y934" s="1010"/>
      <c r="Z934" s="1009"/>
      <c r="AA934" s="1006"/>
      <c r="AB934" s="1007"/>
      <c r="AC934" s="1010"/>
      <c r="AD934" s="1009"/>
      <c r="AE934" s="1015"/>
      <c r="AF934" s="1003"/>
      <c r="AG934" s="1004"/>
      <c r="AH934" s="1039"/>
    </row>
    <row r="935" spans="2:34" x14ac:dyDescent="0.2">
      <c r="B935" s="1158"/>
      <c r="C935" s="1121"/>
      <c r="D935" s="1005"/>
      <c r="E935" s="1005"/>
      <c r="F935" s="1007"/>
      <c r="G935" s="1007"/>
      <c r="H935" s="1009"/>
      <c r="I935" s="1009"/>
      <c r="J935" s="1009"/>
      <c r="K935" s="1009"/>
      <c r="L935" s="1009"/>
      <c r="M935" s="1009"/>
      <c r="N935" s="1122" t="s">
        <v>154</v>
      </c>
      <c r="O935" s="1130" t="s">
        <v>2956</v>
      </c>
      <c r="P935" s="1009"/>
      <c r="Q935" s="1009"/>
      <c r="R935" s="1009"/>
      <c r="S935" s="1013"/>
      <c r="T935" s="1009"/>
      <c r="U935" s="1012"/>
      <c r="V935" s="1014"/>
      <c r="W935" s="1012"/>
      <c r="X935" s="1009"/>
      <c r="Y935" s="1010"/>
      <c r="Z935" s="1009"/>
      <c r="AA935" s="1006"/>
      <c r="AB935" s="1007"/>
      <c r="AC935" s="1010"/>
      <c r="AD935" s="1009"/>
      <c r="AE935" s="1015"/>
      <c r="AF935" s="1003"/>
      <c r="AG935" s="1004"/>
      <c r="AH935" s="1039"/>
    </row>
    <row r="936" spans="2:34" x14ac:dyDescent="0.2">
      <c r="B936" s="1158"/>
      <c r="C936" s="1121"/>
      <c r="D936" s="1005"/>
      <c r="E936" s="1005"/>
      <c r="F936" s="1007"/>
      <c r="G936" s="1007"/>
      <c r="H936" s="1009"/>
      <c r="I936" s="1009"/>
      <c r="J936" s="1009"/>
      <c r="K936" s="1009"/>
      <c r="L936" s="1009"/>
      <c r="M936" s="1009"/>
      <c r="N936" s="1122" t="s">
        <v>155</v>
      </c>
      <c r="O936" s="1130" t="s">
        <v>2957</v>
      </c>
      <c r="P936" s="1009"/>
      <c r="Q936" s="1009"/>
      <c r="R936" s="1009"/>
      <c r="S936" s="1013"/>
      <c r="T936" s="1009"/>
      <c r="U936" s="1012"/>
      <c r="V936" s="1014"/>
      <c r="W936" s="1012"/>
      <c r="X936" s="1009"/>
      <c r="Y936" s="1010"/>
      <c r="Z936" s="1009"/>
      <c r="AA936" s="1006"/>
      <c r="AB936" s="1007"/>
      <c r="AC936" s="1010"/>
      <c r="AD936" s="1009"/>
      <c r="AE936" s="1015"/>
      <c r="AF936" s="1003"/>
      <c r="AG936" s="1004"/>
      <c r="AH936" s="1039"/>
    </row>
    <row r="937" spans="2:34" x14ac:dyDescent="0.2">
      <c r="B937" s="1158"/>
      <c r="C937" s="1121"/>
      <c r="D937" s="1005"/>
      <c r="E937" s="1005"/>
      <c r="F937" s="1007"/>
      <c r="G937" s="1007"/>
      <c r="H937" s="1009"/>
      <c r="I937" s="1009"/>
      <c r="J937" s="1009"/>
      <c r="K937" s="1009"/>
      <c r="L937" s="1009"/>
      <c r="M937" s="1009"/>
      <c r="N937" s="1122" t="s">
        <v>156</v>
      </c>
      <c r="O937" s="1130" t="s">
        <v>2956</v>
      </c>
      <c r="P937" s="1009"/>
      <c r="Q937" s="1009"/>
      <c r="R937" s="1009"/>
      <c r="S937" s="1013"/>
      <c r="T937" s="1009"/>
      <c r="U937" s="1012"/>
      <c r="V937" s="1014"/>
      <c r="W937" s="1012"/>
      <c r="X937" s="1009"/>
      <c r="Y937" s="1010"/>
      <c r="Z937" s="1009"/>
      <c r="AA937" s="1006"/>
      <c r="AB937" s="1007"/>
      <c r="AC937" s="1010"/>
      <c r="AD937" s="1009"/>
      <c r="AE937" s="1015"/>
      <c r="AF937" s="1003"/>
      <c r="AG937" s="1004"/>
      <c r="AH937" s="1039"/>
    </row>
    <row r="938" spans="2:34" x14ac:dyDescent="0.2">
      <c r="B938" s="1158"/>
      <c r="C938" s="1121"/>
      <c r="D938" s="1005"/>
      <c r="E938" s="1005"/>
      <c r="F938" s="1007"/>
      <c r="G938" s="1007"/>
      <c r="H938" s="1009"/>
      <c r="I938" s="1009"/>
      <c r="J938" s="1009"/>
      <c r="K938" s="1009"/>
      <c r="L938" s="1009"/>
      <c r="M938" s="1009"/>
      <c r="N938" s="1122" t="s">
        <v>157</v>
      </c>
      <c r="O938" s="1130" t="s">
        <v>2957</v>
      </c>
      <c r="P938" s="1009"/>
      <c r="Q938" s="1009"/>
      <c r="R938" s="1009"/>
      <c r="S938" s="1013"/>
      <c r="T938" s="1009"/>
      <c r="U938" s="1012"/>
      <c r="V938" s="1014"/>
      <c r="W938" s="1012"/>
      <c r="X938" s="1009"/>
      <c r="Y938" s="1010"/>
      <c r="Z938" s="1009"/>
      <c r="AA938" s="1006"/>
      <c r="AB938" s="1007"/>
      <c r="AC938" s="1010"/>
      <c r="AD938" s="1009"/>
      <c r="AE938" s="1015"/>
      <c r="AF938" s="1003"/>
      <c r="AG938" s="1004"/>
      <c r="AH938" s="1039"/>
    </row>
    <row r="939" spans="2:34" x14ac:dyDescent="0.2">
      <c r="B939" s="1158"/>
      <c r="C939" s="1121"/>
      <c r="D939" s="1005"/>
      <c r="E939" s="1005"/>
      <c r="F939" s="1007"/>
      <c r="G939" s="1007"/>
      <c r="H939" s="1009"/>
      <c r="I939" s="1009"/>
      <c r="J939" s="1009"/>
      <c r="K939" s="1009"/>
      <c r="L939" s="1009"/>
      <c r="M939" s="1009"/>
      <c r="N939" s="1122" t="s">
        <v>158</v>
      </c>
      <c r="O939" s="1130" t="s">
        <v>2957</v>
      </c>
      <c r="P939" s="1009"/>
      <c r="Q939" s="1009"/>
      <c r="R939" s="1009"/>
      <c r="S939" s="1013"/>
      <c r="T939" s="1009"/>
      <c r="U939" s="1012"/>
      <c r="V939" s="1014"/>
      <c r="W939" s="1012"/>
      <c r="X939" s="1009"/>
      <c r="Y939" s="1010"/>
      <c r="Z939" s="1009"/>
      <c r="AA939" s="1006"/>
      <c r="AB939" s="1007"/>
      <c r="AC939" s="1010"/>
      <c r="AD939" s="1009"/>
      <c r="AE939" s="1015"/>
      <c r="AF939" s="1003"/>
      <c r="AG939" s="1004"/>
      <c r="AH939" s="1039"/>
    </row>
    <row r="940" spans="2:34" x14ac:dyDescent="0.2">
      <c r="B940" s="1158"/>
      <c r="C940" s="1121"/>
      <c r="D940" s="1005"/>
      <c r="E940" s="1005"/>
      <c r="F940" s="1007"/>
      <c r="G940" s="1007"/>
      <c r="H940" s="1009"/>
      <c r="I940" s="1009"/>
      <c r="J940" s="1009"/>
      <c r="K940" s="1009"/>
      <c r="L940" s="1009"/>
      <c r="M940" s="1009"/>
      <c r="N940" s="1122" t="s">
        <v>159</v>
      </c>
      <c r="O940" s="1130" t="s">
        <v>2958</v>
      </c>
      <c r="P940" s="1009"/>
      <c r="Q940" s="1009"/>
      <c r="R940" s="1009"/>
      <c r="S940" s="1013"/>
      <c r="T940" s="1009"/>
      <c r="U940" s="1012"/>
      <c r="V940" s="1014"/>
      <c r="W940" s="1012"/>
      <c r="X940" s="1009"/>
      <c r="Y940" s="1010"/>
      <c r="Z940" s="1009"/>
      <c r="AA940" s="1006"/>
      <c r="AB940" s="1007"/>
      <c r="AC940" s="1010"/>
      <c r="AD940" s="1009"/>
      <c r="AE940" s="1015"/>
      <c r="AF940" s="1003"/>
      <c r="AG940" s="1004"/>
      <c r="AH940" s="1039"/>
    </row>
    <row r="941" spans="2:34" x14ac:dyDescent="0.2">
      <c r="B941" s="1158"/>
      <c r="C941" s="1121"/>
      <c r="D941" s="1005"/>
      <c r="E941" s="1005"/>
      <c r="F941" s="1007"/>
      <c r="G941" s="1007"/>
      <c r="H941" s="1009"/>
      <c r="I941" s="1009"/>
      <c r="J941" s="1009"/>
      <c r="K941" s="1009"/>
      <c r="L941" s="1009"/>
      <c r="M941" s="1009"/>
      <c r="N941" s="1122" t="s">
        <v>160</v>
      </c>
      <c r="O941" s="1130" t="s">
        <v>2957</v>
      </c>
      <c r="P941" s="1009"/>
      <c r="Q941" s="1009"/>
      <c r="R941" s="1009"/>
      <c r="S941" s="1013"/>
      <c r="T941" s="1009"/>
      <c r="U941" s="1012"/>
      <c r="V941" s="1014"/>
      <c r="W941" s="1012"/>
      <c r="X941" s="1009"/>
      <c r="Y941" s="1010"/>
      <c r="Z941" s="1009"/>
      <c r="AA941" s="1006"/>
      <c r="AB941" s="1007"/>
      <c r="AC941" s="1010"/>
      <c r="AD941" s="1009"/>
      <c r="AE941" s="1015"/>
      <c r="AF941" s="1003"/>
      <c r="AG941" s="1004"/>
      <c r="AH941" s="1039"/>
    </row>
    <row r="942" spans="2:34" x14ac:dyDescent="0.2">
      <c r="B942" s="1158"/>
      <c r="C942" s="1121"/>
      <c r="D942" s="1005"/>
      <c r="E942" s="1005"/>
      <c r="F942" s="1007"/>
      <c r="G942" s="1007"/>
      <c r="H942" s="1009"/>
      <c r="I942" s="1009"/>
      <c r="J942" s="1009"/>
      <c r="K942" s="1009"/>
      <c r="L942" s="1009"/>
      <c r="M942" s="1009"/>
      <c r="N942" s="1122" t="s">
        <v>161</v>
      </c>
      <c r="O942" s="1130" t="s">
        <v>2959</v>
      </c>
      <c r="P942" s="1009"/>
      <c r="Q942" s="1009"/>
      <c r="R942" s="1009"/>
      <c r="S942" s="1013"/>
      <c r="T942" s="1009"/>
      <c r="U942" s="1012"/>
      <c r="V942" s="1014"/>
      <c r="W942" s="1012"/>
      <c r="X942" s="1009"/>
      <c r="Y942" s="1010"/>
      <c r="Z942" s="1009"/>
      <c r="AA942" s="1006"/>
      <c r="AB942" s="1007"/>
      <c r="AC942" s="1010"/>
      <c r="AD942" s="1009"/>
      <c r="AE942" s="1015"/>
      <c r="AF942" s="1003"/>
      <c r="AG942" s="1004"/>
      <c r="AH942" s="1039"/>
    </row>
    <row r="943" spans="2:34" x14ac:dyDescent="0.2">
      <c r="B943" s="1158"/>
      <c r="C943" s="1121"/>
      <c r="D943" s="1005"/>
      <c r="E943" s="1005"/>
      <c r="F943" s="1007"/>
      <c r="G943" s="1007"/>
      <c r="H943" s="1009"/>
      <c r="I943" s="1009"/>
      <c r="J943" s="1009"/>
      <c r="K943" s="1009"/>
      <c r="L943" s="1009"/>
      <c r="M943" s="1009"/>
      <c r="N943" s="1122" t="s">
        <v>164</v>
      </c>
      <c r="O943" s="1130" t="s">
        <v>2953</v>
      </c>
      <c r="P943" s="1009"/>
      <c r="Q943" s="1009"/>
      <c r="R943" s="1009"/>
      <c r="S943" s="1013"/>
      <c r="T943" s="1009"/>
      <c r="U943" s="1012"/>
      <c r="V943" s="1014"/>
      <c r="W943" s="1012"/>
      <c r="X943" s="1009"/>
      <c r="Y943" s="1010"/>
      <c r="Z943" s="1009"/>
      <c r="AA943" s="1006"/>
      <c r="AB943" s="1007"/>
      <c r="AC943" s="1010"/>
      <c r="AD943" s="1009"/>
      <c r="AE943" s="1015"/>
      <c r="AF943" s="1003"/>
      <c r="AG943" s="1004"/>
      <c r="AH943" s="1039"/>
    </row>
    <row r="944" spans="2:34" x14ac:dyDescent="0.2">
      <c r="B944" s="1158"/>
      <c r="C944" s="1121"/>
      <c r="D944" s="1005"/>
      <c r="E944" s="1005"/>
      <c r="F944" s="1007"/>
      <c r="G944" s="1007"/>
      <c r="H944" s="1009"/>
      <c r="I944" s="1009"/>
      <c r="J944" s="1009"/>
      <c r="K944" s="1009"/>
      <c r="L944" s="1009"/>
      <c r="M944" s="1009"/>
      <c r="N944" s="1122" t="s">
        <v>2225</v>
      </c>
      <c r="O944" s="1130" t="s">
        <v>2960</v>
      </c>
      <c r="P944" s="1009"/>
      <c r="Q944" s="1009"/>
      <c r="R944" s="1009"/>
      <c r="S944" s="1013"/>
      <c r="T944" s="1009"/>
      <c r="U944" s="1012"/>
      <c r="V944" s="1014"/>
      <c r="W944" s="1012"/>
      <c r="X944" s="1009"/>
      <c r="Y944" s="1010"/>
      <c r="Z944" s="1009"/>
      <c r="AA944" s="1006"/>
      <c r="AB944" s="1007"/>
      <c r="AC944" s="1010"/>
      <c r="AD944" s="1009"/>
      <c r="AE944" s="1015"/>
      <c r="AF944" s="1003"/>
      <c r="AG944" s="1004"/>
      <c r="AH944" s="1039"/>
    </row>
    <row r="945" spans="2:34" x14ac:dyDescent="0.2">
      <c r="B945" s="1158"/>
      <c r="C945" s="1121"/>
      <c r="D945" s="1005"/>
      <c r="E945" s="1005"/>
      <c r="F945" s="1007"/>
      <c r="G945" s="1007"/>
      <c r="H945" s="1009"/>
      <c r="I945" s="1009"/>
      <c r="J945" s="1009"/>
      <c r="K945" s="1009"/>
      <c r="L945" s="1009"/>
      <c r="M945" s="1009"/>
      <c r="N945" s="1122" t="s">
        <v>2313</v>
      </c>
      <c r="O945" s="1130" t="s">
        <v>2961</v>
      </c>
      <c r="P945" s="1009"/>
      <c r="Q945" s="1009"/>
      <c r="R945" s="1009"/>
      <c r="S945" s="1013"/>
      <c r="T945" s="1009"/>
      <c r="U945" s="1012"/>
      <c r="V945" s="1014"/>
      <c r="W945" s="1012"/>
      <c r="X945" s="1009"/>
      <c r="Y945" s="1010"/>
      <c r="Z945" s="1009"/>
      <c r="AA945" s="1006"/>
      <c r="AB945" s="1007"/>
      <c r="AC945" s="1010"/>
      <c r="AD945" s="1009"/>
      <c r="AE945" s="1015"/>
      <c r="AF945" s="1003"/>
      <c r="AG945" s="1004"/>
      <c r="AH945" s="1039"/>
    </row>
    <row r="946" spans="2:34" x14ac:dyDescent="0.2">
      <c r="B946" s="1158"/>
      <c r="C946" s="1121"/>
      <c r="D946" s="1005"/>
      <c r="E946" s="1005"/>
      <c r="F946" s="1007"/>
      <c r="G946" s="1007"/>
      <c r="H946" s="1009"/>
      <c r="I946" s="1009"/>
      <c r="J946" s="1009"/>
      <c r="K946" s="1009"/>
      <c r="L946" s="1009"/>
      <c r="M946" s="1009"/>
      <c r="N946" s="1122" t="s">
        <v>2693</v>
      </c>
      <c r="O946" s="1130" t="s">
        <v>2962</v>
      </c>
      <c r="P946" s="1009"/>
      <c r="Q946" s="1009"/>
      <c r="R946" s="1009"/>
      <c r="S946" s="1013"/>
      <c r="T946" s="1009"/>
      <c r="U946" s="1012"/>
      <c r="V946" s="1014"/>
      <c r="W946" s="1012"/>
      <c r="X946" s="1009"/>
      <c r="Y946" s="1010"/>
      <c r="Z946" s="1009"/>
      <c r="AA946" s="1006"/>
      <c r="AB946" s="1007"/>
      <c r="AC946" s="1010"/>
      <c r="AD946" s="1009"/>
      <c r="AE946" s="1015"/>
      <c r="AF946" s="1003"/>
      <c r="AG946" s="1004"/>
      <c r="AH946" s="1039"/>
    </row>
    <row r="947" spans="2:34" x14ac:dyDescent="0.2">
      <c r="B947" s="1158"/>
      <c r="C947" s="1121"/>
      <c r="D947" s="1005"/>
      <c r="E947" s="1005"/>
      <c r="F947" s="1007"/>
      <c r="G947" s="1007"/>
      <c r="H947" s="1009"/>
      <c r="I947" s="1009"/>
      <c r="J947" s="1009"/>
      <c r="K947" s="1009"/>
      <c r="L947" s="1009"/>
      <c r="M947" s="1009"/>
      <c r="N947" s="1122" t="s">
        <v>162</v>
      </c>
      <c r="O947" s="1130" t="s">
        <v>2956</v>
      </c>
      <c r="P947" s="1009"/>
      <c r="Q947" s="1009"/>
      <c r="R947" s="1009"/>
      <c r="S947" s="1013"/>
      <c r="T947" s="1009"/>
      <c r="U947" s="1012"/>
      <c r="V947" s="1014"/>
      <c r="W947" s="1012"/>
      <c r="X947" s="1009"/>
      <c r="Y947" s="1010"/>
      <c r="Z947" s="1009"/>
      <c r="AA947" s="1006"/>
      <c r="AB947" s="1007"/>
      <c r="AC947" s="1010"/>
      <c r="AD947" s="1009"/>
      <c r="AE947" s="1015"/>
      <c r="AF947" s="1003"/>
      <c r="AG947" s="1004"/>
      <c r="AH947" s="1039"/>
    </row>
    <row r="948" spans="2:34" x14ac:dyDescent="0.2">
      <c r="B948" s="1158"/>
      <c r="C948" s="1121"/>
      <c r="D948" s="1005"/>
      <c r="E948" s="1005"/>
      <c r="F948" s="1007"/>
      <c r="G948" s="1007"/>
      <c r="H948" s="1009"/>
      <c r="I948" s="1009"/>
      <c r="J948" s="1009"/>
      <c r="K948" s="1009"/>
      <c r="L948" s="1009"/>
      <c r="M948" s="1009"/>
      <c r="N948" s="1122" t="s">
        <v>2963</v>
      </c>
      <c r="O948" s="1130" t="s">
        <v>2964</v>
      </c>
      <c r="P948" s="1009"/>
      <c r="Q948" s="1009"/>
      <c r="R948" s="1009"/>
      <c r="S948" s="1013"/>
      <c r="T948" s="1009"/>
      <c r="U948" s="1012"/>
      <c r="V948" s="1014"/>
      <c r="W948" s="1012"/>
      <c r="X948" s="1009"/>
      <c r="Y948" s="1010"/>
      <c r="Z948" s="1009"/>
      <c r="AA948" s="1006"/>
      <c r="AB948" s="1007"/>
      <c r="AC948" s="1010"/>
      <c r="AD948" s="1009"/>
      <c r="AE948" s="1015"/>
      <c r="AF948" s="1003"/>
      <c r="AG948" s="1004"/>
      <c r="AH948" s="1039"/>
    </row>
    <row r="949" spans="2:34" x14ac:dyDescent="0.2">
      <c r="B949" s="1158"/>
      <c r="C949" s="1121"/>
      <c r="D949" s="1005"/>
      <c r="E949" s="1005"/>
      <c r="F949" s="1007"/>
      <c r="G949" s="1007"/>
      <c r="H949" s="1009"/>
      <c r="I949" s="1009"/>
      <c r="J949" s="1009"/>
      <c r="K949" s="1009"/>
      <c r="L949" s="1009"/>
      <c r="M949" s="1009"/>
      <c r="N949" s="1122" t="s">
        <v>29</v>
      </c>
      <c r="O949" s="1130" t="s">
        <v>2965</v>
      </c>
      <c r="P949" s="1009"/>
      <c r="Q949" s="1009"/>
      <c r="R949" s="1009"/>
      <c r="S949" s="1013"/>
      <c r="T949" s="1009"/>
      <c r="U949" s="1012"/>
      <c r="V949" s="1014"/>
      <c r="W949" s="1012"/>
      <c r="X949" s="1009"/>
      <c r="Y949" s="1010"/>
      <c r="Z949" s="1009"/>
      <c r="AA949" s="1006"/>
      <c r="AB949" s="1007"/>
      <c r="AC949" s="1010"/>
      <c r="AD949" s="1009"/>
      <c r="AE949" s="1015"/>
      <c r="AF949" s="1003"/>
      <c r="AG949" s="1004"/>
      <c r="AH949" s="1039"/>
    </row>
    <row r="950" spans="2:34" x14ac:dyDescent="0.2">
      <c r="B950" s="1158"/>
      <c r="C950" s="1121"/>
      <c r="D950" s="1005"/>
      <c r="E950" s="1005"/>
      <c r="F950" s="1007"/>
      <c r="G950" s="1007"/>
      <c r="H950" s="1009"/>
      <c r="I950" s="1009"/>
      <c r="J950" s="1009"/>
      <c r="K950" s="1009"/>
      <c r="L950" s="1009"/>
      <c r="M950" s="1009"/>
      <c r="N950" s="1122" t="s">
        <v>2966</v>
      </c>
      <c r="O950" s="1130" t="s">
        <v>2967</v>
      </c>
      <c r="P950" s="1009"/>
      <c r="Q950" s="1009"/>
      <c r="R950" s="1009"/>
      <c r="S950" s="1013"/>
      <c r="T950" s="1009"/>
      <c r="U950" s="1012"/>
      <c r="V950" s="1014"/>
      <c r="W950" s="1012"/>
      <c r="X950" s="1009"/>
      <c r="Y950" s="1010"/>
      <c r="Z950" s="1009"/>
      <c r="AA950" s="1006"/>
      <c r="AB950" s="1007"/>
      <c r="AC950" s="1010"/>
      <c r="AD950" s="1009"/>
      <c r="AE950" s="1015"/>
      <c r="AF950" s="1003"/>
      <c r="AG950" s="1004"/>
      <c r="AH950" s="1039"/>
    </row>
    <row r="951" spans="2:34" x14ac:dyDescent="0.2">
      <c r="B951" s="1158"/>
      <c r="C951" s="1121"/>
      <c r="D951" s="1005"/>
      <c r="E951" s="1005"/>
      <c r="F951" s="1007"/>
      <c r="G951" s="1007"/>
      <c r="H951" s="1009"/>
      <c r="I951" s="1009"/>
      <c r="J951" s="1009"/>
      <c r="K951" s="1009"/>
      <c r="L951" s="1009"/>
      <c r="M951" s="1009"/>
      <c r="N951" s="1122" t="s">
        <v>2968</v>
      </c>
      <c r="O951" s="1167">
        <v>0.85</v>
      </c>
      <c r="P951" s="1009"/>
      <c r="Q951" s="1009"/>
      <c r="R951" s="1009"/>
      <c r="S951" s="1013"/>
      <c r="T951" s="1009"/>
      <c r="U951" s="1012"/>
      <c r="V951" s="1014"/>
      <c r="W951" s="1012"/>
      <c r="X951" s="1009"/>
      <c r="Y951" s="1010"/>
      <c r="Z951" s="1009"/>
      <c r="AA951" s="1006"/>
      <c r="AB951" s="1007"/>
      <c r="AC951" s="1010"/>
      <c r="AD951" s="1009"/>
      <c r="AE951" s="1015"/>
      <c r="AF951" s="1003"/>
      <c r="AG951" s="1004"/>
      <c r="AH951" s="1039"/>
    </row>
    <row r="952" spans="2:34" ht="13.5" thickBot="1" x14ac:dyDescent="0.25">
      <c r="B952" s="1158"/>
      <c r="C952" s="1121"/>
      <c r="D952" s="1005"/>
      <c r="E952" s="1005"/>
      <c r="F952" s="1007"/>
      <c r="G952" s="1007"/>
      <c r="H952" s="1009"/>
      <c r="I952" s="1009"/>
      <c r="J952" s="1009"/>
      <c r="K952" s="1009"/>
      <c r="L952" s="1009"/>
      <c r="M952" s="1009"/>
      <c r="N952" s="1168" t="s">
        <v>165</v>
      </c>
      <c r="O952" s="1169" t="s">
        <v>2961</v>
      </c>
      <c r="P952" s="1009"/>
      <c r="Q952" s="1009"/>
      <c r="R952" s="1009"/>
      <c r="S952" s="1013"/>
      <c r="T952" s="1009"/>
      <c r="U952" s="1012"/>
      <c r="V952" s="1014"/>
      <c r="W952" s="1012"/>
      <c r="X952" s="1009"/>
      <c r="Y952" s="1010"/>
      <c r="Z952" s="1009"/>
      <c r="AA952" s="1006"/>
      <c r="AB952" s="1007"/>
      <c r="AC952" s="1010"/>
      <c r="AD952" s="1009"/>
      <c r="AE952" s="1015"/>
      <c r="AF952" s="1003"/>
      <c r="AG952" s="1004"/>
      <c r="AH952" s="1039"/>
    </row>
    <row r="953" spans="2:34" ht="13.5" customHeight="1" thickBot="1" x14ac:dyDescent="0.25">
      <c r="B953" s="1160"/>
      <c r="C953" s="1161"/>
      <c r="D953" s="1162"/>
      <c r="E953" s="1162"/>
      <c r="F953" s="1163"/>
      <c r="G953" s="1163"/>
      <c r="H953" s="1164"/>
      <c r="I953" s="1164"/>
      <c r="J953" s="1164"/>
      <c r="K953" s="1164"/>
      <c r="L953" s="1164"/>
      <c r="M953" s="1164"/>
      <c r="N953" s="1165"/>
      <c r="O953" s="1164"/>
      <c r="P953" s="1164"/>
      <c r="Q953" s="1164"/>
      <c r="R953" s="1164"/>
      <c r="S953" s="1164"/>
      <c r="T953" s="1164"/>
      <c r="U953" s="1164"/>
      <c r="V953" s="1165"/>
      <c r="W953" s="1164"/>
      <c r="X953" s="1164"/>
      <c r="Y953" s="1164"/>
      <c r="Z953" s="1164"/>
      <c r="AA953" s="1162"/>
      <c r="AB953" s="1163"/>
      <c r="AC953" s="1164"/>
      <c r="AD953" s="1164"/>
      <c r="AE953" s="1165"/>
      <c r="AF953" s="1161"/>
      <c r="AG953" s="1166"/>
      <c r="AH953" s="1039"/>
    </row>
    <row r="954" spans="2:34" ht="13.5" customHeight="1" x14ac:dyDescent="0.2">
      <c r="B954" s="1144"/>
      <c r="C954" s="1145"/>
      <c r="D954" s="1145">
        <v>1.0000000000000001E-33</v>
      </c>
      <c r="E954" s="1145"/>
      <c r="F954" s="1145"/>
      <c r="G954" s="1145"/>
      <c r="H954" s="1145"/>
      <c r="I954" s="1145"/>
      <c r="J954" s="1145"/>
      <c r="K954" s="1145"/>
      <c r="L954" s="1145"/>
      <c r="M954" s="1145"/>
      <c r="N954" s="1145">
        <v>1.0000000000000001E-33</v>
      </c>
      <c r="O954" s="1145"/>
      <c r="P954" s="1145"/>
      <c r="Q954" s="1145"/>
      <c r="R954" s="1145"/>
      <c r="S954" s="1145"/>
      <c r="T954" s="1145"/>
      <c r="U954" s="1145"/>
      <c r="V954" s="1145">
        <v>1.0000000000000001E-33</v>
      </c>
      <c r="W954" s="1145"/>
      <c r="X954" s="1145"/>
      <c r="Y954" s="1145"/>
      <c r="Z954" s="1145"/>
      <c r="AA954" s="1145"/>
      <c r="AB954" s="1145"/>
      <c r="AC954" s="1145"/>
      <c r="AD954" s="1145"/>
      <c r="AE954" s="1145"/>
      <c r="AF954" s="1145"/>
      <c r="AG954" s="1145"/>
      <c r="AH954" s="1039"/>
    </row>
    <row r="955" spans="2:34" ht="13.5" customHeight="1" x14ac:dyDescent="0.2">
      <c r="B955" s="1146" t="s">
        <v>2816</v>
      </c>
      <c r="C955" s="2266" t="s">
        <v>2970</v>
      </c>
      <c r="D955" s="2266"/>
      <c r="E955" s="2266"/>
      <c r="F955" s="2266"/>
      <c r="G955" s="2266"/>
      <c r="H955" s="2266"/>
      <c r="I955" s="2266"/>
      <c r="J955" s="2266"/>
      <c r="K955" s="2266"/>
      <c r="L955" s="2266"/>
      <c r="M955" s="2266"/>
      <c r="N955" s="2266"/>
      <c r="O955" s="2266"/>
      <c r="P955" s="2266"/>
      <c r="Q955" s="2266"/>
      <c r="R955" s="2266"/>
      <c r="S955" s="2266"/>
      <c r="T955" s="2266"/>
      <c r="U955" s="2266"/>
      <c r="V955" s="2266"/>
      <c r="W955" s="2266"/>
      <c r="X955" s="2266"/>
      <c r="Y955" s="2266"/>
      <c r="Z955" s="2266"/>
      <c r="AA955" s="2266"/>
      <c r="AB955" s="2266"/>
      <c r="AC955" s="2266"/>
      <c r="AD955" s="2266"/>
      <c r="AE955" s="2266"/>
      <c r="AF955" s="2266"/>
      <c r="AG955" s="2266"/>
      <c r="AH955" s="1039"/>
    </row>
    <row r="956" spans="2:34" ht="23.25" customHeight="1" thickBot="1" x14ac:dyDescent="0.25">
      <c r="B956" s="1147" t="s">
        <v>2818</v>
      </c>
      <c r="C956" s="2284" t="s">
        <v>2898</v>
      </c>
      <c r="D956" s="2284"/>
      <c r="E956" s="2284"/>
      <c r="F956" s="2284"/>
      <c r="G956" s="2284"/>
      <c r="H956" s="2284"/>
      <c r="I956" s="2284"/>
      <c r="J956" s="2284"/>
      <c r="K956" s="2284"/>
      <c r="L956" s="2284"/>
      <c r="M956" s="2284"/>
      <c r="N956" s="2284"/>
      <c r="O956" s="2284"/>
      <c r="P956" s="2284"/>
      <c r="Q956" s="2284"/>
      <c r="R956" s="2284"/>
      <c r="S956" s="2284"/>
      <c r="T956" s="2284"/>
      <c r="U956" s="2284"/>
      <c r="V956" s="2284"/>
      <c r="W956" s="2284"/>
      <c r="X956" s="2284"/>
      <c r="Y956" s="2284"/>
      <c r="Z956" s="2284"/>
      <c r="AA956" s="2284"/>
      <c r="AB956" s="2284"/>
      <c r="AC956" s="2284"/>
      <c r="AD956" s="2284"/>
      <c r="AE956" s="2284"/>
      <c r="AF956" s="2284"/>
      <c r="AG956" s="2284"/>
      <c r="AH956" s="1044"/>
    </row>
    <row r="957" spans="2:34" ht="13.5" customHeight="1" thickBot="1" x14ac:dyDescent="0.25">
      <c r="B957" s="1150"/>
      <c r="C957" s="329"/>
      <c r="D957" s="329"/>
      <c r="E957" s="329"/>
      <c r="F957" s="329"/>
      <c r="G957" s="329"/>
      <c r="H957" s="329"/>
      <c r="I957" s="329"/>
      <c r="J957" s="329"/>
      <c r="K957" s="329"/>
      <c r="L957" s="329"/>
      <c r="M957" s="329"/>
      <c r="N957" s="329"/>
      <c r="O957" s="329"/>
      <c r="P957" s="329"/>
      <c r="Q957" s="329"/>
      <c r="R957" s="329"/>
      <c r="S957" s="329"/>
      <c r="T957" s="329"/>
      <c r="U957" s="329"/>
      <c r="V957" s="329"/>
      <c r="W957" s="329"/>
      <c r="X957" s="329"/>
      <c r="Y957" s="329"/>
      <c r="Z957" s="329"/>
      <c r="AA957" s="329"/>
      <c r="AB957" s="329"/>
      <c r="AC957" s="329"/>
      <c r="AD957" s="329"/>
      <c r="AE957" s="329"/>
      <c r="AF957" s="329"/>
      <c r="AG957" s="329"/>
      <c r="AH957" s="329"/>
    </row>
    <row r="958" spans="2:34" ht="20.25" x14ac:dyDescent="0.2">
      <c r="B958" s="1900" t="s">
        <v>2783</v>
      </c>
      <c r="C958" s="1901"/>
      <c r="D958" s="1901"/>
      <c r="E958" s="1901"/>
      <c r="F958" s="1901"/>
      <c r="G958" s="1901"/>
      <c r="H958" s="1901"/>
      <c r="I958" s="1901"/>
      <c r="J958" s="1901"/>
      <c r="K958" s="1901"/>
      <c r="L958" s="1901"/>
      <c r="M958" s="1901"/>
      <c r="N958" s="1901"/>
      <c r="O958" s="1901"/>
      <c r="P958" s="1901"/>
      <c r="Q958" s="1901"/>
      <c r="R958" s="1901"/>
      <c r="S958" s="1901"/>
      <c r="T958" s="1901"/>
      <c r="U958" s="1901"/>
      <c r="V958" s="1901"/>
      <c r="W958" s="1901"/>
      <c r="X958" s="1901"/>
      <c r="Y958" s="1901"/>
      <c r="Z958" s="1901"/>
      <c r="AA958" s="1901"/>
      <c r="AB958" s="1901"/>
      <c r="AC958" s="1901"/>
      <c r="AD958" s="1901"/>
      <c r="AE958" s="1901"/>
      <c r="AF958" s="1901"/>
      <c r="AG958" s="1901"/>
      <c r="AH958" s="1902"/>
    </row>
    <row r="959" spans="2:34" x14ac:dyDescent="0.2">
      <c r="B959" s="1038"/>
      <c r="C959" s="978"/>
      <c r="D959" s="700"/>
      <c r="E959" s="700"/>
      <c r="F959" s="431"/>
      <c r="G959" s="431"/>
      <c r="H959" s="431"/>
      <c r="I959" s="431"/>
      <c r="J959" s="431"/>
      <c r="K959" s="431"/>
      <c r="L959" s="431"/>
      <c r="M959" s="431"/>
      <c r="N959" s="431"/>
      <c r="O959" s="431"/>
      <c r="P959" s="431"/>
      <c r="Q959" s="431"/>
      <c r="R959" s="431"/>
      <c r="S959" s="431"/>
      <c r="T959" s="431"/>
      <c r="U959" s="431"/>
      <c r="V959" s="431"/>
      <c r="W959" s="431"/>
      <c r="X959" s="431"/>
      <c r="Y959" s="431"/>
      <c r="Z959" s="431"/>
      <c r="AA959" s="431"/>
      <c r="AB959" s="431"/>
      <c r="AC959" s="431"/>
      <c r="AD959" s="431"/>
      <c r="AE959" s="431"/>
      <c r="AF959" s="431"/>
      <c r="AG959" s="431"/>
      <c r="AH959" s="1039"/>
    </row>
    <row r="960" spans="2:34" x14ac:dyDescent="0.2">
      <c r="B960" s="981" t="s">
        <v>2784</v>
      </c>
      <c r="C960" s="1037" t="s">
        <v>2928</v>
      </c>
      <c r="D960" s="1037"/>
      <c r="E960" s="431"/>
      <c r="F960" s="431"/>
      <c r="G960" s="431"/>
      <c r="H960" s="431"/>
      <c r="I960" s="452"/>
      <c r="J960" s="431"/>
      <c r="K960" s="431"/>
      <c r="L960" s="431"/>
      <c r="M960" s="431"/>
      <c r="N960" s="431"/>
      <c r="O960" s="431"/>
      <c r="P960" s="431"/>
      <c r="Q960" s="431"/>
      <c r="R960" s="431"/>
      <c r="S960" s="431"/>
      <c r="T960" s="431"/>
      <c r="U960" s="431"/>
      <c r="V960" s="431"/>
      <c r="W960" s="431"/>
      <c r="X960" s="431"/>
      <c r="Y960" s="431"/>
      <c r="Z960" s="431"/>
      <c r="AA960" s="431"/>
      <c r="AB960" s="431"/>
      <c r="AC960" s="431"/>
      <c r="AD960" s="431"/>
      <c r="AE960" s="431"/>
      <c r="AF960" s="431"/>
      <c r="AG960" s="431"/>
      <c r="AH960" s="1039"/>
    </row>
    <row r="961" spans="2:34" ht="13.5" thickBot="1" x14ac:dyDescent="0.25">
      <c r="B961" s="981" t="s">
        <v>2786</v>
      </c>
      <c r="C961" s="1199">
        <v>41352</v>
      </c>
      <c r="D961" s="1199"/>
      <c r="E961" s="431"/>
      <c r="F961" s="431"/>
      <c r="G961" s="431"/>
      <c r="H961" s="431"/>
      <c r="I961" s="452"/>
      <c r="J961" s="431"/>
      <c r="K961" s="431"/>
      <c r="L961" s="431"/>
      <c r="M961" s="431"/>
      <c r="N961" s="431"/>
      <c r="O961" s="431"/>
      <c r="P961" s="431"/>
      <c r="Q961" s="431"/>
      <c r="R961" s="431"/>
      <c r="S961" s="431"/>
      <c r="T961" s="431"/>
      <c r="U961" s="431"/>
      <c r="V961" s="431"/>
      <c r="W961" s="431"/>
      <c r="X961" s="431"/>
      <c r="Y961" s="431"/>
      <c r="Z961" s="431"/>
      <c r="AA961" s="431"/>
      <c r="AB961" s="431"/>
      <c r="AC961" s="431"/>
      <c r="AD961" s="431"/>
      <c r="AE961" s="431"/>
      <c r="AF961" s="431"/>
      <c r="AG961" s="431"/>
      <c r="AH961" s="1039"/>
    </row>
    <row r="962" spans="2:34" ht="46.5" customHeight="1" thickBot="1" x14ac:dyDescent="0.25">
      <c r="B962" s="1038" t="s">
        <v>2787</v>
      </c>
      <c r="C962" s="1905" t="s">
        <v>2929</v>
      </c>
      <c r="D962" s="1906"/>
      <c r="E962" s="1906"/>
      <c r="F962" s="1906"/>
      <c r="G962" s="1906"/>
      <c r="H962" s="1906"/>
      <c r="I962" s="1906"/>
      <c r="J962" s="1906"/>
      <c r="K962" s="1906"/>
      <c r="L962" s="1907"/>
      <c r="M962" s="431"/>
      <c r="N962" s="431"/>
      <c r="O962" s="431"/>
      <c r="P962" s="431"/>
      <c r="Q962" s="431"/>
      <c r="R962" s="431"/>
      <c r="S962" s="431"/>
      <c r="T962" s="431"/>
      <c r="U962" s="431"/>
      <c r="V962" s="431"/>
      <c r="W962" s="431"/>
      <c r="X962" s="431"/>
      <c r="Y962" s="431"/>
      <c r="Z962" s="431"/>
      <c r="AA962" s="431"/>
      <c r="AB962" s="431"/>
      <c r="AC962" s="431"/>
      <c r="AD962" s="431"/>
      <c r="AE962" s="431"/>
      <c r="AF962" s="431"/>
      <c r="AG962" s="431"/>
      <c r="AH962" s="1039"/>
    </row>
    <row r="963" spans="2:34" ht="13.5" thickBot="1" x14ac:dyDescent="0.25">
      <c r="B963" s="1908" t="s">
        <v>2788</v>
      </c>
      <c r="C963" s="1928" t="s">
        <v>2789</v>
      </c>
      <c r="D963" s="1908" t="s">
        <v>2790</v>
      </c>
      <c r="E963" s="1910" t="s">
        <v>2791</v>
      </c>
      <c r="F963" s="1911"/>
      <c r="G963" s="1911"/>
      <c r="H963" s="1911"/>
      <c r="I963" s="1911"/>
      <c r="J963" s="1911"/>
      <c r="K963" s="1911"/>
      <c r="L963" s="1911"/>
      <c r="M963" s="1911"/>
      <c r="N963" s="1911"/>
      <c r="O963" s="1911"/>
      <c r="P963" s="1911"/>
      <c r="Q963" s="1911"/>
      <c r="R963" s="1912"/>
      <c r="S963" s="1913" t="s">
        <v>2792</v>
      </c>
      <c r="T963" s="1914"/>
      <c r="U963" s="1914"/>
      <c r="V963" s="1914"/>
      <c r="W963" s="1914"/>
      <c r="X963" s="1914"/>
      <c r="Y963" s="1914"/>
      <c r="Z963" s="1915"/>
      <c r="AA963" s="1910" t="s">
        <v>2793</v>
      </c>
      <c r="AB963" s="1911"/>
      <c r="AC963" s="1911"/>
      <c r="AD963" s="1912"/>
      <c r="AE963" s="1916" t="s">
        <v>2794</v>
      </c>
      <c r="AF963" s="1917"/>
      <c r="AG963" s="1918"/>
      <c r="AH963" s="1039"/>
    </row>
    <row r="964" spans="2:34" ht="40.5" customHeight="1" thickBot="1" x14ac:dyDescent="0.25">
      <c r="B964" s="1909"/>
      <c r="C964" s="1929"/>
      <c r="D964" s="1909"/>
      <c r="E964" s="1908" t="s">
        <v>2795</v>
      </c>
      <c r="F964" s="1922" t="s">
        <v>2796</v>
      </c>
      <c r="G964" s="1922" t="s">
        <v>2797</v>
      </c>
      <c r="H964" s="1913" t="s">
        <v>2798</v>
      </c>
      <c r="I964" s="1915"/>
      <c r="J964" s="1913" t="s">
        <v>2799</v>
      </c>
      <c r="K964" s="1915"/>
      <c r="L964" s="1913" t="s">
        <v>2800</v>
      </c>
      <c r="M964" s="1915"/>
      <c r="N964" s="1924" t="s">
        <v>2801</v>
      </c>
      <c r="O964" s="1925"/>
      <c r="P964" s="1914" t="s">
        <v>2802</v>
      </c>
      <c r="Q964" s="1914"/>
      <c r="R964" s="1915"/>
      <c r="S964" s="1922" t="s">
        <v>2798</v>
      </c>
      <c r="T964" s="1922" t="s">
        <v>2799</v>
      </c>
      <c r="U964" s="1922" t="s">
        <v>2800</v>
      </c>
      <c r="V964" s="1914" t="s">
        <v>2801</v>
      </c>
      <c r="W964" s="1914"/>
      <c r="X964" s="1913" t="s">
        <v>2802</v>
      </c>
      <c r="Y964" s="1914"/>
      <c r="Z964" s="1915"/>
      <c r="AA964" s="1908" t="s">
        <v>2795</v>
      </c>
      <c r="AB964" s="1908" t="s">
        <v>2803</v>
      </c>
      <c r="AC964" s="1908" t="s">
        <v>2804</v>
      </c>
      <c r="AD964" s="1908" t="s">
        <v>2805</v>
      </c>
      <c r="AE964" s="1919"/>
      <c r="AF964" s="1920"/>
      <c r="AG964" s="1921"/>
      <c r="AH964" s="1039"/>
    </row>
    <row r="965" spans="2:34" ht="27" customHeight="1" thickBot="1" x14ac:dyDescent="0.25">
      <c r="B965" s="1909"/>
      <c r="C965" s="1929"/>
      <c r="D965" s="1909"/>
      <c r="E965" s="1909"/>
      <c r="F965" s="1923"/>
      <c r="G965" s="1923"/>
      <c r="H965" s="1084" t="s">
        <v>2806</v>
      </c>
      <c r="I965" s="1084" t="s">
        <v>2807</v>
      </c>
      <c r="J965" s="1084" t="s">
        <v>2806</v>
      </c>
      <c r="K965" s="1084" t="s">
        <v>2807</v>
      </c>
      <c r="L965" s="1084" t="s">
        <v>2806</v>
      </c>
      <c r="M965" s="1084" t="s">
        <v>2807</v>
      </c>
      <c r="N965" s="1035" t="s">
        <v>295</v>
      </c>
      <c r="O965" s="1085" t="s">
        <v>2808</v>
      </c>
      <c r="P965" s="1086" t="s">
        <v>2809</v>
      </c>
      <c r="Q965" s="1085" t="s">
        <v>2810</v>
      </c>
      <c r="R965" s="1085" t="s">
        <v>2811</v>
      </c>
      <c r="S965" s="1923"/>
      <c r="T965" s="1923"/>
      <c r="U965" s="1923"/>
      <c r="V965" s="1036" t="s">
        <v>295</v>
      </c>
      <c r="W965" s="1087" t="s">
        <v>2808</v>
      </c>
      <c r="X965" s="1085" t="s">
        <v>2809</v>
      </c>
      <c r="Y965" s="1088" t="s">
        <v>2810</v>
      </c>
      <c r="Z965" s="1085" t="s">
        <v>2811</v>
      </c>
      <c r="AA965" s="1909"/>
      <c r="AB965" s="1909"/>
      <c r="AC965" s="1909"/>
      <c r="AD965" s="1909"/>
      <c r="AE965" s="1034" t="s">
        <v>296</v>
      </c>
      <c r="AF965" s="1034" t="s">
        <v>2812</v>
      </c>
      <c r="AG965" s="1034" t="s">
        <v>2813</v>
      </c>
      <c r="AH965" s="1039"/>
    </row>
    <row r="966" spans="2:34" ht="40.5" customHeight="1" x14ac:dyDescent="0.2">
      <c r="B966" s="1125" t="s">
        <v>2899</v>
      </c>
      <c r="C966" s="1110">
        <v>1</v>
      </c>
      <c r="D966" s="1057"/>
      <c r="E966" s="1057"/>
      <c r="F966" s="994"/>
      <c r="G966" s="994"/>
      <c r="H966" s="996"/>
      <c r="I966" s="996"/>
      <c r="J966" s="996"/>
      <c r="K966" s="996"/>
      <c r="L966" s="996"/>
      <c r="M966" s="996"/>
      <c r="N966" s="1127" t="s">
        <v>2930</v>
      </c>
      <c r="O966" s="1128">
        <v>0.85</v>
      </c>
      <c r="P966" s="996"/>
      <c r="Q966" s="996"/>
      <c r="R966" s="996"/>
      <c r="S966" s="1000"/>
      <c r="T966" s="997"/>
      <c r="U966" s="999"/>
      <c r="V966" s="1001"/>
      <c r="W966" s="999"/>
      <c r="X966" s="997"/>
      <c r="Y966" s="998"/>
      <c r="Z966" s="997"/>
      <c r="AA966" s="1002"/>
      <c r="AB966" s="994"/>
      <c r="AC966" s="998"/>
      <c r="AD966" s="997"/>
      <c r="AE966" s="1015"/>
      <c r="AF966" s="1003"/>
      <c r="AG966" s="1004"/>
      <c r="AH966" s="1039"/>
    </row>
    <row r="967" spans="2:34" ht="48.75" customHeight="1" x14ac:dyDescent="0.2">
      <c r="B967" s="1126" t="s">
        <v>2900</v>
      </c>
      <c r="C967" s="1121">
        <v>5</v>
      </c>
      <c r="D967" s="1005"/>
      <c r="E967" s="1005"/>
      <c r="F967" s="1007"/>
      <c r="G967" s="1007"/>
      <c r="H967" s="1009"/>
      <c r="I967" s="1009"/>
      <c r="J967" s="1009"/>
      <c r="K967" s="1009"/>
      <c r="L967" s="1009"/>
      <c r="M967" s="1009"/>
      <c r="N967" s="1129" t="s">
        <v>2930</v>
      </c>
      <c r="O967" s="1130">
        <v>0.85</v>
      </c>
      <c r="P967" s="1009"/>
      <c r="Q967" s="1009"/>
      <c r="R967" s="1009"/>
      <c r="S967" s="1013"/>
      <c r="T967" s="1009"/>
      <c r="U967" s="1012"/>
      <c r="V967" s="1014"/>
      <c r="W967" s="1012"/>
      <c r="X967" s="1009"/>
      <c r="Y967" s="1010"/>
      <c r="Z967" s="1009"/>
      <c r="AA967" s="1006"/>
      <c r="AB967" s="1007"/>
      <c r="AC967" s="1010"/>
      <c r="AD967" s="1009"/>
      <c r="AE967" s="1015"/>
      <c r="AF967" s="1003"/>
      <c r="AG967" s="1004"/>
      <c r="AH967" s="1039"/>
    </row>
    <row r="968" spans="2:34" ht="47.25" customHeight="1" x14ac:dyDescent="0.2">
      <c r="B968" s="1126" t="s">
        <v>2900</v>
      </c>
      <c r="C968" s="1121">
        <v>18</v>
      </c>
      <c r="D968" s="1005"/>
      <c r="E968" s="1005"/>
      <c r="F968" s="1007"/>
      <c r="G968" s="1007"/>
      <c r="H968" s="1009"/>
      <c r="I968" s="1009"/>
      <c r="J968" s="1009"/>
      <c r="K968" s="1009"/>
      <c r="L968" s="1009"/>
      <c r="M968" s="1009"/>
      <c r="N968" s="1129" t="s">
        <v>2930</v>
      </c>
      <c r="O968" s="1130">
        <v>0.85</v>
      </c>
      <c r="P968" s="1009"/>
      <c r="Q968" s="1009"/>
      <c r="R968" s="1009"/>
      <c r="S968" s="1013"/>
      <c r="T968" s="1009"/>
      <c r="U968" s="1012"/>
      <c r="V968" s="1014"/>
      <c r="W968" s="1012"/>
      <c r="X968" s="1009"/>
      <c r="Y968" s="1010"/>
      <c r="Z968" s="1009"/>
      <c r="AA968" s="1006"/>
      <c r="AB968" s="1007"/>
      <c r="AC968" s="1010"/>
      <c r="AD968" s="1009"/>
      <c r="AE968" s="1015"/>
      <c r="AF968" s="1003"/>
      <c r="AG968" s="1004"/>
      <c r="AH968" s="1039"/>
    </row>
    <row r="969" spans="2:34" ht="44.25" customHeight="1" x14ac:dyDescent="0.2">
      <c r="B969" s="1126" t="s">
        <v>2901</v>
      </c>
      <c r="C969" s="1121">
        <v>6</v>
      </c>
      <c r="D969" s="1005"/>
      <c r="E969" s="1005"/>
      <c r="F969" s="1007"/>
      <c r="G969" s="1007"/>
      <c r="H969" s="1009"/>
      <c r="I969" s="1009"/>
      <c r="J969" s="1009"/>
      <c r="K969" s="1009"/>
      <c r="L969" s="1009"/>
      <c r="M969" s="1009"/>
      <c r="N969" s="1129" t="s">
        <v>2930</v>
      </c>
      <c r="O969" s="1130">
        <v>0.85</v>
      </c>
      <c r="P969" s="1009"/>
      <c r="Q969" s="1009"/>
      <c r="R969" s="1009"/>
      <c r="S969" s="1013"/>
      <c r="T969" s="1009"/>
      <c r="U969" s="1012"/>
      <c r="V969" s="1014"/>
      <c r="W969" s="1012"/>
      <c r="X969" s="1009"/>
      <c r="Y969" s="1010"/>
      <c r="Z969" s="1009"/>
      <c r="AA969" s="1006"/>
      <c r="AB969" s="1007"/>
      <c r="AC969" s="1010"/>
      <c r="AD969" s="1009"/>
      <c r="AE969" s="1015"/>
      <c r="AF969" s="1003"/>
      <c r="AG969" s="1004"/>
      <c r="AH969" s="1039"/>
    </row>
    <row r="970" spans="2:34" ht="42" customHeight="1" x14ac:dyDescent="0.2">
      <c r="B970" s="1126" t="s">
        <v>2901</v>
      </c>
      <c r="C970" s="1121">
        <v>19</v>
      </c>
      <c r="D970" s="1005"/>
      <c r="E970" s="1005"/>
      <c r="F970" s="1007"/>
      <c r="G970" s="1007"/>
      <c r="H970" s="1009"/>
      <c r="I970" s="1009"/>
      <c r="J970" s="1009"/>
      <c r="K970" s="1009"/>
      <c r="L970" s="1009"/>
      <c r="M970" s="1009"/>
      <c r="N970" s="1129" t="s">
        <v>2930</v>
      </c>
      <c r="O970" s="1130">
        <v>0.85</v>
      </c>
      <c r="P970" s="1009"/>
      <c r="Q970" s="1009"/>
      <c r="R970" s="1009"/>
      <c r="S970" s="1013"/>
      <c r="T970" s="1009"/>
      <c r="U970" s="1012"/>
      <c r="V970" s="1014"/>
      <c r="W970" s="1012"/>
      <c r="X970" s="1009"/>
      <c r="Y970" s="1010"/>
      <c r="Z970" s="1009"/>
      <c r="AA970" s="1006"/>
      <c r="AB970" s="1007"/>
      <c r="AC970" s="1010"/>
      <c r="AD970" s="1009"/>
      <c r="AE970" s="1015"/>
      <c r="AF970" s="1003"/>
      <c r="AG970" s="1004"/>
      <c r="AH970" s="1039"/>
    </row>
    <row r="971" spans="2:34" ht="39.75" customHeight="1" x14ac:dyDescent="0.2">
      <c r="B971" s="1126" t="s">
        <v>2902</v>
      </c>
      <c r="C971" s="1121">
        <v>7</v>
      </c>
      <c r="D971" s="1005"/>
      <c r="E971" s="1005"/>
      <c r="F971" s="1007"/>
      <c r="G971" s="1007"/>
      <c r="H971" s="1009"/>
      <c r="I971" s="1009"/>
      <c r="J971" s="1009"/>
      <c r="K971" s="1009"/>
      <c r="L971" s="1009"/>
      <c r="M971" s="1009"/>
      <c r="N971" s="1129" t="s">
        <v>2930</v>
      </c>
      <c r="O971" s="1130">
        <v>0.85</v>
      </c>
      <c r="P971" s="1009"/>
      <c r="Q971" s="1009"/>
      <c r="R971" s="1009"/>
      <c r="S971" s="1013"/>
      <c r="T971" s="1009"/>
      <c r="U971" s="1012"/>
      <c r="V971" s="1014"/>
      <c r="W971" s="1012"/>
      <c r="X971" s="1009"/>
      <c r="Y971" s="1010"/>
      <c r="Z971" s="1009"/>
      <c r="AA971" s="1006"/>
      <c r="AB971" s="1007"/>
      <c r="AC971" s="1010"/>
      <c r="AD971" s="1009"/>
      <c r="AE971" s="1015"/>
      <c r="AF971" s="1003"/>
      <c r="AG971" s="1004"/>
      <c r="AH971" s="1039"/>
    </row>
    <row r="972" spans="2:34" ht="36.75" customHeight="1" x14ac:dyDescent="0.2">
      <c r="B972" s="1126" t="s">
        <v>2903</v>
      </c>
      <c r="C972" s="1121">
        <v>22</v>
      </c>
      <c r="D972" s="1005"/>
      <c r="E972" s="1005"/>
      <c r="F972" s="1007"/>
      <c r="G972" s="1007"/>
      <c r="H972" s="1009"/>
      <c r="I972" s="1009"/>
      <c r="J972" s="1009"/>
      <c r="K972" s="1009"/>
      <c r="L972" s="1009"/>
      <c r="M972" s="1009"/>
      <c r="N972" s="1129" t="s">
        <v>2930</v>
      </c>
      <c r="O972" s="1130">
        <v>0.85</v>
      </c>
      <c r="P972" s="1009"/>
      <c r="Q972" s="1009"/>
      <c r="R972" s="1009"/>
      <c r="S972" s="1013"/>
      <c r="T972" s="1009"/>
      <c r="U972" s="1012"/>
      <c r="V972" s="1014"/>
      <c r="W972" s="1012"/>
      <c r="X972" s="1009"/>
      <c r="Y972" s="1010"/>
      <c r="Z972" s="1009"/>
      <c r="AA972" s="1006"/>
      <c r="AB972" s="1007"/>
      <c r="AC972" s="1010"/>
      <c r="AD972" s="1009"/>
      <c r="AE972" s="1015"/>
      <c r="AF972" s="1003"/>
      <c r="AG972" s="1004"/>
      <c r="AH972" s="1039"/>
    </row>
    <row r="973" spans="2:34" ht="35.25" customHeight="1" x14ac:dyDescent="0.2">
      <c r="B973" s="1126" t="s">
        <v>2904</v>
      </c>
      <c r="C973" s="1121">
        <v>23</v>
      </c>
      <c r="D973" s="1005"/>
      <c r="E973" s="1005"/>
      <c r="F973" s="1007"/>
      <c r="G973" s="1007"/>
      <c r="H973" s="1009"/>
      <c r="I973" s="1009"/>
      <c r="J973" s="1009"/>
      <c r="K973" s="1009"/>
      <c r="L973" s="1009"/>
      <c r="M973" s="1009"/>
      <c r="N973" s="1129" t="s">
        <v>2930</v>
      </c>
      <c r="O973" s="1130">
        <v>0.85</v>
      </c>
      <c r="P973" s="1009"/>
      <c r="Q973" s="1009"/>
      <c r="R973" s="1009"/>
      <c r="S973" s="1013"/>
      <c r="T973" s="1009"/>
      <c r="U973" s="1012"/>
      <c r="V973" s="1014"/>
      <c r="W973" s="1012"/>
      <c r="X973" s="1009"/>
      <c r="Y973" s="1010"/>
      <c r="Z973" s="1009"/>
      <c r="AA973" s="1006"/>
      <c r="AB973" s="1007"/>
      <c r="AC973" s="1010"/>
      <c r="AD973" s="1009"/>
      <c r="AE973" s="1015"/>
      <c r="AF973" s="1003"/>
      <c r="AG973" s="1004"/>
      <c r="AH973" s="1039"/>
    </row>
    <row r="974" spans="2:34" ht="39.75" customHeight="1" x14ac:dyDescent="0.2">
      <c r="B974" s="1126" t="s">
        <v>2905</v>
      </c>
      <c r="C974" s="1121">
        <v>33</v>
      </c>
      <c r="D974" s="1005"/>
      <c r="E974" s="1005"/>
      <c r="F974" s="1007"/>
      <c r="G974" s="1007"/>
      <c r="H974" s="1009"/>
      <c r="I974" s="1009"/>
      <c r="J974" s="1009"/>
      <c r="K974" s="1009"/>
      <c r="L974" s="1009"/>
      <c r="M974" s="1009"/>
      <c r="N974" s="1129" t="s">
        <v>2930</v>
      </c>
      <c r="O974" s="1130">
        <v>0.85</v>
      </c>
      <c r="P974" s="1009"/>
      <c r="Q974" s="1009"/>
      <c r="R974" s="1009"/>
      <c r="S974" s="1013"/>
      <c r="T974" s="1009"/>
      <c r="U974" s="1012"/>
      <c r="V974" s="1014"/>
      <c r="W974" s="1012"/>
      <c r="X974" s="1009"/>
      <c r="Y974" s="1010"/>
      <c r="Z974" s="1009"/>
      <c r="AA974" s="1006"/>
      <c r="AB974" s="1007"/>
      <c r="AC974" s="1010"/>
      <c r="AD974" s="1009"/>
      <c r="AE974" s="1015"/>
      <c r="AF974" s="1003"/>
      <c r="AG974" s="1004"/>
      <c r="AH974" s="1039"/>
    </row>
    <row r="975" spans="2:34" ht="44.25" customHeight="1" x14ac:dyDescent="0.2">
      <c r="B975" s="1126" t="s">
        <v>1357</v>
      </c>
      <c r="C975" s="1121">
        <v>56</v>
      </c>
      <c r="D975" s="1005"/>
      <c r="E975" s="1005"/>
      <c r="F975" s="1007"/>
      <c r="G975" s="1007"/>
      <c r="H975" s="1009"/>
      <c r="I975" s="1009"/>
      <c r="J975" s="1009"/>
      <c r="K975" s="1009"/>
      <c r="L975" s="1009"/>
      <c r="M975" s="1009"/>
      <c r="N975" s="1129" t="s">
        <v>2930</v>
      </c>
      <c r="O975" s="1130">
        <v>0.85</v>
      </c>
      <c r="P975" s="1009"/>
      <c r="Q975" s="1009"/>
      <c r="R975" s="1009"/>
      <c r="S975" s="1013"/>
      <c r="T975" s="1009"/>
      <c r="U975" s="1012"/>
      <c r="V975" s="1014"/>
      <c r="W975" s="1012"/>
      <c r="X975" s="1009"/>
      <c r="Y975" s="1010"/>
      <c r="Z975" s="1009"/>
      <c r="AA975" s="1006"/>
      <c r="AB975" s="1007"/>
      <c r="AC975" s="1010"/>
      <c r="AD975" s="1009"/>
      <c r="AE975" s="1015"/>
      <c r="AF975" s="1003"/>
      <c r="AG975" s="1004"/>
      <c r="AH975" s="1039"/>
    </row>
    <row r="976" spans="2:34" s="1848" customFormat="1" ht="44.25" customHeight="1" x14ac:dyDescent="0.2">
      <c r="B976" s="1849" t="s">
        <v>1365</v>
      </c>
      <c r="C976" s="1850">
        <v>57</v>
      </c>
      <c r="D976" s="1851"/>
      <c r="E976" s="1851"/>
      <c r="F976" s="1852"/>
      <c r="G976" s="1852"/>
      <c r="H976" s="1853"/>
      <c r="I976" s="1853"/>
      <c r="J976" s="1853"/>
      <c r="K976" s="1853"/>
      <c r="L976" s="1853"/>
      <c r="M976" s="1853"/>
      <c r="N976" s="1850" t="s">
        <v>2930</v>
      </c>
      <c r="O976" s="1854">
        <v>0.85</v>
      </c>
      <c r="P976" s="1853"/>
      <c r="Q976" s="1853"/>
      <c r="R976" s="1853"/>
      <c r="S976" s="1855"/>
      <c r="T976" s="1853"/>
      <c r="U976" s="1856"/>
      <c r="V976" s="1857"/>
      <c r="W976" s="1856"/>
      <c r="X976" s="1853"/>
      <c r="Y976" s="1858"/>
      <c r="Z976" s="1853"/>
      <c r="AA976" s="1859"/>
      <c r="AB976" s="1852"/>
      <c r="AC976" s="1858"/>
      <c r="AD976" s="1853"/>
      <c r="AE976" s="1860"/>
      <c r="AF976" s="1861"/>
      <c r="AG976" s="1862"/>
      <c r="AH976" s="1847"/>
    </row>
    <row r="977" spans="2:34" ht="41.25" customHeight="1" x14ac:dyDescent="0.2">
      <c r="B977" s="1126" t="s">
        <v>2906</v>
      </c>
      <c r="C977" s="1121">
        <v>72</v>
      </c>
      <c r="D977" s="1005"/>
      <c r="E977" s="1005"/>
      <c r="F977" s="1007"/>
      <c r="G977" s="1007"/>
      <c r="H977" s="1009"/>
      <c r="I977" s="1009"/>
      <c r="J977" s="1009"/>
      <c r="K977" s="1009"/>
      <c r="L977" s="1009"/>
      <c r="M977" s="1009"/>
      <c r="N977" s="1129" t="s">
        <v>2930</v>
      </c>
      <c r="O977" s="1130">
        <v>0.85</v>
      </c>
      <c r="P977" s="1009"/>
      <c r="Q977" s="1009"/>
      <c r="R977" s="1009"/>
      <c r="S977" s="1013"/>
      <c r="T977" s="1009"/>
      <c r="U977" s="1012"/>
      <c r="V977" s="1014"/>
      <c r="W977" s="1012"/>
      <c r="X977" s="1009"/>
      <c r="Y977" s="1010"/>
      <c r="Z977" s="1009"/>
      <c r="AA977" s="1006"/>
      <c r="AB977" s="1007"/>
      <c r="AC977" s="1010"/>
      <c r="AD977" s="1009"/>
      <c r="AE977" s="1015"/>
      <c r="AF977" s="1003"/>
      <c r="AG977" s="1004"/>
      <c r="AH977" s="1039"/>
    </row>
    <row r="978" spans="2:34" ht="43.5" customHeight="1" x14ac:dyDescent="0.2">
      <c r="B978" s="1124" t="s">
        <v>2931</v>
      </c>
      <c r="C978" s="1121">
        <v>58</v>
      </c>
      <c r="D978" s="1005"/>
      <c r="E978" s="1005"/>
      <c r="F978" s="1007"/>
      <c r="G978" s="1007"/>
      <c r="H978" s="1009"/>
      <c r="I978" s="1009"/>
      <c r="J978" s="1009"/>
      <c r="K978" s="1009"/>
      <c r="L978" s="1009"/>
      <c r="M978" s="1009"/>
      <c r="N978" s="1129" t="s">
        <v>2930</v>
      </c>
      <c r="O978" s="1130">
        <v>0.85</v>
      </c>
      <c r="P978" s="1009"/>
      <c r="Q978" s="1009"/>
      <c r="R978" s="1009"/>
      <c r="S978" s="1013"/>
      <c r="T978" s="1009"/>
      <c r="U978" s="1012"/>
      <c r="V978" s="1014"/>
      <c r="W978" s="1012"/>
      <c r="X978" s="1009"/>
      <c r="Y978" s="1010"/>
      <c r="Z978" s="1009"/>
      <c r="AA978" s="1006"/>
      <c r="AB978" s="1007"/>
      <c r="AC978" s="1010"/>
      <c r="AD978" s="1009"/>
      <c r="AE978" s="1015"/>
      <c r="AF978" s="1003"/>
      <c r="AG978" s="1004"/>
      <c r="AH978" s="1039"/>
    </row>
    <row r="979" spans="2:34" ht="39.75" customHeight="1" x14ac:dyDescent="0.2">
      <c r="B979" s="1124" t="s">
        <v>2932</v>
      </c>
      <c r="C979" s="1121">
        <v>68</v>
      </c>
      <c r="D979" s="1005"/>
      <c r="E979" s="1005"/>
      <c r="F979" s="1007"/>
      <c r="G979" s="1007"/>
      <c r="H979" s="1009"/>
      <c r="I979" s="1009"/>
      <c r="J979" s="1009"/>
      <c r="K979" s="1009"/>
      <c r="L979" s="1009"/>
      <c r="M979" s="1009"/>
      <c r="N979" s="1129" t="s">
        <v>2930</v>
      </c>
      <c r="O979" s="1130">
        <v>0.85</v>
      </c>
      <c r="P979" s="1009"/>
      <c r="Q979" s="1009"/>
      <c r="R979" s="1009"/>
      <c r="S979" s="1013"/>
      <c r="T979" s="1009"/>
      <c r="U979" s="1012"/>
      <c r="V979" s="1014"/>
      <c r="W979" s="1012"/>
      <c r="X979" s="1009"/>
      <c r="Y979" s="1010"/>
      <c r="Z979" s="1009"/>
      <c r="AA979" s="1006"/>
      <c r="AB979" s="1007"/>
      <c r="AC979" s="1010"/>
      <c r="AD979" s="1009"/>
      <c r="AE979" s="1015"/>
      <c r="AF979" s="1003"/>
      <c r="AG979" s="1004"/>
      <c r="AH979" s="1039"/>
    </row>
    <row r="980" spans="2:34" ht="38.25" customHeight="1" x14ac:dyDescent="0.2">
      <c r="B980" s="1124" t="s">
        <v>2933</v>
      </c>
      <c r="C980" s="1121">
        <v>67</v>
      </c>
      <c r="D980" s="1005"/>
      <c r="E980" s="1005"/>
      <c r="F980" s="1007"/>
      <c r="G980" s="1007"/>
      <c r="H980" s="1009"/>
      <c r="I980" s="1009"/>
      <c r="J980" s="1009"/>
      <c r="K980" s="1009"/>
      <c r="L980" s="1009"/>
      <c r="M980" s="1009"/>
      <c r="N980" s="1129" t="s">
        <v>2930</v>
      </c>
      <c r="O980" s="1130">
        <v>0.85</v>
      </c>
      <c r="P980" s="1009"/>
      <c r="Q980" s="1009"/>
      <c r="R980" s="1009"/>
      <c r="S980" s="1013"/>
      <c r="T980" s="1009"/>
      <c r="U980" s="1012"/>
      <c r="V980" s="1014"/>
      <c r="W980" s="1012"/>
      <c r="X980" s="1009"/>
      <c r="Y980" s="1010"/>
      <c r="Z980" s="1009"/>
      <c r="AA980" s="1006"/>
      <c r="AB980" s="1007"/>
      <c r="AC980" s="1010"/>
      <c r="AD980" s="1009"/>
      <c r="AE980" s="1015"/>
      <c r="AF980" s="1003"/>
      <c r="AG980" s="1004"/>
      <c r="AH980" s="1039"/>
    </row>
    <row r="981" spans="2:34" ht="40.5" customHeight="1" x14ac:dyDescent="0.2">
      <c r="B981" s="1124" t="s">
        <v>2934</v>
      </c>
      <c r="C981" s="1121">
        <v>65</v>
      </c>
      <c r="D981" s="1005"/>
      <c r="E981" s="1005"/>
      <c r="F981" s="1007"/>
      <c r="G981" s="1007"/>
      <c r="H981" s="1009"/>
      <c r="I981" s="1009"/>
      <c r="J981" s="1009"/>
      <c r="K981" s="1009"/>
      <c r="L981" s="1009"/>
      <c r="M981" s="1009"/>
      <c r="N981" s="1129" t="s">
        <v>2930</v>
      </c>
      <c r="O981" s="1130">
        <v>0.85</v>
      </c>
      <c r="P981" s="1009"/>
      <c r="Q981" s="1009"/>
      <c r="R981" s="1009"/>
      <c r="S981" s="1013"/>
      <c r="T981" s="1009"/>
      <c r="U981" s="1012"/>
      <c r="V981" s="1014"/>
      <c r="W981" s="1012"/>
      <c r="X981" s="1009"/>
      <c r="Y981" s="1010"/>
      <c r="Z981" s="1009"/>
      <c r="AA981" s="1006"/>
      <c r="AB981" s="1007"/>
      <c r="AC981" s="1010"/>
      <c r="AD981" s="1009"/>
      <c r="AE981" s="1015"/>
      <c r="AF981" s="1003"/>
      <c r="AG981" s="1004"/>
      <c r="AH981" s="1039"/>
    </row>
    <row r="982" spans="2:34" ht="41.25" customHeight="1" x14ac:dyDescent="0.2">
      <c r="B982" s="1124" t="s">
        <v>2935</v>
      </c>
      <c r="C982" s="1121">
        <v>66</v>
      </c>
      <c r="D982" s="1005"/>
      <c r="E982" s="1005"/>
      <c r="F982" s="1007"/>
      <c r="G982" s="1007"/>
      <c r="H982" s="1009"/>
      <c r="I982" s="1009"/>
      <c r="J982" s="1009"/>
      <c r="K982" s="1009"/>
      <c r="L982" s="1009"/>
      <c r="M982" s="1009"/>
      <c r="N982" s="1129" t="s">
        <v>2930</v>
      </c>
      <c r="O982" s="1130">
        <v>0.85</v>
      </c>
      <c r="P982" s="1009"/>
      <c r="Q982" s="1009"/>
      <c r="R982" s="1009"/>
      <c r="S982" s="1013"/>
      <c r="T982" s="1009"/>
      <c r="U982" s="1012"/>
      <c r="V982" s="1014"/>
      <c r="W982" s="1012"/>
      <c r="X982" s="1009"/>
      <c r="Y982" s="1010"/>
      <c r="Z982" s="1009"/>
      <c r="AA982" s="1006"/>
      <c r="AB982" s="1007"/>
      <c r="AC982" s="1010"/>
      <c r="AD982" s="1009"/>
      <c r="AE982" s="1015"/>
      <c r="AF982" s="1003"/>
      <c r="AG982" s="1004"/>
      <c r="AH982" s="1039"/>
    </row>
    <row r="983" spans="2:34" ht="36" customHeight="1" x14ac:dyDescent="0.2">
      <c r="B983" s="1124" t="s">
        <v>2936</v>
      </c>
      <c r="C983" s="1121">
        <v>69</v>
      </c>
      <c r="D983" s="1005"/>
      <c r="E983" s="1005"/>
      <c r="F983" s="1007"/>
      <c r="G983" s="1007"/>
      <c r="H983" s="1009"/>
      <c r="I983" s="1009"/>
      <c r="J983" s="1009"/>
      <c r="K983" s="1009"/>
      <c r="L983" s="1009"/>
      <c r="M983" s="1009"/>
      <c r="N983" s="1129" t="s">
        <v>2930</v>
      </c>
      <c r="O983" s="1130">
        <v>0.85</v>
      </c>
      <c r="P983" s="1009"/>
      <c r="Q983" s="1009"/>
      <c r="R983" s="1009"/>
      <c r="S983" s="1013"/>
      <c r="T983" s="1009"/>
      <c r="U983" s="1012"/>
      <c r="V983" s="1014"/>
      <c r="W983" s="1012"/>
      <c r="X983" s="1009"/>
      <c r="Y983" s="1010"/>
      <c r="Z983" s="1009"/>
      <c r="AA983" s="1006"/>
      <c r="AB983" s="1007"/>
      <c r="AC983" s="1010"/>
      <c r="AD983" s="1009"/>
      <c r="AE983" s="1015"/>
      <c r="AF983" s="1003"/>
      <c r="AG983" s="1004"/>
      <c r="AH983" s="1039"/>
    </row>
    <row r="984" spans="2:34" ht="39" customHeight="1" x14ac:dyDescent="0.2">
      <c r="B984" s="1124" t="s">
        <v>2937</v>
      </c>
      <c r="C984" s="1121">
        <v>70</v>
      </c>
      <c r="D984" s="1005"/>
      <c r="E984" s="1005"/>
      <c r="F984" s="1007"/>
      <c r="G984" s="1007"/>
      <c r="H984" s="1009"/>
      <c r="I984" s="1009"/>
      <c r="J984" s="1009"/>
      <c r="K984" s="1009"/>
      <c r="L984" s="1009"/>
      <c r="M984" s="1009"/>
      <c r="N984" s="1129" t="s">
        <v>2930</v>
      </c>
      <c r="O984" s="1130">
        <v>0.85</v>
      </c>
      <c r="P984" s="1009"/>
      <c r="Q984" s="1009"/>
      <c r="R984" s="1009"/>
      <c r="S984" s="1013"/>
      <c r="T984" s="1009"/>
      <c r="U984" s="1012"/>
      <c r="V984" s="1014"/>
      <c r="W984" s="1012"/>
      <c r="X984" s="1009"/>
      <c r="Y984" s="1010"/>
      <c r="Z984" s="1009"/>
      <c r="AA984" s="1006"/>
      <c r="AB984" s="1007"/>
      <c r="AC984" s="1010"/>
      <c r="AD984" s="1009"/>
      <c r="AE984" s="1015"/>
      <c r="AF984" s="1003"/>
      <c r="AG984" s="1004"/>
      <c r="AH984" s="1039"/>
    </row>
    <row r="985" spans="2:34" ht="33.75" customHeight="1" x14ac:dyDescent="0.2">
      <c r="B985" s="1124" t="s">
        <v>2938</v>
      </c>
      <c r="C985" s="1121">
        <v>16</v>
      </c>
      <c r="D985" s="1005"/>
      <c r="E985" s="1005"/>
      <c r="F985" s="1007"/>
      <c r="G985" s="1007"/>
      <c r="H985" s="1009"/>
      <c r="I985" s="1009"/>
      <c r="J985" s="1009"/>
      <c r="K985" s="1009"/>
      <c r="L985" s="1009"/>
      <c r="M985" s="1009"/>
      <c r="N985" s="1129" t="s">
        <v>2930</v>
      </c>
      <c r="O985" s="1130">
        <v>0.85</v>
      </c>
      <c r="P985" s="1009"/>
      <c r="Q985" s="1009"/>
      <c r="R985" s="1009"/>
      <c r="S985" s="1013"/>
      <c r="T985" s="1009"/>
      <c r="U985" s="1012"/>
      <c r="V985" s="1014"/>
      <c r="W985" s="1012"/>
      <c r="X985" s="1009"/>
      <c r="Y985" s="1010"/>
      <c r="Z985" s="1009"/>
      <c r="AA985" s="1006"/>
      <c r="AB985" s="1007"/>
      <c r="AC985" s="1010"/>
      <c r="AD985" s="1009"/>
      <c r="AE985" s="1015"/>
      <c r="AF985" s="1003"/>
      <c r="AG985" s="1004"/>
      <c r="AH985" s="1039"/>
    </row>
    <row r="986" spans="2:34" ht="48" customHeight="1" x14ac:dyDescent="0.2">
      <c r="B986" s="1124" t="s">
        <v>2939</v>
      </c>
      <c r="C986" s="1121">
        <v>52</v>
      </c>
      <c r="D986" s="1005"/>
      <c r="E986" s="1005"/>
      <c r="F986" s="1007"/>
      <c r="G986" s="1007"/>
      <c r="H986" s="1009"/>
      <c r="I986" s="1009"/>
      <c r="J986" s="1009"/>
      <c r="K986" s="1009"/>
      <c r="L986" s="1009"/>
      <c r="M986" s="1009"/>
      <c r="N986" s="1129" t="s">
        <v>2930</v>
      </c>
      <c r="O986" s="1130">
        <v>0.85</v>
      </c>
      <c r="P986" s="1009"/>
      <c r="Q986" s="1009"/>
      <c r="R986" s="1009"/>
      <c r="S986" s="1013"/>
      <c r="T986" s="1009"/>
      <c r="U986" s="1012"/>
      <c r="V986" s="1014"/>
      <c r="W986" s="1012"/>
      <c r="X986" s="1009"/>
      <c r="Y986" s="1010"/>
      <c r="Z986" s="1009"/>
      <c r="AA986" s="1006"/>
      <c r="AB986" s="1007"/>
      <c r="AC986" s="1010"/>
      <c r="AD986" s="1009"/>
      <c r="AE986" s="1015"/>
      <c r="AF986" s="1003"/>
      <c r="AG986" s="1004"/>
      <c r="AH986" s="1039"/>
    </row>
    <row r="987" spans="2:34" ht="43.5" customHeight="1" x14ac:dyDescent="0.2">
      <c r="B987" s="1124" t="s">
        <v>2938</v>
      </c>
      <c r="C987" s="1121">
        <v>35</v>
      </c>
      <c r="D987" s="1005"/>
      <c r="E987" s="1005"/>
      <c r="F987" s="1007"/>
      <c r="G987" s="1007"/>
      <c r="H987" s="1009"/>
      <c r="I987" s="1009"/>
      <c r="J987" s="1009"/>
      <c r="K987" s="1009"/>
      <c r="L987" s="1009"/>
      <c r="M987" s="1009"/>
      <c r="N987" s="1129" t="s">
        <v>2930</v>
      </c>
      <c r="O987" s="1130">
        <v>0.85</v>
      </c>
      <c r="P987" s="1009"/>
      <c r="Q987" s="1009"/>
      <c r="R987" s="1009"/>
      <c r="S987" s="1013"/>
      <c r="T987" s="1009"/>
      <c r="U987" s="1012"/>
      <c r="V987" s="1014"/>
      <c r="W987" s="1012"/>
      <c r="X987" s="1009"/>
      <c r="Y987" s="1010"/>
      <c r="Z987" s="1009"/>
      <c r="AA987" s="1006"/>
      <c r="AB987" s="1007"/>
      <c r="AC987" s="1010"/>
      <c r="AD987" s="1009"/>
      <c r="AE987" s="1015"/>
      <c r="AF987" s="1003"/>
      <c r="AG987" s="1004"/>
      <c r="AH987" s="1039"/>
    </row>
    <row r="988" spans="2:34" ht="39.75" customHeight="1" x14ac:dyDescent="0.2">
      <c r="B988" s="1124" t="s">
        <v>2940</v>
      </c>
      <c r="C988" s="1121">
        <v>40</v>
      </c>
      <c r="D988" s="1005"/>
      <c r="E988" s="1005"/>
      <c r="F988" s="1007"/>
      <c r="G988" s="1007"/>
      <c r="H988" s="1009"/>
      <c r="I988" s="1009"/>
      <c r="J988" s="1009"/>
      <c r="K988" s="1009"/>
      <c r="L988" s="1009"/>
      <c r="M988" s="1009"/>
      <c r="N988" s="1129" t="s">
        <v>2930</v>
      </c>
      <c r="O988" s="1130">
        <v>0.85</v>
      </c>
      <c r="P988" s="1009"/>
      <c r="Q988" s="1009"/>
      <c r="R988" s="1009"/>
      <c r="S988" s="1013"/>
      <c r="T988" s="1009"/>
      <c r="U988" s="1012"/>
      <c r="V988" s="1014"/>
      <c r="W988" s="1012"/>
      <c r="X988" s="1009"/>
      <c r="Y988" s="1010"/>
      <c r="Z988" s="1009"/>
      <c r="AA988" s="1006"/>
      <c r="AB988" s="1007"/>
      <c r="AC988" s="1010"/>
      <c r="AD988" s="1009"/>
      <c r="AE988" s="1015"/>
      <c r="AF988" s="1003"/>
      <c r="AG988" s="1004"/>
      <c r="AH988" s="1039"/>
    </row>
    <row r="989" spans="2:34" ht="46.5" customHeight="1" x14ac:dyDescent="0.2">
      <c r="B989" s="1124" t="s">
        <v>2941</v>
      </c>
      <c r="C989" s="1121">
        <v>36</v>
      </c>
      <c r="D989" s="1005"/>
      <c r="E989" s="1005"/>
      <c r="F989" s="1007"/>
      <c r="G989" s="1007"/>
      <c r="H989" s="1009"/>
      <c r="I989" s="1009"/>
      <c r="J989" s="1009"/>
      <c r="K989" s="1009"/>
      <c r="L989" s="1009"/>
      <c r="M989" s="1009"/>
      <c r="N989" s="1129" t="s">
        <v>2930</v>
      </c>
      <c r="O989" s="1130">
        <v>0.85</v>
      </c>
      <c r="P989" s="1009"/>
      <c r="Q989" s="1009"/>
      <c r="R989" s="1009"/>
      <c r="S989" s="1013"/>
      <c r="T989" s="1009"/>
      <c r="U989" s="1012"/>
      <c r="V989" s="1014"/>
      <c r="W989" s="1012"/>
      <c r="X989" s="1009"/>
      <c r="Y989" s="1010"/>
      <c r="Z989" s="1009"/>
      <c r="AA989" s="1006"/>
      <c r="AB989" s="1007"/>
      <c r="AC989" s="1010"/>
      <c r="AD989" s="1009"/>
      <c r="AE989" s="1015"/>
      <c r="AF989" s="1003"/>
      <c r="AG989" s="1004"/>
      <c r="AH989" s="1039"/>
    </row>
    <row r="990" spans="2:34" ht="43.5" customHeight="1" x14ac:dyDescent="0.2">
      <c r="B990" s="1124" t="s">
        <v>2941</v>
      </c>
      <c r="C990" s="1121">
        <v>60</v>
      </c>
      <c r="D990" s="1005"/>
      <c r="E990" s="1005"/>
      <c r="F990" s="1007"/>
      <c r="G990" s="1007"/>
      <c r="H990" s="1009"/>
      <c r="I990" s="1009"/>
      <c r="J990" s="1009"/>
      <c r="K990" s="1009"/>
      <c r="L990" s="1009"/>
      <c r="M990" s="1009"/>
      <c r="N990" s="1129" t="s">
        <v>2930</v>
      </c>
      <c r="O990" s="1130">
        <v>0.85</v>
      </c>
      <c r="P990" s="1009"/>
      <c r="Q990" s="1009"/>
      <c r="R990" s="1009"/>
      <c r="S990" s="1013"/>
      <c r="T990" s="1009"/>
      <c r="U990" s="1012"/>
      <c r="V990" s="1014"/>
      <c r="W990" s="1012"/>
      <c r="X990" s="1009"/>
      <c r="Y990" s="1010"/>
      <c r="Z990" s="1009"/>
      <c r="AA990" s="1006"/>
      <c r="AB990" s="1007"/>
      <c r="AC990" s="1010"/>
      <c r="AD990" s="1009"/>
      <c r="AE990" s="1015"/>
      <c r="AF990" s="1003"/>
      <c r="AG990" s="1004"/>
      <c r="AH990" s="1039"/>
    </row>
    <row r="991" spans="2:34" ht="48.75" customHeight="1" x14ac:dyDescent="0.2">
      <c r="B991" s="1124" t="s">
        <v>2941</v>
      </c>
      <c r="C991" s="1121">
        <v>21</v>
      </c>
      <c r="D991" s="1005"/>
      <c r="E991" s="1005"/>
      <c r="F991" s="1007"/>
      <c r="G991" s="1007"/>
      <c r="H991" s="1009"/>
      <c r="I991" s="1009"/>
      <c r="J991" s="1009"/>
      <c r="K991" s="1009"/>
      <c r="L991" s="1009"/>
      <c r="M991" s="1009"/>
      <c r="N991" s="1129" t="s">
        <v>2930</v>
      </c>
      <c r="O991" s="1130">
        <v>0.85</v>
      </c>
      <c r="P991" s="1009"/>
      <c r="Q991" s="1009"/>
      <c r="R991" s="1009"/>
      <c r="S991" s="1013"/>
      <c r="T991" s="1009"/>
      <c r="U991" s="1012"/>
      <c r="V991" s="1014"/>
      <c r="W991" s="1012"/>
      <c r="X991" s="1009"/>
      <c r="Y991" s="1010"/>
      <c r="Z991" s="1009"/>
      <c r="AA991" s="1006"/>
      <c r="AB991" s="1007"/>
      <c r="AC991" s="1010"/>
      <c r="AD991" s="1009"/>
      <c r="AE991" s="1015"/>
      <c r="AF991" s="1003"/>
      <c r="AG991" s="1004"/>
      <c r="AH991" s="1039"/>
    </row>
    <row r="992" spans="2:34" ht="45.75" customHeight="1" x14ac:dyDescent="0.2">
      <c r="B992" s="1124" t="s">
        <v>2942</v>
      </c>
      <c r="C992" s="1121">
        <v>9</v>
      </c>
      <c r="D992" s="1005"/>
      <c r="E992" s="1005"/>
      <c r="F992" s="1007"/>
      <c r="G992" s="1007"/>
      <c r="H992" s="1009"/>
      <c r="I992" s="1009"/>
      <c r="J992" s="1009"/>
      <c r="K992" s="1009"/>
      <c r="L992" s="1009"/>
      <c r="M992" s="1009"/>
      <c r="N992" s="1129" t="s">
        <v>2930</v>
      </c>
      <c r="O992" s="1130">
        <v>0.85</v>
      </c>
      <c r="P992" s="1009"/>
      <c r="Q992" s="1009"/>
      <c r="R992" s="1009"/>
      <c r="S992" s="1013"/>
      <c r="T992" s="1009"/>
      <c r="U992" s="1012"/>
      <c r="V992" s="1014"/>
      <c r="W992" s="1012"/>
      <c r="X992" s="1009"/>
      <c r="Y992" s="1010"/>
      <c r="Z992" s="1009"/>
      <c r="AA992" s="1006"/>
      <c r="AB992" s="1007"/>
      <c r="AC992" s="1010"/>
      <c r="AD992" s="1009"/>
      <c r="AE992" s="1015"/>
      <c r="AF992" s="1003"/>
      <c r="AG992" s="1004"/>
      <c r="AH992" s="1039"/>
    </row>
    <row r="993" spans="2:34" ht="39.75" customHeight="1" x14ac:dyDescent="0.2">
      <c r="B993" s="1124" t="s">
        <v>1031</v>
      </c>
      <c r="C993" s="1121">
        <v>10</v>
      </c>
      <c r="D993" s="1005"/>
      <c r="E993" s="1005"/>
      <c r="F993" s="1007"/>
      <c r="G993" s="1007"/>
      <c r="H993" s="1009"/>
      <c r="I993" s="1009"/>
      <c r="J993" s="1009"/>
      <c r="K993" s="1009"/>
      <c r="L993" s="1009"/>
      <c r="M993" s="1009"/>
      <c r="N993" s="1129" t="s">
        <v>2930</v>
      </c>
      <c r="O993" s="1130">
        <v>0.85</v>
      </c>
      <c r="P993" s="1009"/>
      <c r="Q993" s="1009"/>
      <c r="R993" s="1009"/>
      <c r="S993" s="1013"/>
      <c r="T993" s="1009"/>
      <c r="U993" s="1012"/>
      <c r="V993" s="1014"/>
      <c r="W993" s="1012"/>
      <c r="X993" s="1009"/>
      <c r="Y993" s="1010"/>
      <c r="Z993" s="1009"/>
      <c r="AA993" s="1006"/>
      <c r="AB993" s="1007"/>
      <c r="AC993" s="1010"/>
      <c r="AD993" s="1009"/>
      <c r="AE993" s="1015"/>
      <c r="AF993" s="1003"/>
      <c r="AG993" s="1004"/>
      <c r="AH993" s="1039"/>
    </row>
    <row r="994" spans="2:34" ht="40.5" customHeight="1" x14ac:dyDescent="0.2">
      <c r="B994" s="1124" t="s">
        <v>2943</v>
      </c>
      <c r="C994" s="1121">
        <v>20</v>
      </c>
      <c r="D994" s="1005"/>
      <c r="E994" s="1005"/>
      <c r="F994" s="1007"/>
      <c r="G994" s="1007"/>
      <c r="H994" s="1009"/>
      <c r="I994" s="1009"/>
      <c r="J994" s="1009"/>
      <c r="K994" s="1009"/>
      <c r="L994" s="1009"/>
      <c r="M994" s="1009"/>
      <c r="N994" s="1129" t="s">
        <v>2930</v>
      </c>
      <c r="O994" s="1130">
        <v>0.85</v>
      </c>
      <c r="P994" s="1009"/>
      <c r="Q994" s="1009"/>
      <c r="R994" s="1009"/>
      <c r="S994" s="1013"/>
      <c r="T994" s="1009"/>
      <c r="U994" s="1012"/>
      <c r="V994" s="1014"/>
      <c r="W994" s="1012"/>
      <c r="X994" s="1009"/>
      <c r="Y994" s="1010"/>
      <c r="Z994" s="1009"/>
      <c r="AA994" s="1006"/>
      <c r="AB994" s="1007"/>
      <c r="AC994" s="1010"/>
      <c r="AD994" s="1009"/>
      <c r="AE994" s="1015"/>
      <c r="AF994" s="1003"/>
      <c r="AG994" s="1004"/>
      <c r="AH994" s="1039"/>
    </row>
    <row r="995" spans="2:34" ht="42" customHeight="1" x14ac:dyDescent="0.2">
      <c r="B995" s="1124" t="s">
        <v>2943</v>
      </c>
      <c r="C995" s="1121">
        <v>29</v>
      </c>
      <c r="D995" s="1005"/>
      <c r="E995" s="1005"/>
      <c r="F995" s="1007"/>
      <c r="G995" s="1007"/>
      <c r="H995" s="1009"/>
      <c r="I995" s="1009"/>
      <c r="J995" s="1009"/>
      <c r="K995" s="1009"/>
      <c r="L995" s="1009"/>
      <c r="M995" s="1009"/>
      <c r="N995" s="1129" t="s">
        <v>2930</v>
      </c>
      <c r="O995" s="1130">
        <v>0.85</v>
      </c>
      <c r="P995" s="1009"/>
      <c r="Q995" s="1009"/>
      <c r="R995" s="1009"/>
      <c r="S995" s="1013"/>
      <c r="T995" s="1009"/>
      <c r="U995" s="1012"/>
      <c r="V995" s="1014"/>
      <c r="W995" s="1012"/>
      <c r="X995" s="1009"/>
      <c r="Y995" s="1010"/>
      <c r="Z995" s="1009"/>
      <c r="AA995" s="1006"/>
      <c r="AB995" s="1007"/>
      <c r="AC995" s="1010"/>
      <c r="AD995" s="1009"/>
      <c r="AE995" s="1015"/>
      <c r="AF995" s="1003"/>
      <c r="AG995" s="1004"/>
      <c r="AH995" s="1039"/>
    </row>
    <row r="996" spans="2:34" ht="40.5" customHeight="1" x14ac:dyDescent="0.2">
      <c r="B996" s="1124" t="s">
        <v>2944</v>
      </c>
      <c r="C996" s="1121">
        <v>38</v>
      </c>
      <c r="D996" s="1005"/>
      <c r="E996" s="1005"/>
      <c r="F996" s="1007"/>
      <c r="G996" s="1007"/>
      <c r="H996" s="1009"/>
      <c r="I996" s="1009"/>
      <c r="J996" s="1009"/>
      <c r="K996" s="1009"/>
      <c r="L996" s="1009"/>
      <c r="M996" s="1009"/>
      <c r="N996" s="1129" t="s">
        <v>2930</v>
      </c>
      <c r="O996" s="1130">
        <v>0.85</v>
      </c>
      <c r="P996" s="1009"/>
      <c r="Q996" s="1009"/>
      <c r="R996" s="1009"/>
      <c r="S996" s="1013"/>
      <c r="T996" s="1009"/>
      <c r="U996" s="1012"/>
      <c r="V996" s="1014"/>
      <c r="W996" s="1012"/>
      <c r="X996" s="1009"/>
      <c r="Y996" s="1010"/>
      <c r="Z996" s="1009"/>
      <c r="AA996" s="1006"/>
      <c r="AB996" s="1007"/>
      <c r="AC996" s="1010"/>
      <c r="AD996" s="1009"/>
      <c r="AE996" s="1015"/>
      <c r="AF996" s="1003"/>
      <c r="AG996" s="1004"/>
      <c r="AH996" s="1039"/>
    </row>
    <row r="997" spans="2:34" ht="36" customHeight="1" x14ac:dyDescent="0.2">
      <c r="B997" s="1124" t="s">
        <v>2945</v>
      </c>
      <c r="C997" s="1121">
        <v>42</v>
      </c>
      <c r="D997" s="1005"/>
      <c r="E997" s="1005"/>
      <c r="F997" s="1007"/>
      <c r="G997" s="1007"/>
      <c r="H997" s="1009"/>
      <c r="I997" s="1009"/>
      <c r="J997" s="1009"/>
      <c r="K997" s="1009"/>
      <c r="L997" s="1009"/>
      <c r="M997" s="1009"/>
      <c r="N997" s="1129" t="s">
        <v>2930</v>
      </c>
      <c r="O997" s="1130">
        <v>0.85</v>
      </c>
      <c r="P997" s="1009"/>
      <c r="Q997" s="1009"/>
      <c r="R997" s="1009"/>
      <c r="S997" s="1013"/>
      <c r="T997" s="1009"/>
      <c r="U997" s="1012"/>
      <c r="V997" s="1014"/>
      <c r="W997" s="1012"/>
      <c r="X997" s="1009"/>
      <c r="Y997" s="1010"/>
      <c r="Z997" s="1009"/>
      <c r="AA997" s="1006"/>
      <c r="AB997" s="1007"/>
      <c r="AC997" s="1010"/>
      <c r="AD997" s="1009"/>
      <c r="AE997" s="1015"/>
      <c r="AF997" s="1003"/>
      <c r="AG997" s="1004"/>
      <c r="AH997" s="1039"/>
    </row>
    <row r="998" spans="2:34" ht="38.25" customHeight="1" x14ac:dyDescent="0.2">
      <c r="B998" s="1124" t="s">
        <v>2945</v>
      </c>
      <c r="C998" s="1121">
        <v>11</v>
      </c>
      <c r="D998" s="1005"/>
      <c r="E998" s="1005"/>
      <c r="F998" s="1007"/>
      <c r="G998" s="1007"/>
      <c r="H998" s="1009"/>
      <c r="I998" s="1009"/>
      <c r="J998" s="1009"/>
      <c r="K998" s="1009"/>
      <c r="L998" s="1009"/>
      <c r="M998" s="1009"/>
      <c r="N998" s="1129" t="s">
        <v>2930</v>
      </c>
      <c r="O998" s="1130">
        <v>0.85</v>
      </c>
      <c r="P998" s="1009"/>
      <c r="Q998" s="1009"/>
      <c r="R998" s="1009"/>
      <c r="S998" s="1013"/>
      <c r="T998" s="1009"/>
      <c r="U998" s="1012"/>
      <c r="V998" s="1014"/>
      <c r="W998" s="1012"/>
      <c r="X998" s="1009"/>
      <c r="Y998" s="1010"/>
      <c r="Z998" s="1009"/>
      <c r="AA998" s="1006"/>
      <c r="AB998" s="1007"/>
      <c r="AC998" s="1010"/>
      <c r="AD998" s="1009"/>
      <c r="AE998" s="1015"/>
      <c r="AF998" s="1003"/>
      <c r="AG998" s="1004"/>
      <c r="AH998" s="1039"/>
    </row>
    <row r="999" spans="2:34" ht="39.75" customHeight="1" x14ac:dyDescent="0.2">
      <c r="B999" s="1124" t="s">
        <v>2946</v>
      </c>
      <c r="C999" s="1121">
        <v>46</v>
      </c>
      <c r="D999" s="1005"/>
      <c r="E999" s="1005"/>
      <c r="F999" s="1007"/>
      <c r="G999" s="1007"/>
      <c r="H999" s="1009"/>
      <c r="I999" s="1009"/>
      <c r="J999" s="1009"/>
      <c r="K999" s="1009"/>
      <c r="L999" s="1009"/>
      <c r="M999" s="1009"/>
      <c r="N999" s="1129" t="s">
        <v>2930</v>
      </c>
      <c r="O999" s="1130">
        <v>0.85</v>
      </c>
      <c r="P999" s="1009"/>
      <c r="Q999" s="1009"/>
      <c r="R999" s="1009"/>
      <c r="S999" s="1013"/>
      <c r="T999" s="1009"/>
      <c r="U999" s="1012"/>
      <c r="V999" s="1014"/>
      <c r="W999" s="1012"/>
      <c r="X999" s="1009"/>
      <c r="Y999" s="1010"/>
      <c r="Z999" s="1009"/>
      <c r="AA999" s="1006"/>
      <c r="AB999" s="1007"/>
      <c r="AC999" s="1010"/>
      <c r="AD999" s="1009"/>
      <c r="AE999" s="1015"/>
      <c r="AF999" s="1003"/>
      <c r="AG999" s="1004"/>
      <c r="AH999" s="1039"/>
    </row>
    <row r="1000" spans="2:34" ht="33.75" customHeight="1" x14ac:dyDescent="0.2">
      <c r="B1000" s="1124" t="s">
        <v>2946</v>
      </c>
      <c r="C1000" s="1121">
        <v>13</v>
      </c>
      <c r="D1000" s="1005"/>
      <c r="E1000" s="1005"/>
      <c r="F1000" s="1007"/>
      <c r="G1000" s="1007"/>
      <c r="H1000" s="1009"/>
      <c r="I1000" s="1009"/>
      <c r="J1000" s="1009"/>
      <c r="K1000" s="1009"/>
      <c r="L1000" s="1009"/>
      <c r="M1000" s="1009"/>
      <c r="N1000" s="1129" t="s">
        <v>2930</v>
      </c>
      <c r="O1000" s="1130">
        <v>0.85</v>
      </c>
      <c r="P1000" s="1009"/>
      <c r="Q1000" s="1009"/>
      <c r="R1000" s="1009"/>
      <c r="S1000" s="1013"/>
      <c r="T1000" s="1009"/>
      <c r="U1000" s="1012"/>
      <c r="V1000" s="1014"/>
      <c r="W1000" s="1012"/>
      <c r="X1000" s="1009"/>
      <c r="Y1000" s="1010"/>
      <c r="Z1000" s="1009"/>
      <c r="AA1000" s="1006"/>
      <c r="AB1000" s="1007"/>
      <c r="AC1000" s="1010"/>
      <c r="AD1000" s="1009"/>
      <c r="AE1000" s="1015"/>
      <c r="AF1000" s="1003"/>
      <c r="AG1000" s="1004"/>
      <c r="AH1000" s="1039"/>
    </row>
    <row r="1001" spans="2:34" ht="45" customHeight="1" x14ac:dyDescent="0.2">
      <c r="B1001" s="1124" t="s">
        <v>2947</v>
      </c>
      <c r="C1001" s="1121">
        <v>14</v>
      </c>
      <c r="D1001" s="1005"/>
      <c r="E1001" s="1005"/>
      <c r="F1001" s="1007"/>
      <c r="G1001" s="1007"/>
      <c r="H1001" s="1009"/>
      <c r="I1001" s="1009"/>
      <c r="J1001" s="1009"/>
      <c r="K1001" s="1009"/>
      <c r="L1001" s="1009"/>
      <c r="M1001" s="1009"/>
      <c r="N1001" s="1129" t="s">
        <v>2930</v>
      </c>
      <c r="O1001" s="1130">
        <v>0.85</v>
      </c>
      <c r="P1001" s="1009"/>
      <c r="Q1001" s="1009"/>
      <c r="R1001" s="1009"/>
      <c r="S1001" s="1013"/>
      <c r="T1001" s="1009"/>
      <c r="U1001" s="1012"/>
      <c r="V1001" s="1014"/>
      <c r="W1001" s="1012"/>
      <c r="X1001" s="1009"/>
      <c r="Y1001" s="1010"/>
      <c r="Z1001" s="1009"/>
      <c r="AA1001" s="1006"/>
      <c r="AB1001" s="1007"/>
      <c r="AC1001" s="1010"/>
      <c r="AD1001" s="1009"/>
      <c r="AE1001" s="1015"/>
      <c r="AF1001" s="1003"/>
      <c r="AG1001" s="1004"/>
      <c r="AH1001" s="1039"/>
    </row>
    <row r="1002" spans="2:34" ht="41.25" customHeight="1" x14ac:dyDescent="0.2">
      <c r="B1002" s="1124" t="s">
        <v>2947</v>
      </c>
      <c r="C1002" s="1121">
        <v>47</v>
      </c>
      <c r="D1002" s="1005"/>
      <c r="E1002" s="1005"/>
      <c r="F1002" s="1007"/>
      <c r="G1002" s="1007"/>
      <c r="H1002" s="1009"/>
      <c r="I1002" s="1009"/>
      <c r="J1002" s="1009"/>
      <c r="K1002" s="1009"/>
      <c r="L1002" s="1009"/>
      <c r="M1002" s="1009"/>
      <c r="N1002" s="1129" t="s">
        <v>2930</v>
      </c>
      <c r="O1002" s="1130">
        <v>0.85</v>
      </c>
      <c r="P1002" s="1009"/>
      <c r="Q1002" s="1009"/>
      <c r="R1002" s="1009"/>
      <c r="S1002" s="1013"/>
      <c r="T1002" s="1009"/>
      <c r="U1002" s="1012"/>
      <c r="V1002" s="1014"/>
      <c r="W1002" s="1012"/>
      <c r="X1002" s="1009"/>
      <c r="Y1002" s="1010"/>
      <c r="Z1002" s="1009"/>
      <c r="AA1002" s="1006"/>
      <c r="AB1002" s="1007"/>
      <c r="AC1002" s="1010"/>
      <c r="AD1002" s="1009"/>
      <c r="AE1002" s="1015"/>
      <c r="AF1002" s="1003"/>
      <c r="AG1002" s="1004"/>
      <c r="AH1002" s="1039"/>
    </row>
    <row r="1003" spans="2:34" ht="38.25" customHeight="1" x14ac:dyDescent="0.2">
      <c r="B1003" s="1124" t="s">
        <v>2948</v>
      </c>
      <c r="C1003" s="1121">
        <v>59</v>
      </c>
      <c r="D1003" s="1005"/>
      <c r="E1003" s="1005"/>
      <c r="F1003" s="1007"/>
      <c r="G1003" s="1007"/>
      <c r="H1003" s="1009"/>
      <c r="I1003" s="1009"/>
      <c r="J1003" s="1009"/>
      <c r="K1003" s="1009"/>
      <c r="L1003" s="1009"/>
      <c r="M1003" s="1009"/>
      <c r="N1003" s="1129" t="s">
        <v>2930</v>
      </c>
      <c r="O1003" s="1130">
        <v>0.85</v>
      </c>
      <c r="P1003" s="1009"/>
      <c r="Q1003" s="1009"/>
      <c r="R1003" s="1009"/>
      <c r="S1003" s="1013"/>
      <c r="T1003" s="1009"/>
      <c r="U1003" s="1012"/>
      <c r="V1003" s="1014"/>
      <c r="W1003" s="1012"/>
      <c r="X1003" s="1009"/>
      <c r="Y1003" s="1010"/>
      <c r="Z1003" s="1009"/>
      <c r="AA1003" s="1006"/>
      <c r="AB1003" s="1007"/>
      <c r="AC1003" s="1010"/>
      <c r="AD1003" s="1009"/>
      <c r="AE1003" s="1015"/>
      <c r="AF1003" s="1003"/>
      <c r="AG1003" s="1004"/>
      <c r="AH1003" s="1039"/>
    </row>
    <row r="1004" spans="2:34" ht="44.25" customHeight="1" x14ac:dyDescent="0.2">
      <c r="B1004" s="1124" t="s">
        <v>2949</v>
      </c>
      <c r="C1004" s="1121">
        <v>37</v>
      </c>
      <c r="D1004" s="1005"/>
      <c r="E1004" s="1005"/>
      <c r="F1004" s="1007"/>
      <c r="G1004" s="1007"/>
      <c r="H1004" s="1009"/>
      <c r="I1004" s="1009"/>
      <c r="J1004" s="1009"/>
      <c r="K1004" s="1009"/>
      <c r="L1004" s="1009"/>
      <c r="M1004" s="1009"/>
      <c r="N1004" s="1129" t="s">
        <v>2930</v>
      </c>
      <c r="O1004" s="1130">
        <v>0.85</v>
      </c>
      <c r="P1004" s="1009"/>
      <c r="Q1004" s="1009"/>
      <c r="R1004" s="1009"/>
      <c r="S1004" s="1013"/>
      <c r="T1004" s="1009"/>
      <c r="U1004" s="1012"/>
      <c r="V1004" s="1014"/>
      <c r="W1004" s="1012"/>
      <c r="X1004" s="1009"/>
      <c r="Y1004" s="1010"/>
      <c r="Z1004" s="1009"/>
      <c r="AA1004" s="1006"/>
      <c r="AB1004" s="1007"/>
      <c r="AC1004" s="1010"/>
      <c r="AD1004" s="1009"/>
      <c r="AE1004" s="1015"/>
      <c r="AF1004" s="1003"/>
      <c r="AG1004" s="1004"/>
      <c r="AH1004" s="1039"/>
    </row>
    <row r="1005" spans="2:34" ht="41.25" customHeight="1" x14ac:dyDescent="0.2">
      <c r="B1005" s="1124" t="s">
        <v>2949</v>
      </c>
      <c r="C1005" s="1121">
        <v>41</v>
      </c>
      <c r="D1005" s="1005"/>
      <c r="E1005" s="1005"/>
      <c r="F1005" s="1007"/>
      <c r="G1005" s="1007"/>
      <c r="H1005" s="1009"/>
      <c r="I1005" s="1009"/>
      <c r="J1005" s="1009"/>
      <c r="K1005" s="1009"/>
      <c r="L1005" s="1009"/>
      <c r="M1005" s="1009"/>
      <c r="N1005" s="1129" t="s">
        <v>2930</v>
      </c>
      <c r="O1005" s="1130">
        <v>0.85</v>
      </c>
      <c r="P1005" s="1009"/>
      <c r="Q1005" s="1009"/>
      <c r="R1005" s="1009"/>
      <c r="S1005" s="1013"/>
      <c r="T1005" s="1009"/>
      <c r="U1005" s="1012"/>
      <c r="V1005" s="1014"/>
      <c r="W1005" s="1012"/>
      <c r="X1005" s="1009"/>
      <c r="Y1005" s="1010"/>
      <c r="Z1005" s="1009"/>
      <c r="AA1005" s="1006"/>
      <c r="AB1005" s="1007"/>
      <c r="AC1005" s="1010"/>
      <c r="AD1005" s="1009"/>
      <c r="AE1005" s="1015"/>
      <c r="AF1005" s="1003"/>
      <c r="AG1005" s="1004"/>
      <c r="AH1005" s="1039"/>
    </row>
    <row r="1006" spans="2:34" ht="38.25" customHeight="1" x14ac:dyDescent="0.2">
      <c r="B1006" s="1124" t="s">
        <v>2949</v>
      </c>
      <c r="C1006" s="1121">
        <v>50</v>
      </c>
      <c r="D1006" s="1005"/>
      <c r="E1006" s="1005"/>
      <c r="F1006" s="1007"/>
      <c r="G1006" s="1007"/>
      <c r="H1006" s="1009"/>
      <c r="I1006" s="1009"/>
      <c r="J1006" s="1009"/>
      <c r="K1006" s="1009"/>
      <c r="L1006" s="1009"/>
      <c r="M1006" s="1009"/>
      <c r="N1006" s="1129" t="s">
        <v>2930</v>
      </c>
      <c r="O1006" s="1130">
        <v>0.85</v>
      </c>
      <c r="P1006" s="1009"/>
      <c r="Q1006" s="1009"/>
      <c r="R1006" s="1009"/>
      <c r="S1006" s="1013"/>
      <c r="T1006" s="1009"/>
      <c r="U1006" s="1012"/>
      <c r="V1006" s="1014"/>
      <c r="W1006" s="1012"/>
      <c r="X1006" s="1009"/>
      <c r="Y1006" s="1010"/>
      <c r="Z1006" s="1009"/>
      <c r="AA1006" s="1006"/>
      <c r="AB1006" s="1007"/>
      <c r="AC1006" s="1010"/>
      <c r="AD1006" s="1009"/>
      <c r="AE1006" s="1015"/>
      <c r="AF1006" s="1003"/>
      <c r="AG1006" s="1004"/>
      <c r="AH1006" s="1039"/>
    </row>
    <row r="1007" spans="2:34" ht="42" customHeight="1" x14ac:dyDescent="0.2">
      <c r="B1007" s="1124" t="s">
        <v>2616</v>
      </c>
      <c r="C1007" s="1121">
        <v>46</v>
      </c>
      <c r="D1007" s="1005"/>
      <c r="E1007" s="1005"/>
      <c r="F1007" s="1007"/>
      <c r="G1007" s="1007"/>
      <c r="H1007" s="1009"/>
      <c r="I1007" s="1009"/>
      <c r="J1007" s="1009"/>
      <c r="K1007" s="1009"/>
      <c r="L1007" s="1009"/>
      <c r="M1007" s="1009"/>
      <c r="N1007" s="1129" t="s">
        <v>2930</v>
      </c>
      <c r="O1007" s="1130">
        <v>0.85</v>
      </c>
      <c r="P1007" s="1009"/>
      <c r="Q1007" s="1009"/>
      <c r="R1007" s="1009"/>
      <c r="S1007" s="1013"/>
      <c r="T1007" s="1009"/>
      <c r="U1007" s="1012"/>
      <c r="V1007" s="1014"/>
      <c r="W1007" s="1012"/>
      <c r="X1007" s="1009"/>
      <c r="Y1007" s="1010"/>
      <c r="Z1007" s="1009"/>
      <c r="AA1007" s="1006"/>
      <c r="AB1007" s="1007"/>
      <c r="AC1007" s="1010"/>
      <c r="AD1007" s="1009"/>
      <c r="AE1007" s="1015"/>
      <c r="AF1007" s="1003"/>
      <c r="AG1007" s="1004"/>
      <c r="AH1007" s="1039"/>
    </row>
    <row r="1008" spans="2:34" ht="40.5" customHeight="1" x14ac:dyDescent="0.2">
      <c r="B1008" s="1124" t="s">
        <v>2927</v>
      </c>
      <c r="C1008" s="1121">
        <v>58</v>
      </c>
      <c r="D1008" s="1005"/>
      <c r="E1008" s="1005"/>
      <c r="F1008" s="1007"/>
      <c r="G1008" s="1007"/>
      <c r="H1008" s="1009"/>
      <c r="I1008" s="1009"/>
      <c r="J1008" s="1009"/>
      <c r="K1008" s="1009"/>
      <c r="L1008" s="1009"/>
      <c r="M1008" s="1009"/>
      <c r="N1008" s="1129" t="s">
        <v>2930</v>
      </c>
      <c r="O1008" s="1130">
        <v>0.85</v>
      </c>
      <c r="P1008" s="1009"/>
      <c r="Q1008" s="1009"/>
      <c r="R1008" s="1009"/>
      <c r="S1008" s="1013"/>
      <c r="T1008" s="1009"/>
      <c r="U1008" s="1012"/>
      <c r="V1008" s="1014"/>
      <c r="W1008" s="1012"/>
      <c r="X1008" s="1009"/>
      <c r="Y1008" s="1010"/>
      <c r="Z1008" s="1009"/>
      <c r="AA1008" s="1006"/>
      <c r="AB1008" s="1007"/>
      <c r="AC1008" s="1010"/>
      <c r="AD1008" s="1009"/>
      <c r="AE1008" s="1015"/>
      <c r="AF1008" s="1003"/>
      <c r="AG1008" s="1004"/>
      <c r="AH1008" s="1039"/>
    </row>
    <row r="1009" spans="2:34" ht="40.5" customHeight="1" x14ac:dyDescent="0.2">
      <c r="B1009" s="1124" t="s">
        <v>2950</v>
      </c>
      <c r="C1009" s="1121">
        <v>42</v>
      </c>
      <c r="D1009" s="1005"/>
      <c r="E1009" s="1005"/>
      <c r="F1009" s="1007"/>
      <c r="G1009" s="1007"/>
      <c r="H1009" s="1009"/>
      <c r="I1009" s="1009"/>
      <c r="J1009" s="1009"/>
      <c r="K1009" s="1009"/>
      <c r="L1009" s="1009"/>
      <c r="M1009" s="1009"/>
      <c r="N1009" s="1129" t="s">
        <v>2930</v>
      </c>
      <c r="O1009" s="1130">
        <v>0.85</v>
      </c>
      <c r="P1009" s="1009"/>
      <c r="Q1009" s="1009"/>
      <c r="R1009" s="1009"/>
      <c r="S1009" s="1013"/>
      <c r="T1009" s="1009"/>
      <c r="U1009" s="1012"/>
      <c r="V1009" s="1014"/>
      <c r="W1009" s="1012"/>
      <c r="X1009" s="1009"/>
      <c r="Y1009" s="1010"/>
      <c r="Z1009" s="1009"/>
      <c r="AA1009" s="1006"/>
      <c r="AB1009" s="1007"/>
      <c r="AC1009" s="1010"/>
      <c r="AD1009" s="1009"/>
      <c r="AE1009" s="1015"/>
      <c r="AF1009" s="1003"/>
      <c r="AG1009" s="1004"/>
      <c r="AH1009" s="1039"/>
    </row>
    <row r="1010" spans="2:34" ht="13.5" thickBot="1" x14ac:dyDescent="0.25">
      <c r="B1010" s="1116"/>
      <c r="C1010" s="1104"/>
      <c r="D1010" s="1105"/>
      <c r="E1010" s="1105"/>
      <c r="F1010" s="1106"/>
      <c r="G1010" s="1106"/>
      <c r="H1010" s="1107"/>
      <c r="I1010" s="1107"/>
      <c r="J1010" s="1107"/>
      <c r="K1010" s="1107"/>
      <c r="L1010" s="1107"/>
      <c r="M1010" s="1107"/>
      <c r="N1010" s="1117"/>
      <c r="O1010" s="1107"/>
      <c r="P1010" s="1107"/>
      <c r="Q1010" s="1107"/>
      <c r="R1010" s="1107"/>
      <c r="S1010" s="1107"/>
      <c r="T1010" s="1107"/>
      <c r="U1010" s="1107"/>
      <c r="V1010" s="1117"/>
      <c r="W1010" s="1107"/>
      <c r="X1010" s="1107"/>
      <c r="Y1010" s="1107"/>
      <c r="Z1010" s="1107"/>
      <c r="AA1010" s="1105"/>
      <c r="AB1010" s="1106"/>
      <c r="AC1010" s="1107"/>
      <c r="AD1010" s="1107"/>
      <c r="AE1010" s="1117"/>
      <c r="AF1010" s="1104"/>
      <c r="AG1010" s="1118"/>
      <c r="AH1010" s="1039"/>
    </row>
    <row r="1011" spans="2:34" x14ac:dyDescent="0.2">
      <c r="B1011" s="1040"/>
      <c r="C1011" s="1041"/>
      <c r="D1011" s="1041">
        <v>1.0000000000000001E-33</v>
      </c>
      <c r="E1011" s="1041"/>
      <c r="F1011" s="1041"/>
      <c r="G1011" s="1041"/>
      <c r="H1011" s="1041"/>
      <c r="I1011" s="1041"/>
      <c r="J1011" s="1041"/>
      <c r="K1011" s="1041"/>
      <c r="L1011" s="1041"/>
      <c r="M1011" s="1041"/>
      <c r="N1011" s="1041">
        <v>1.0000000000000001E-33</v>
      </c>
      <c r="O1011" s="1041"/>
      <c r="P1011" s="1041"/>
      <c r="Q1011" s="1041"/>
      <c r="R1011" s="1041"/>
      <c r="S1011" s="1041"/>
      <c r="T1011" s="1041"/>
      <c r="U1011" s="1041"/>
      <c r="V1011" s="1041">
        <v>1.0000000000000001E-33</v>
      </c>
      <c r="W1011" s="1041"/>
      <c r="X1011" s="1041"/>
      <c r="Y1011" s="1041"/>
      <c r="Z1011" s="1041"/>
      <c r="AA1011" s="1041"/>
      <c r="AB1011" s="1041"/>
      <c r="AC1011" s="1041"/>
      <c r="AD1011" s="1041"/>
      <c r="AE1011" s="1041"/>
      <c r="AF1011" s="1041"/>
      <c r="AG1011" s="1041"/>
      <c r="AH1011" s="1039"/>
    </row>
    <row r="1012" spans="2:34" ht="22.5" customHeight="1" x14ac:dyDescent="0.2">
      <c r="B1012" s="1042" t="s">
        <v>2816</v>
      </c>
      <c r="C1012" s="1904" t="s">
        <v>2951</v>
      </c>
      <c r="D1012" s="1904"/>
      <c r="E1012" s="1904"/>
      <c r="F1012" s="1904"/>
      <c r="G1012" s="1904"/>
      <c r="H1012" s="1904"/>
      <c r="I1012" s="1904"/>
      <c r="J1012" s="1904"/>
      <c r="K1012" s="1904"/>
      <c r="L1012" s="1904"/>
      <c r="M1012" s="1904"/>
      <c r="N1012" s="1904"/>
      <c r="O1012" s="1904"/>
      <c r="P1012" s="1904"/>
      <c r="Q1012" s="1904"/>
      <c r="R1012" s="1904"/>
      <c r="S1012" s="1904"/>
      <c r="T1012" s="1904"/>
      <c r="U1012" s="1904"/>
      <c r="V1012" s="1904"/>
      <c r="W1012" s="1904"/>
      <c r="X1012" s="1904"/>
      <c r="Y1012" s="1904"/>
      <c r="Z1012" s="1904"/>
      <c r="AA1012" s="1904"/>
      <c r="AB1012" s="1904"/>
      <c r="AC1012" s="1904"/>
      <c r="AD1012" s="1904"/>
      <c r="AE1012" s="1904"/>
      <c r="AF1012" s="1904"/>
      <c r="AG1012" s="1904"/>
      <c r="AH1012" s="1039"/>
    </row>
    <row r="1013" spans="2:34" ht="22.5" customHeight="1" thickBot="1" x14ac:dyDescent="0.25">
      <c r="B1013" s="1043" t="s">
        <v>2818</v>
      </c>
      <c r="C1013" s="1926" t="s">
        <v>2898</v>
      </c>
      <c r="D1013" s="1926"/>
      <c r="E1013" s="1926"/>
      <c r="F1013" s="1926"/>
      <c r="G1013" s="1926"/>
      <c r="H1013" s="1926"/>
      <c r="I1013" s="1926"/>
      <c r="J1013" s="1926"/>
      <c r="K1013" s="1926"/>
      <c r="L1013" s="1926"/>
      <c r="M1013" s="1926"/>
      <c r="N1013" s="1926"/>
      <c r="O1013" s="1926"/>
      <c r="P1013" s="1926"/>
      <c r="Q1013" s="1926"/>
      <c r="R1013" s="1926"/>
      <c r="S1013" s="1926"/>
      <c r="T1013" s="1926"/>
      <c r="U1013" s="1926"/>
      <c r="V1013" s="1926"/>
      <c r="W1013" s="1926"/>
      <c r="X1013" s="1926"/>
      <c r="Y1013" s="1926"/>
      <c r="Z1013" s="1926"/>
      <c r="AA1013" s="1926"/>
      <c r="AB1013" s="1926"/>
      <c r="AC1013" s="1926"/>
      <c r="AD1013" s="1926"/>
      <c r="AE1013" s="1926"/>
      <c r="AF1013" s="1926"/>
      <c r="AG1013" s="1926"/>
      <c r="AH1013" s="1044"/>
    </row>
    <row r="1014" spans="2:34" ht="13.5" thickBot="1" x14ac:dyDescent="0.25"/>
    <row r="1015" spans="2:34" ht="20.25" x14ac:dyDescent="0.2">
      <c r="B1015" s="1900" t="s">
        <v>2783</v>
      </c>
      <c r="C1015" s="1901"/>
      <c r="D1015" s="1901"/>
      <c r="E1015" s="1901"/>
      <c r="F1015" s="1901"/>
      <c r="G1015" s="1901"/>
      <c r="H1015" s="1901"/>
      <c r="I1015" s="1901"/>
      <c r="J1015" s="1901"/>
      <c r="K1015" s="1901"/>
      <c r="L1015" s="1901"/>
      <c r="M1015" s="1901"/>
      <c r="N1015" s="1901"/>
      <c r="O1015" s="1901"/>
      <c r="P1015" s="1901"/>
      <c r="Q1015" s="1901"/>
      <c r="R1015" s="1901"/>
      <c r="S1015" s="1901"/>
      <c r="T1015" s="1901"/>
      <c r="U1015" s="1901"/>
      <c r="V1015" s="1901"/>
      <c r="W1015" s="1901"/>
      <c r="X1015" s="1901"/>
      <c r="Y1015" s="1901"/>
      <c r="Z1015" s="1901"/>
      <c r="AA1015" s="1901"/>
      <c r="AB1015" s="1901"/>
      <c r="AC1015" s="1901"/>
      <c r="AD1015" s="1901"/>
      <c r="AE1015" s="1901"/>
      <c r="AF1015" s="1901"/>
      <c r="AG1015" s="1901"/>
      <c r="AH1015" s="1902"/>
    </row>
    <row r="1016" spans="2:34" x14ac:dyDescent="0.2">
      <c r="B1016" s="1038"/>
      <c r="C1016" s="978"/>
      <c r="D1016" s="700"/>
      <c r="E1016" s="700"/>
      <c r="F1016" s="431"/>
      <c r="G1016" s="431"/>
      <c r="H1016" s="431"/>
      <c r="I1016" s="431"/>
      <c r="J1016" s="431"/>
      <c r="K1016" s="431"/>
      <c r="L1016" s="431"/>
      <c r="M1016" s="431"/>
      <c r="N1016" s="431"/>
      <c r="O1016" s="431"/>
      <c r="P1016" s="431"/>
      <c r="Q1016" s="431"/>
      <c r="R1016" s="431"/>
      <c r="S1016" s="431"/>
      <c r="T1016" s="431"/>
      <c r="U1016" s="431"/>
      <c r="V1016" s="431"/>
      <c r="W1016" s="431"/>
      <c r="X1016" s="431"/>
      <c r="Y1016" s="431"/>
      <c r="Z1016" s="431"/>
      <c r="AA1016" s="431"/>
      <c r="AB1016" s="431"/>
      <c r="AC1016" s="431"/>
      <c r="AD1016" s="431"/>
      <c r="AE1016" s="431"/>
      <c r="AF1016" s="431"/>
      <c r="AG1016" s="431"/>
      <c r="AH1016" s="1039"/>
    </row>
    <row r="1017" spans="2:34" x14ac:dyDescent="0.2">
      <c r="B1017" s="981" t="s">
        <v>2784</v>
      </c>
      <c r="C1017" s="1037" t="s">
        <v>2888</v>
      </c>
      <c r="D1017" s="1037"/>
      <c r="E1017" s="431"/>
      <c r="F1017" s="431"/>
      <c r="G1017" s="431"/>
      <c r="H1017" s="431"/>
      <c r="I1017" s="452"/>
      <c r="J1017" s="431"/>
      <c r="K1017" s="431"/>
      <c r="L1017" s="431"/>
      <c r="M1017" s="431"/>
      <c r="N1017" s="431"/>
      <c r="O1017" s="431"/>
      <c r="P1017" s="431"/>
      <c r="Q1017" s="431"/>
      <c r="R1017" s="431"/>
      <c r="S1017" s="431"/>
      <c r="T1017" s="431"/>
      <c r="U1017" s="431"/>
      <c r="V1017" s="431"/>
      <c r="W1017" s="431"/>
      <c r="X1017" s="431"/>
      <c r="Y1017" s="431"/>
      <c r="Z1017" s="431"/>
      <c r="AA1017" s="431"/>
      <c r="AB1017" s="431"/>
      <c r="AC1017" s="431"/>
      <c r="AD1017" s="431"/>
      <c r="AE1017" s="431"/>
      <c r="AF1017" s="431"/>
      <c r="AG1017" s="431"/>
      <c r="AH1017" s="1039"/>
    </row>
    <row r="1018" spans="2:34" ht="13.5" thickBot="1" x14ac:dyDescent="0.25">
      <c r="B1018" s="981" t="s">
        <v>2786</v>
      </c>
      <c r="C1018" s="1199">
        <v>41369</v>
      </c>
      <c r="D1018" s="1199"/>
      <c r="E1018" s="431"/>
      <c r="F1018" s="431"/>
      <c r="G1018" s="431"/>
      <c r="H1018" s="431"/>
      <c r="I1018" s="452"/>
      <c r="J1018" s="431"/>
      <c r="K1018" s="431"/>
      <c r="L1018" s="431"/>
      <c r="M1018" s="431"/>
      <c r="N1018" s="431"/>
      <c r="O1018" s="431"/>
      <c r="P1018" s="431"/>
      <c r="Q1018" s="431"/>
      <c r="R1018" s="431"/>
      <c r="S1018" s="431"/>
      <c r="T1018" s="431"/>
      <c r="U1018" s="431"/>
      <c r="V1018" s="431"/>
      <c r="W1018" s="431"/>
      <c r="X1018" s="431"/>
      <c r="Y1018" s="431"/>
      <c r="Z1018" s="431"/>
      <c r="AA1018" s="431"/>
      <c r="AB1018" s="431"/>
      <c r="AC1018" s="431"/>
      <c r="AD1018" s="431"/>
      <c r="AE1018" s="431"/>
      <c r="AF1018" s="431"/>
      <c r="AG1018" s="431"/>
      <c r="AH1018" s="1039"/>
    </row>
    <row r="1019" spans="2:34" ht="13.5" customHeight="1" thickBot="1" x14ac:dyDescent="0.25">
      <c r="B1019" s="1038" t="s">
        <v>2787</v>
      </c>
      <c r="C1019" s="1905" t="s">
        <v>2889</v>
      </c>
      <c r="D1019" s="1906"/>
      <c r="E1019" s="1906"/>
      <c r="F1019" s="1906"/>
      <c r="G1019" s="1906"/>
      <c r="H1019" s="1906"/>
      <c r="I1019" s="1906"/>
      <c r="J1019" s="1906"/>
      <c r="K1019" s="1906"/>
      <c r="L1019" s="1906"/>
      <c r="M1019" s="1906"/>
      <c r="N1019" s="1906"/>
      <c r="O1019" s="1906"/>
      <c r="P1019" s="1906"/>
      <c r="Q1019" s="1906"/>
      <c r="R1019" s="1906"/>
      <c r="S1019" s="1907"/>
      <c r="T1019" s="431"/>
      <c r="U1019" s="431"/>
      <c r="V1019" s="431"/>
      <c r="W1019" s="431"/>
      <c r="X1019" s="431"/>
      <c r="Y1019" s="431"/>
      <c r="Z1019" s="431"/>
      <c r="AA1019" s="431"/>
      <c r="AB1019" s="431"/>
      <c r="AC1019" s="431"/>
      <c r="AD1019" s="431"/>
      <c r="AE1019" s="431"/>
      <c r="AF1019" s="431"/>
      <c r="AG1019" s="431"/>
      <c r="AH1019" s="1039"/>
    </row>
    <row r="1020" spans="2:34" ht="13.5" thickBot="1" x14ac:dyDescent="0.25">
      <c r="B1020" s="1908" t="s">
        <v>2788</v>
      </c>
      <c r="C1020" s="1928" t="s">
        <v>2789</v>
      </c>
      <c r="D1020" s="1908" t="s">
        <v>2790</v>
      </c>
      <c r="E1020" s="1910" t="s">
        <v>2791</v>
      </c>
      <c r="F1020" s="1911"/>
      <c r="G1020" s="1911"/>
      <c r="H1020" s="1911"/>
      <c r="I1020" s="1911"/>
      <c r="J1020" s="1911"/>
      <c r="K1020" s="1911"/>
      <c r="L1020" s="1911"/>
      <c r="M1020" s="1911"/>
      <c r="N1020" s="1911"/>
      <c r="O1020" s="1911"/>
      <c r="P1020" s="1911"/>
      <c r="Q1020" s="1911"/>
      <c r="R1020" s="1912"/>
      <c r="S1020" s="1913" t="s">
        <v>2792</v>
      </c>
      <c r="T1020" s="1914"/>
      <c r="U1020" s="1914"/>
      <c r="V1020" s="1914"/>
      <c r="W1020" s="1914"/>
      <c r="X1020" s="1914"/>
      <c r="Y1020" s="1914"/>
      <c r="Z1020" s="1915"/>
      <c r="AA1020" s="1910" t="s">
        <v>2793</v>
      </c>
      <c r="AB1020" s="1911"/>
      <c r="AC1020" s="1911"/>
      <c r="AD1020" s="1912"/>
      <c r="AE1020" s="1916" t="s">
        <v>2794</v>
      </c>
      <c r="AF1020" s="1917"/>
      <c r="AG1020" s="1918"/>
      <c r="AH1020" s="1039"/>
    </row>
    <row r="1021" spans="2:34" ht="13.5" thickBot="1" x14ac:dyDescent="0.25">
      <c r="B1021" s="1909"/>
      <c r="C1021" s="1929"/>
      <c r="D1021" s="1909"/>
      <c r="E1021" s="1908" t="s">
        <v>2795</v>
      </c>
      <c r="F1021" s="1922" t="s">
        <v>2796</v>
      </c>
      <c r="G1021" s="1922" t="s">
        <v>2797</v>
      </c>
      <c r="H1021" s="1913" t="s">
        <v>2798</v>
      </c>
      <c r="I1021" s="1915"/>
      <c r="J1021" s="1913" t="s">
        <v>2799</v>
      </c>
      <c r="K1021" s="1915"/>
      <c r="L1021" s="1913" t="s">
        <v>2800</v>
      </c>
      <c r="M1021" s="1915"/>
      <c r="N1021" s="1924" t="s">
        <v>2801</v>
      </c>
      <c r="O1021" s="1925"/>
      <c r="P1021" s="1914" t="s">
        <v>2802</v>
      </c>
      <c r="Q1021" s="1914"/>
      <c r="R1021" s="1915"/>
      <c r="S1021" s="1922" t="s">
        <v>2798</v>
      </c>
      <c r="T1021" s="1922" t="s">
        <v>2799</v>
      </c>
      <c r="U1021" s="1922" t="s">
        <v>2800</v>
      </c>
      <c r="V1021" s="1914" t="s">
        <v>2801</v>
      </c>
      <c r="W1021" s="1914"/>
      <c r="X1021" s="1913" t="s">
        <v>2802</v>
      </c>
      <c r="Y1021" s="1914"/>
      <c r="Z1021" s="1915"/>
      <c r="AA1021" s="1908" t="s">
        <v>2795</v>
      </c>
      <c r="AB1021" s="1908" t="s">
        <v>2803</v>
      </c>
      <c r="AC1021" s="1908" t="s">
        <v>2804</v>
      </c>
      <c r="AD1021" s="1908" t="s">
        <v>2805</v>
      </c>
      <c r="AE1021" s="1919"/>
      <c r="AF1021" s="1920"/>
      <c r="AG1021" s="1921"/>
      <c r="AH1021" s="1039"/>
    </row>
    <row r="1022" spans="2:34" ht="36" customHeight="1" thickBot="1" x14ac:dyDescent="0.25">
      <c r="B1022" s="1909"/>
      <c r="C1022" s="1929"/>
      <c r="D1022" s="1909"/>
      <c r="E1022" s="1909"/>
      <c r="F1022" s="1923"/>
      <c r="G1022" s="1923"/>
      <c r="H1022" s="1084" t="s">
        <v>2806</v>
      </c>
      <c r="I1022" s="1084" t="s">
        <v>2807</v>
      </c>
      <c r="J1022" s="1084" t="s">
        <v>2806</v>
      </c>
      <c r="K1022" s="1084" t="s">
        <v>2807</v>
      </c>
      <c r="L1022" s="1084" t="s">
        <v>2806</v>
      </c>
      <c r="M1022" s="1084" t="s">
        <v>2807</v>
      </c>
      <c r="N1022" s="1035" t="s">
        <v>295</v>
      </c>
      <c r="O1022" s="1085" t="s">
        <v>2808</v>
      </c>
      <c r="P1022" s="1086" t="s">
        <v>2809</v>
      </c>
      <c r="Q1022" s="1085" t="s">
        <v>2810</v>
      </c>
      <c r="R1022" s="1085" t="s">
        <v>2811</v>
      </c>
      <c r="S1022" s="1923"/>
      <c r="T1022" s="1923"/>
      <c r="U1022" s="1923"/>
      <c r="V1022" s="1036" t="s">
        <v>295</v>
      </c>
      <c r="W1022" s="1087" t="s">
        <v>2808</v>
      </c>
      <c r="X1022" s="1085" t="s">
        <v>2809</v>
      </c>
      <c r="Y1022" s="1088" t="s">
        <v>2810</v>
      </c>
      <c r="Z1022" s="1085" t="s">
        <v>2811</v>
      </c>
      <c r="AA1022" s="1909"/>
      <c r="AB1022" s="1909"/>
      <c r="AC1022" s="1909"/>
      <c r="AD1022" s="1909"/>
      <c r="AE1022" s="1034" t="s">
        <v>296</v>
      </c>
      <c r="AF1022" s="1034" t="s">
        <v>2812</v>
      </c>
      <c r="AG1022" s="1034" t="s">
        <v>2813</v>
      </c>
      <c r="AH1022" s="1039"/>
    </row>
    <row r="1023" spans="2:34" x14ac:dyDescent="0.2">
      <c r="B1023" s="1125" t="s">
        <v>2899</v>
      </c>
      <c r="C1023" s="1110">
        <v>1048</v>
      </c>
      <c r="D1023" s="1057"/>
      <c r="E1023" s="1057"/>
      <c r="F1023" s="994"/>
      <c r="G1023" s="994"/>
      <c r="H1023" s="996"/>
      <c r="I1023" s="996"/>
      <c r="J1023" s="996"/>
      <c r="K1023" s="996"/>
      <c r="L1023" s="996"/>
      <c r="M1023" s="996"/>
      <c r="N1023" s="1119" t="s">
        <v>2890</v>
      </c>
      <c r="O1023" s="1120">
        <v>0.5</v>
      </c>
      <c r="P1023" s="996"/>
      <c r="Q1023" s="996"/>
      <c r="R1023" s="996"/>
      <c r="S1023" s="1000"/>
      <c r="T1023" s="997"/>
      <c r="U1023" s="999"/>
      <c r="V1023" s="1001"/>
      <c r="W1023" s="999"/>
      <c r="X1023" s="997"/>
      <c r="Y1023" s="998"/>
      <c r="Z1023" s="997"/>
      <c r="AA1023" s="1002"/>
      <c r="AB1023" s="994"/>
      <c r="AC1023" s="998"/>
      <c r="AD1023" s="997"/>
      <c r="AE1023" s="1015"/>
      <c r="AF1023" s="1003"/>
      <c r="AG1023" s="1114"/>
      <c r="AH1023" s="1039"/>
    </row>
    <row r="1024" spans="2:34" x14ac:dyDescent="0.2">
      <c r="B1024" s="1126" t="s">
        <v>2900</v>
      </c>
      <c r="C1024" s="1121">
        <v>431</v>
      </c>
      <c r="D1024" s="1005"/>
      <c r="E1024" s="1005"/>
      <c r="F1024" s="1007"/>
      <c r="G1024" s="1007"/>
      <c r="H1024" s="1009"/>
      <c r="I1024" s="1009"/>
      <c r="J1024" s="1009"/>
      <c r="K1024" s="1009"/>
      <c r="L1024" s="1009"/>
      <c r="M1024" s="1009"/>
      <c r="N1024" s="1122" t="s">
        <v>2890</v>
      </c>
      <c r="O1024" s="1123">
        <v>0.5</v>
      </c>
      <c r="P1024" s="1009"/>
      <c r="Q1024" s="1009"/>
      <c r="R1024" s="1009"/>
      <c r="S1024" s="1013"/>
      <c r="T1024" s="1009"/>
      <c r="U1024" s="1012"/>
      <c r="V1024" s="1014"/>
      <c r="W1024" s="1012"/>
      <c r="X1024" s="1009"/>
      <c r="Y1024" s="1010"/>
      <c r="Z1024" s="1009"/>
      <c r="AA1024" s="1006"/>
      <c r="AB1024" s="1007"/>
      <c r="AC1024" s="1010"/>
      <c r="AD1024" s="1009"/>
      <c r="AE1024" s="1015"/>
      <c r="AF1024" s="1003"/>
      <c r="AG1024" s="1115"/>
      <c r="AH1024" s="1039"/>
    </row>
    <row r="1025" spans="2:34" x14ac:dyDescent="0.2">
      <c r="B1025" s="1126" t="s">
        <v>2901</v>
      </c>
      <c r="C1025" s="1121">
        <v>432</v>
      </c>
      <c r="D1025" s="1005"/>
      <c r="E1025" s="1005"/>
      <c r="F1025" s="1007"/>
      <c r="G1025" s="1007"/>
      <c r="H1025" s="1009"/>
      <c r="I1025" s="1009"/>
      <c r="J1025" s="1009"/>
      <c r="K1025" s="1009"/>
      <c r="L1025" s="1009"/>
      <c r="M1025" s="1009"/>
      <c r="N1025" s="1122" t="s">
        <v>2890</v>
      </c>
      <c r="O1025" s="1123">
        <v>0.5</v>
      </c>
      <c r="P1025" s="1009"/>
      <c r="Q1025" s="1009"/>
      <c r="R1025" s="1009"/>
      <c r="S1025" s="1013"/>
      <c r="T1025" s="1009"/>
      <c r="U1025" s="1012"/>
      <c r="V1025" s="1014"/>
      <c r="W1025" s="1012"/>
      <c r="X1025" s="1009"/>
      <c r="Y1025" s="1010"/>
      <c r="Z1025" s="1009"/>
      <c r="AA1025" s="1006"/>
      <c r="AB1025" s="1007"/>
      <c r="AC1025" s="1010"/>
      <c r="AD1025" s="1009"/>
      <c r="AE1025" s="1015"/>
      <c r="AF1025" s="1003"/>
      <c r="AG1025" s="1115"/>
      <c r="AH1025" s="1039"/>
    </row>
    <row r="1026" spans="2:34" x14ac:dyDescent="0.2">
      <c r="B1026" s="1126" t="s">
        <v>2902</v>
      </c>
      <c r="C1026" s="1121">
        <v>132</v>
      </c>
      <c r="D1026" s="1005"/>
      <c r="E1026" s="1005"/>
      <c r="F1026" s="1007"/>
      <c r="G1026" s="1007"/>
      <c r="H1026" s="1009"/>
      <c r="I1026" s="1009"/>
      <c r="J1026" s="1009"/>
      <c r="K1026" s="1009"/>
      <c r="L1026" s="1009"/>
      <c r="M1026" s="1009"/>
      <c r="N1026" s="1122" t="s">
        <v>2890</v>
      </c>
      <c r="O1026" s="1123">
        <v>0.5</v>
      </c>
      <c r="P1026" s="1009"/>
      <c r="Q1026" s="1009"/>
      <c r="R1026" s="1009"/>
      <c r="S1026" s="1013"/>
      <c r="T1026" s="1009"/>
      <c r="U1026" s="1012"/>
      <c r="V1026" s="1014"/>
      <c r="W1026" s="1012"/>
      <c r="X1026" s="1009"/>
      <c r="Y1026" s="1010"/>
      <c r="Z1026" s="1009"/>
      <c r="AA1026" s="1006"/>
      <c r="AB1026" s="1007"/>
      <c r="AC1026" s="1010"/>
      <c r="AD1026" s="1009"/>
      <c r="AE1026" s="1015"/>
      <c r="AF1026" s="1003"/>
      <c r="AG1026" s="1115"/>
      <c r="AH1026" s="1039"/>
    </row>
    <row r="1027" spans="2:34" x14ac:dyDescent="0.2">
      <c r="B1027" s="1126" t="s">
        <v>2900</v>
      </c>
      <c r="C1027" s="1121">
        <v>431</v>
      </c>
      <c r="D1027" s="1005"/>
      <c r="E1027" s="1005"/>
      <c r="F1027" s="1007"/>
      <c r="G1027" s="1007"/>
      <c r="H1027" s="1009"/>
      <c r="I1027" s="1009"/>
      <c r="J1027" s="1009"/>
      <c r="K1027" s="1009"/>
      <c r="L1027" s="1009"/>
      <c r="M1027" s="1009"/>
      <c r="N1027" s="1122" t="s">
        <v>2890</v>
      </c>
      <c r="O1027" s="1123">
        <v>0.5</v>
      </c>
      <c r="P1027" s="1009"/>
      <c r="Q1027" s="1009"/>
      <c r="R1027" s="1009"/>
      <c r="S1027" s="1013"/>
      <c r="T1027" s="1009"/>
      <c r="U1027" s="1012"/>
      <c r="V1027" s="1014"/>
      <c r="W1027" s="1012"/>
      <c r="X1027" s="1009"/>
      <c r="Y1027" s="1010"/>
      <c r="Z1027" s="1009"/>
      <c r="AA1027" s="1006"/>
      <c r="AB1027" s="1007"/>
      <c r="AC1027" s="1010"/>
      <c r="AD1027" s="1009"/>
      <c r="AE1027" s="1015"/>
      <c r="AF1027" s="1003"/>
      <c r="AG1027" s="1115"/>
      <c r="AH1027" s="1039"/>
    </row>
    <row r="1028" spans="2:34" x14ac:dyDescent="0.2">
      <c r="B1028" s="1126" t="s">
        <v>2901</v>
      </c>
      <c r="C1028" s="1121" t="s">
        <v>2891</v>
      </c>
      <c r="D1028" s="1005"/>
      <c r="E1028" s="1005"/>
      <c r="F1028" s="1007"/>
      <c r="G1028" s="1007"/>
      <c r="H1028" s="1009"/>
      <c r="I1028" s="1009"/>
      <c r="J1028" s="1009"/>
      <c r="K1028" s="1009"/>
      <c r="L1028" s="1009"/>
      <c r="M1028" s="1009"/>
      <c r="N1028" s="1122" t="s">
        <v>2890</v>
      </c>
      <c r="O1028" s="1123">
        <v>0.5</v>
      </c>
      <c r="P1028" s="1009"/>
      <c r="Q1028" s="1009"/>
      <c r="R1028" s="1009"/>
      <c r="S1028" s="1013"/>
      <c r="T1028" s="1009"/>
      <c r="U1028" s="1012"/>
      <c r="V1028" s="1014"/>
      <c r="W1028" s="1012"/>
      <c r="X1028" s="1009"/>
      <c r="Y1028" s="1010"/>
      <c r="Z1028" s="1009"/>
      <c r="AA1028" s="1006"/>
      <c r="AB1028" s="1007"/>
      <c r="AC1028" s="1010"/>
      <c r="AD1028" s="1009"/>
      <c r="AE1028" s="1015"/>
      <c r="AF1028" s="1003"/>
      <c r="AG1028" s="1115"/>
      <c r="AH1028" s="1039"/>
    </row>
    <row r="1029" spans="2:34" x14ac:dyDescent="0.2">
      <c r="B1029" s="1126" t="s">
        <v>2903</v>
      </c>
      <c r="C1029" s="1121" t="s">
        <v>2892</v>
      </c>
      <c r="D1029" s="1005"/>
      <c r="E1029" s="1005"/>
      <c r="F1029" s="1007"/>
      <c r="G1029" s="1007"/>
      <c r="H1029" s="1009"/>
      <c r="I1029" s="1009"/>
      <c r="J1029" s="1009"/>
      <c r="K1029" s="1009"/>
      <c r="L1029" s="1009"/>
      <c r="M1029" s="1009"/>
      <c r="N1029" s="1122" t="s">
        <v>2890</v>
      </c>
      <c r="O1029" s="1123">
        <v>0.5</v>
      </c>
      <c r="P1029" s="1009"/>
      <c r="Q1029" s="1009"/>
      <c r="R1029" s="1009"/>
      <c r="S1029" s="1013"/>
      <c r="T1029" s="1009"/>
      <c r="U1029" s="1012"/>
      <c r="V1029" s="1014"/>
      <c r="W1029" s="1012"/>
      <c r="X1029" s="1009"/>
      <c r="Y1029" s="1010"/>
      <c r="Z1029" s="1009"/>
      <c r="AA1029" s="1006"/>
      <c r="AB1029" s="1007"/>
      <c r="AC1029" s="1010"/>
      <c r="AD1029" s="1009"/>
      <c r="AE1029" s="1015"/>
      <c r="AF1029" s="1003"/>
      <c r="AG1029" s="1115"/>
      <c r="AH1029" s="1039"/>
    </row>
    <row r="1030" spans="2:34" x14ac:dyDescent="0.2">
      <c r="B1030" s="1126" t="s">
        <v>2904</v>
      </c>
      <c r="C1030" s="1121" t="s">
        <v>2893</v>
      </c>
      <c r="D1030" s="1005"/>
      <c r="E1030" s="1005"/>
      <c r="F1030" s="1007"/>
      <c r="G1030" s="1007"/>
      <c r="H1030" s="1009"/>
      <c r="I1030" s="1009"/>
      <c r="J1030" s="1009"/>
      <c r="K1030" s="1009"/>
      <c r="L1030" s="1009"/>
      <c r="M1030" s="1009"/>
      <c r="N1030" s="1122" t="s">
        <v>2890</v>
      </c>
      <c r="O1030" s="1123">
        <v>0.5</v>
      </c>
      <c r="P1030" s="1009"/>
      <c r="Q1030" s="1009"/>
      <c r="R1030" s="1009"/>
      <c r="S1030" s="1013"/>
      <c r="T1030" s="1009"/>
      <c r="U1030" s="1012"/>
      <c r="V1030" s="1014"/>
      <c r="W1030" s="1012"/>
      <c r="X1030" s="1009"/>
      <c r="Y1030" s="1010"/>
      <c r="Z1030" s="1009"/>
      <c r="AA1030" s="1006"/>
      <c r="AB1030" s="1007"/>
      <c r="AC1030" s="1010"/>
      <c r="AD1030" s="1009"/>
      <c r="AE1030" s="1015"/>
      <c r="AF1030" s="1003"/>
      <c r="AG1030" s="1115"/>
      <c r="AH1030" s="1039"/>
    </row>
    <row r="1031" spans="2:34" x14ac:dyDescent="0.2">
      <c r="B1031" s="1126" t="s">
        <v>2905</v>
      </c>
      <c r="C1031" s="1121">
        <v>663</v>
      </c>
      <c r="D1031" s="1005"/>
      <c r="E1031" s="1005"/>
      <c r="F1031" s="1007"/>
      <c r="G1031" s="1007"/>
      <c r="H1031" s="1009"/>
      <c r="I1031" s="1009"/>
      <c r="J1031" s="1009"/>
      <c r="K1031" s="1009"/>
      <c r="L1031" s="1009"/>
      <c r="M1031" s="1009"/>
      <c r="N1031" s="1122" t="s">
        <v>2890</v>
      </c>
      <c r="O1031" s="1123">
        <v>0.5</v>
      </c>
      <c r="P1031" s="1009"/>
      <c r="Q1031" s="1009"/>
      <c r="R1031" s="1009"/>
      <c r="S1031" s="1013"/>
      <c r="T1031" s="1009"/>
      <c r="U1031" s="1012"/>
      <c r="V1031" s="1014"/>
      <c r="W1031" s="1012"/>
      <c r="X1031" s="1009"/>
      <c r="Y1031" s="1010"/>
      <c r="Z1031" s="1009"/>
      <c r="AA1031" s="1006"/>
      <c r="AB1031" s="1007"/>
      <c r="AC1031" s="1010"/>
      <c r="AD1031" s="1009"/>
      <c r="AE1031" s="1015"/>
      <c r="AF1031" s="1003"/>
      <c r="AG1031" s="1115"/>
      <c r="AH1031" s="1039"/>
    </row>
    <row r="1032" spans="2:34" x14ac:dyDescent="0.2">
      <c r="B1032" s="1126" t="s">
        <v>1371</v>
      </c>
      <c r="C1032" s="1121" t="s">
        <v>2894</v>
      </c>
      <c r="D1032" s="1005"/>
      <c r="E1032" s="1005"/>
      <c r="F1032" s="1007"/>
      <c r="G1032" s="1007"/>
      <c r="H1032" s="1009"/>
      <c r="I1032" s="1009"/>
      <c r="J1032" s="1009"/>
      <c r="K1032" s="1009"/>
      <c r="L1032" s="1009"/>
      <c r="M1032" s="1009"/>
      <c r="N1032" s="1122" t="s">
        <v>2890</v>
      </c>
      <c r="O1032" s="1123">
        <v>0.5</v>
      </c>
      <c r="P1032" s="1009"/>
      <c r="Q1032" s="1009"/>
      <c r="R1032" s="1009"/>
      <c r="S1032" s="1013"/>
      <c r="T1032" s="1009"/>
      <c r="U1032" s="1012"/>
      <c r="V1032" s="1014"/>
      <c r="W1032" s="1012"/>
      <c r="X1032" s="1009"/>
      <c r="Y1032" s="1010"/>
      <c r="Z1032" s="1009"/>
      <c r="AA1032" s="1006"/>
      <c r="AB1032" s="1007"/>
      <c r="AC1032" s="1010"/>
      <c r="AD1032" s="1009"/>
      <c r="AE1032" s="1015"/>
      <c r="AF1032" s="1003"/>
      <c r="AG1032" s="1115"/>
      <c r="AH1032" s="1039"/>
    </row>
    <row r="1033" spans="2:34" x14ac:dyDescent="0.2">
      <c r="B1033" s="1126" t="s">
        <v>1357</v>
      </c>
      <c r="C1033" s="1121" t="s">
        <v>2895</v>
      </c>
      <c r="D1033" s="1005"/>
      <c r="E1033" s="1005"/>
      <c r="F1033" s="1007"/>
      <c r="G1033" s="1007"/>
      <c r="H1033" s="1009"/>
      <c r="I1033" s="1009"/>
      <c r="J1033" s="1009"/>
      <c r="K1033" s="1009"/>
      <c r="L1033" s="1009"/>
      <c r="M1033" s="1009"/>
      <c r="N1033" s="1122" t="s">
        <v>2890</v>
      </c>
      <c r="O1033" s="1123">
        <v>0.5</v>
      </c>
      <c r="P1033" s="1009"/>
      <c r="Q1033" s="1009"/>
      <c r="R1033" s="1009"/>
      <c r="S1033" s="1013"/>
      <c r="T1033" s="1009"/>
      <c r="U1033" s="1012"/>
      <c r="V1033" s="1014"/>
      <c r="W1033" s="1012"/>
      <c r="X1033" s="1009"/>
      <c r="Y1033" s="1010"/>
      <c r="Z1033" s="1009"/>
      <c r="AA1033" s="1006"/>
      <c r="AB1033" s="1007"/>
      <c r="AC1033" s="1010"/>
      <c r="AD1033" s="1009"/>
      <c r="AE1033" s="1015"/>
      <c r="AF1033" s="1003"/>
      <c r="AG1033" s="1115"/>
      <c r="AH1033" s="1039"/>
    </row>
    <row r="1034" spans="2:34" s="1848" customFormat="1" x14ac:dyDescent="0.2">
      <c r="B1034" s="1849" t="s">
        <v>1365</v>
      </c>
      <c r="C1034" s="1850" t="s">
        <v>2896</v>
      </c>
      <c r="D1034" s="1851"/>
      <c r="E1034" s="1851"/>
      <c r="F1034" s="1852"/>
      <c r="G1034" s="1852"/>
      <c r="H1034" s="1853"/>
      <c r="I1034" s="1853"/>
      <c r="J1034" s="1853"/>
      <c r="K1034" s="1853"/>
      <c r="L1034" s="1853"/>
      <c r="M1034" s="1853"/>
      <c r="N1034" s="1863" t="s">
        <v>2890</v>
      </c>
      <c r="O1034" s="1864">
        <v>0.5</v>
      </c>
      <c r="P1034" s="1853"/>
      <c r="Q1034" s="1853"/>
      <c r="R1034" s="1853"/>
      <c r="S1034" s="1855"/>
      <c r="T1034" s="1853"/>
      <c r="U1034" s="1856"/>
      <c r="V1034" s="1857"/>
      <c r="W1034" s="1856"/>
      <c r="X1034" s="1853"/>
      <c r="Y1034" s="1858"/>
      <c r="Z1034" s="1853"/>
      <c r="AA1034" s="1859"/>
      <c r="AB1034" s="1852"/>
      <c r="AC1034" s="1858"/>
      <c r="AD1034" s="1853"/>
      <c r="AE1034" s="1860"/>
      <c r="AF1034" s="1861"/>
      <c r="AG1034" s="1846"/>
      <c r="AH1034" s="1847"/>
    </row>
    <row r="1035" spans="2:34" x14ac:dyDescent="0.2">
      <c r="B1035" s="1126" t="s">
        <v>2906</v>
      </c>
      <c r="C1035" s="1121">
        <v>1123</v>
      </c>
      <c r="D1035" s="1005"/>
      <c r="E1035" s="1005"/>
      <c r="F1035" s="1007"/>
      <c r="G1035" s="1007"/>
      <c r="H1035" s="1009"/>
      <c r="I1035" s="1009"/>
      <c r="J1035" s="1009"/>
      <c r="K1035" s="1009"/>
      <c r="L1035" s="1009"/>
      <c r="M1035" s="1009"/>
      <c r="N1035" s="1122" t="s">
        <v>2890</v>
      </c>
      <c r="O1035" s="1123">
        <v>0.5</v>
      </c>
      <c r="P1035" s="1009"/>
      <c r="Q1035" s="1009"/>
      <c r="R1035" s="1009"/>
      <c r="S1035" s="1013"/>
      <c r="T1035" s="1009"/>
      <c r="U1035" s="1012"/>
      <c r="V1035" s="1014"/>
      <c r="W1035" s="1012"/>
      <c r="X1035" s="1009"/>
      <c r="Y1035" s="1010"/>
      <c r="Z1035" s="1009"/>
      <c r="AA1035" s="1006"/>
      <c r="AB1035" s="1007"/>
      <c r="AC1035" s="1010"/>
      <c r="AD1035" s="1009"/>
      <c r="AE1035" s="1015"/>
      <c r="AF1035" s="1003"/>
      <c r="AG1035" s="1115"/>
      <c r="AH1035" s="1039"/>
    </row>
    <row r="1036" spans="2:34" x14ac:dyDescent="0.2">
      <c r="B1036" s="1126" t="s">
        <v>2907</v>
      </c>
      <c r="C1036" s="1121">
        <v>901</v>
      </c>
      <c r="D1036" s="1005"/>
      <c r="E1036" s="1005"/>
      <c r="F1036" s="1007"/>
      <c r="G1036" s="1007"/>
      <c r="H1036" s="1009"/>
      <c r="I1036" s="1009"/>
      <c r="J1036" s="1009"/>
      <c r="K1036" s="1009"/>
      <c r="L1036" s="1009"/>
      <c r="M1036" s="1009"/>
      <c r="N1036" s="1122" t="s">
        <v>2890</v>
      </c>
      <c r="O1036" s="1123">
        <v>0.5</v>
      </c>
      <c r="P1036" s="1009"/>
      <c r="Q1036" s="1009"/>
      <c r="R1036" s="1009"/>
      <c r="S1036" s="1013"/>
      <c r="T1036" s="1009"/>
      <c r="U1036" s="1012"/>
      <c r="V1036" s="1014"/>
      <c r="W1036" s="1012"/>
      <c r="X1036" s="1009"/>
      <c r="Y1036" s="1010"/>
      <c r="Z1036" s="1009"/>
      <c r="AA1036" s="1006"/>
      <c r="AB1036" s="1007"/>
      <c r="AC1036" s="1010"/>
      <c r="AD1036" s="1009"/>
      <c r="AE1036" s="1015"/>
      <c r="AF1036" s="1003"/>
      <c r="AG1036" s="1115"/>
      <c r="AH1036" s="1039"/>
    </row>
    <row r="1037" spans="2:34" x14ac:dyDescent="0.2">
      <c r="B1037" s="1126" t="s">
        <v>2908</v>
      </c>
      <c r="C1037" s="1121">
        <v>1105</v>
      </c>
      <c r="D1037" s="1005"/>
      <c r="E1037" s="1005"/>
      <c r="F1037" s="1007"/>
      <c r="G1037" s="1007"/>
      <c r="H1037" s="1009"/>
      <c r="I1037" s="1009"/>
      <c r="J1037" s="1009"/>
      <c r="K1037" s="1009"/>
      <c r="L1037" s="1009"/>
      <c r="M1037" s="1009"/>
      <c r="N1037" s="1122" t="s">
        <v>2890</v>
      </c>
      <c r="O1037" s="1123">
        <v>0.5</v>
      </c>
      <c r="P1037" s="1009"/>
      <c r="Q1037" s="1009"/>
      <c r="R1037" s="1009"/>
      <c r="S1037" s="1013"/>
      <c r="T1037" s="1009"/>
      <c r="U1037" s="1012"/>
      <c r="V1037" s="1014"/>
      <c r="W1037" s="1012"/>
      <c r="X1037" s="1009"/>
      <c r="Y1037" s="1010"/>
      <c r="Z1037" s="1009"/>
      <c r="AA1037" s="1006"/>
      <c r="AB1037" s="1007"/>
      <c r="AC1037" s="1010"/>
      <c r="AD1037" s="1009"/>
      <c r="AE1037" s="1015"/>
      <c r="AF1037" s="1003"/>
      <c r="AG1037" s="1115"/>
      <c r="AH1037" s="1039"/>
    </row>
    <row r="1038" spans="2:34" x14ac:dyDescent="0.2">
      <c r="B1038" s="1126" t="s">
        <v>2909</v>
      </c>
      <c r="C1038" s="1121">
        <v>1104</v>
      </c>
      <c r="D1038" s="1005"/>
      <c r="E1038" s="1005"/>
      <c r="F1038" s="1007"/>
      <c r="G1038" s="1007"/>
      <c r="H1038" s="1009"/>
      <c r="I1038" s="1009"/>
      <c r="J1038" s="1009"/>
      <c r="K1038" s="1009"/>
      <c r="L1038" s="1009"/>
      <c r="M1038" s="1009"/>
      <c r="N1038" s="1122" t="s">
        <v>2890</v>
      </c>
      <c r="O1038" s="1123">
        <v>0.5</v>
      </c>
      <c r="P1038" s="1009"/>
      <c r="Q1038" s="1009"/>
      <c r="R1038" s="1009"/>
      <c r="S1038" s="1013"/>
      <c r="T1038" s="1009"/>
      <c r="U1038" s="1012"/>
      <c r="V1038" s="1014"/>
      <c r="W1038" s="1012"/>
      <c r="X1038" s="1009"/>
      <c r="Y1038" s="1010"/>
      <c r="Z1038" s="1009"/>
      <c r="AA1038" s="1006"/>
      <c r="AB1038" s="1007"/>
      <c r="AC1038" s="1010"/>
      <c r="AD1038" s="1009"/>
      <c r="AE1038" s="1015"/>
      <c r="AF1038" s="1003"/>
      <c r="AG1038" s="1115"/>
      <c r="AH1038" s="1039"/>
    </row>
    <row r="1039" spans="2:34" x14ac:dyDescent="0.2">
      <c r="B1039" s="1126" t="s">
        <v>2910</v>
      </c>
      <c r="C1039" s="1121">
        <v>1102</v>
      </c>
      <c r="D1039" s="1005"/>
      <c r="E1039" s="1005"/>
      <c r="F1039" s="1007"/>
      <c r="G1039" s="1007"/>
      <c r="H1039" s="1009"/>
      <c r="I1039" s="1009"/>
      <c r="J1039" s="1009"/>
      <c r="K1039" s="1009"/>
      <c r="L1039" s="1009"/>
      <c r="M1039" s="1009"/>
      <c r="N1039" s="1122" t="s">
        <v>2890</v>
      </c>
      <c r="O1039" s="1123">
        <v>0.5</v>
      </c>
      <c r="P1039" s="1009"/>
      <c r="Q1039" s="1009"/>
      <c r="R1039" s="1009"/>
      <c r="S1039" s="1013"/>
      <c r="T1039" s="1009"/>
      <c r="U1039" s="1012"/>
      <c r="V1039" s="1014"/>
      <c r="W1039" s="1012"/>
      <c r="X1039" s="1009"/>
      <c r="Y1039" s="1010"/>
      <c r="Z1039" s="1009"/>
      <c r="AA1039" s="1006"/>
      <c r="AB1039" s="1007"/>
      <c r="AC1039" s="1010"/>
      <c r="AD1039" s="1009"/>
      <c r="AE1039" s="1015"/>
      <c r="AF1039" s="1003"/>
      <c r="AG1039" s="1115"/>
      <c r="AH1039" s="1039"/>
    </row>
    <row r="1040" spans="2:34" x14ac:dyDescent="0.2">
      <c r="B1040" s="1126" t="s">
        <v>2911</v>
      </c>
      <c r="C1040" s="1121">
        <v>1103</v>
      </c>
      <c r="D1040" s="1005"/>
      <c r="E1040" s="1005"/>
      <c r="F1040" s="1007"/>
      <c r="G1040" s="1007"/>
      <c r="H1040" s="1009"/>
      <c r="I1040" s="1009"/>
      <c r="J1040" s="1009"/>
      <c r="K1040" s="1009"/>
      <c r="L1040" s="1009"/>
      <c r="M1040" s="1009"/>
      <c r="N1040" s="1122" t="s">
        <v>2890</v>
      </c>
      <c r="O1040" s="1123">
        <v>0.5</v>
      </c>
      <c r="P1040" s="1009"/>
      <c r="Q1040" s="1009"/>
      <c r="R1040" s="1009"/>
      <c r="S1040" s="1013"/>
      <c r="T1040" s="1009"/>
      <c r="U1040" s="1012"/>
      <c r="V1040" s="1014"/>
      <c r="W1040" s="1012"/>
      <c r="X1040" s="1009"/>
      <c r="Y1040" s="1010"/>
      <c r="Z1040" s="1009"/>
      <c r="AA1040" s="1006"/>
      <c r="AB1040" s="1007"/>
      <c r="AC1040" s="1010"/>
      <c r="AD1040" s="1009"/>
      <c r="AE1040" s="1015"/>
      <c r="AF1040" s="1003"/>
      <c r="AG1040" s="1115"/>
      <c r="AH1040" s="1039"/>
    </row>
    <row r="1041" spans="2:34" x14ac:dyDescent="0.2">
      <c r="B1041" s="1126" t="s">
        <v>2912</v>
      </c>
      <c r="C1041" s="1121">
        <v>1120</v>
      </c>
      <c r="D1041" s="1005"/>
      <c r="E1041" s="1005"/>
      <c r="F1041" s="1007"/>
      <c r="G1041" s="1007"/>
      <c r="H1041" s="1009"/>
      <c r="I1041" s="1009"/>
      <c r="J1041" s="1009"/>
      <c r="K1041" s="1009"/>
      <c r="L1041" s="1009"/>
      <c r="M1041" s="1009"/>
      <c r="N1041" s="1122" t="s">
        <v>2890</v>
      </c>
      <c r="O1041" s="1123">
        <v>0.5</v>
      </c>
      <c r="P1041" s="1009"/>
      <c r="Q1041" s="1009"/>
      <c r="R1041" s="1009"/>
      <c r="S1041" s="1013"/>
      <c r="T1041" s="1009"/>
      <c r="U1041" s="1012"/>
      <c r="V1041" s="1014"/>
      <c r="W1041" s="1012"/>
      <c r="X1041" s="1009"/>
      <c r="Y1041" s="1010"/>
      <c r="Z1041" s="1009"/>
      <c r="AA1041" s="1006"/>
      <c r="AB1041" s="1007"/>
      <c r="AC1041" s="1010"/>
      <c r="AD1041" s="1009"/>
      <c r="AE1041" s="1015"/>
      <c r="AF1041" s="1003"/>
      <c r="AG1041" s="1115"/>
      <c r="AH1041" s="1039"/>
    </row>
    <row r="1042" spans="2:34" x14ac:dyDescent="0.2">
      <c r="B1042" s="1126" t="s">
        <v>2913</v>
      </c>
      <c r="C1042" s="1121">
        <v>1110</v>
      </c>
      <c r="D1042" s="1005"/>
      <c r="E1042" s="1005"/>
      <c r="F1042" s="1007"/>
      <c r="G1042" s="1007"/>
      <c r="H1042" s="1009"/>
      <c r="I1042" s="1009"/>
      <c r="J1042" s="1009"/>
      <c r="K1042" s="1009"/>
      <c r="L1042" s="1009"/>
      <c r="M1042" s="1009"/>
      <c r="N1042" s="1122" t="s">
        <v>2890</v>
      </c>
      <c r="O1042" s="1123">
        <v>0.5</v>
      </c>
      <c r="P1042" s="1009"/>
      <c r="Q1042" s="1009"/>
      <c r="R1042" s="1009"/>
      <c r="S1042" s="1013"/>
      <c r="T1042" s="1009"/>
      <c r="U1042" s="1012"/>
      <c r="V1042" s="1014"/>
      <c r="W1042" s="1012"/>
      <c r="X1042" s="1009"/>
      <c r="Y1042" s="1010"/>
      <c r="Z1042" s="1009"/>
      <c r="AA1042" s="1006"/>
      <c r="AB1042" s="1007"/>
      <c r="AC1042" s="1010"/>
      <c r="AD1042" s="1009"/>
      <c r="AE1042" s="1015"/>
      <c r="AF1042" s="1003"/>
      <c r="AG1042" s="1115"/>
      <c r="AH1042" s="1039"/>
    </row>
    <row r="1043" spans="2:34" x14ac:dyDescent="0.2">
      <c r="B1043" s="1126" t="s">
        <v>2914</v>
      </c>
      <c r="C1043" s="1121">
        <v>135</v>
      </c>
      <c r="D1043" s="1005"/>
      <c r="E1043" s="1005"/>
      <c r="F1043" s="1007"/>
      <c r="G1043" s="1007"/>
      <c r="H1043" s="1009"/>
      <c r="I1043" s="1009"/>
      <c r="J1043" s="1009"/>
      <c r="K1043" s="1009"/>
      <c r="L1043" s="1009"/>
      <c r="M1043" s="1009"/>
      <c r="N1043" s="1122" t="s">
        <v>2890</v>
      </c>
      <c r="O1043" s="1123">
        <v>0.5</v>
      </c>
      <c r="P1043" s="1009"/>
      <c r="Q1043" s="1009"/>
      <c r="R1043" s="1009"/>
      <c r="S1043" s="1013"/>
      <c r="T1043" s="1009"/>
      <c r="U1043" s="1012"/>
      <c r="V1043" s="1014"/>
      <c r="W1043" s="1012"/>
      <c r="X1043" s="1009"/>
      <c r="Y1043" s="1010"/>
      <c r="Z1043" s="1009"/>
      <c r="AA1043" s="1006"/>
      <c r="AB1043" s="1007"/>
      <c r="AC1043" s="1010"/>
      <c r="AD1043" s="1009"/>
      <c r="AE1043" s="1015"/>
      <c r="AF1043" s="1003"/>
      <c r="AG1043" s="1115"/>
      <c r="AH1043" s="1039"/>
    </row>
    <row r="1044" spans="2:34" x14ac:dyDescent="0.2">
      <c r="B1044" s="1126" t="s">
        <v>2915</v>
      </c>
      <c r="C1044" s="1121">
        <v>430</v>
      </c>
      <c r="D1044" s="1005"/>
      <c r="E1044" s="1005"/>
      <c r="F1044" s="1007"/>
      <c r="G1044" s="1007"/>
      <c r="H1044" s="1009"/>
      <c r="I1044" s="1009"/>
      <c r="J1044" s="1009"/>
      <c r="K1044" s="1009"/>
      <c r="L1044" s="1009"/>
      <c r="M1044" s="1009"/>
      <c r="N1044" s="1122" t="s">
        <v>2890</v>
      </c>
      <c r="O1044" s="1123">
        <v>0.5</v>
      </c>
      <c r="P1044" s="1009"/>
      <c r="Q1044" s="1009"/>
      <c r="R1044" s="1009"/>
      <c r="S1044" s="1013"/>
      <c r="T1044" s="1009"/>
      <c r="U1044" s="1012"/>
      <c r="V1044" s="1014"/>
      <c r="W1044" s="1012"/>
      <c r="X1044" s="1009"/>
      <c r="Y1044" s="1010"/>
      <c r="Z1044" s="1009"/>
      <c r="AA1044" s="1006"/>
      <c r="AB1044" s="1007"/>
      <c r="AC1044" s="1010"/>
      <c r="AD1044" s="1009"/>
      <c r="AE1044" s="1015"/>
      <c r="AF1044" s="1003"/>
      <c r="AG1044" s="1115"/>
      <c r="AH1044" s="1039"/>
    </row>
    <row r="1045" spans="2:34" x14ac:dyDescent="0.2">
      <c r="B1045" s="1126" t="s">
        <v>2914</v>
      </c>
      <c r="C1045" s="1121">
        <v>879</v>
      </c>
      <c r="D1045" s="1005"/>
      <c r="E1045" s="1005"/>
      <c r="F1045" s="1007"/>
      <c r="G1045" s="1007"/>
      <c r="H1045" s="1009"/>
      <c r="I1045" s="1009"/>
      <c r="J1045" s="1009"/>
      <c r="K1045" s="1009"/>
      <c r="L1045" s="1009"/>
      <c r="M1045" s="1009"/>
      <c r="N1045" s="1122" t="s">
        <v>2890</v>
      </c>
      <c r="O1045" s="1123">
        <v>0.5</v>
      </c>
      <c r="P1045" s="1009"/>
      <c r="Q1045" s="1009"/>
      <c r="R1045" s="1009"/>
      <c r="S1045" s="1013"/>
      <c r="T1045" s="1009"/>
      <c r="U1045" s="1012"/>
      <c r="V1045" s="1014"/>
      <c r="W1045" s="1012"/>
      <c r="X1045" s="1009"/>
      <c r="Y1045" s="1010"/>
      <c r="Z1045" s="1009"/>
      <c r="AA1045" s="1006"/>
      <c r="AB1045" s="1007"/>
      <c r="AC1045" s="1010"/>
      <c r="AD1045" s="1009"/>
      <c r="AE1045" s="1015"/>
      <c r="AF1045" s="1003"/>
      <c r="AG1045" s="1115"/>
      <c r="AH1045" s="1039"/>
    </row>
    <row r="1046" spans="2:34" x14ac:dyDescent="0.2">
      <c r="B1046" s="1126" t="s">
        <v>2916</v>
      </c>
      <c r="C1046" s="1121">
        <v>741</v>
      </c>
      <c r="D1046" s="1005"/>
      <c r="E1046" s="1005"/>
      <c r="F1046" s="1007"/>
      <c r="G1046" s="1007"/>
      <c r="H1046" s="1009"/>
      <c r="I1046" s="1009"/>
      <c r="J1046" s="1009"/>
      <c r="K1046" s="1009"/>
      <c r="L1046" s="1009"/>
      <c r="M1046" s="1009"/>
      <c r="N1046" s="1122" t="s">
        <v>2890</v>
      </c>
      <c r="O1046" s="1123">
        <v>0.5</v>
      </c>
      <c r="P1046" s="1009"/>
      <c r="Q1046" s="1009"/>
      <c r="R1046" s="1009"/>
      <c r="S1046" s="1013"/>
      <c r="T1046" s="1009"/>
      <c r="U1046" s="1012"/>
      <c r="V1046" s="1014"/>
      <c r="W1046" s="1012"/>
      <c r="X1046" s="1009"/>
      <c r="Y1046" s="1010"/>
      <c r="Z1046" s="1009"/>
      <c r="AA1046" s="1006"/>
      <c r="AB1046" s="1007"/>
      <c r="AC1046" s="1010"/>
      <c r="AD1046" s="1009"/>
      <c r="AE1046" s="1015"/>
      <c r="AF1046" s="1003"/>
      <c r="AG1046" s="1115"/>
      <c r="AH1046" s="1039"/>
    </row>
    <row r="1047" spans="2:34" x14ac:dyDescent="0.2">
      <c r="B1047" s="1126" t="s">
        <v>2917</v>
      </c>
      <c r="C1047" s="1121">
        <v>478</v>
      </c>
      <c r="D1047" s="1005"/>
      <c r="E1047" s="1005"/>
      <c r="F1047" s="1007"/>
      <c r="G1047" s="1007"/>
      <c r="H1047" s="1009"/>
      <c r="I1047" s="1009"/>
      <c r="J1047" s="1009"/>
      <c r="K1047" s="1009"/>
      <c r="L1047" s="1009"/>
      <c r="M1047" s="1009"/>
      <c r="N1047" s="1122" t="s">
        <v>2890</v>
      </c>
      <c r="O1047" s="1123">
        <v>0.5</v>
      </c>
      <c r="P1047" s="1009"/>
      <c r="Q1047" s="1009"/>
      <c r="R1047" s="1009"/>
      <c r="S1047" s="1013"/>
      <c r="T1047" s="1009"/>
      <c r="U1047" s="1012"/>
      <c r="V1047" s="1014"/>
      <c r="W1047" s="1012"/>
      <c r="X1047" s="1009"/>
      <c r="Y1047" s="1010"/>
      <c r="Z1047" s="1009"/>
      <c r="AA1047" s="1006"/>
      <c r="AB1047" s="1007"/>
      <c r="AC1047" s="1010"/>
      <c r="AD1047" s="1009"/>
      <c r="AE1047" s="1015"/>
      <c r="AF1047" s="1003"/>
      <c r="AG1047" s="1115"/>
      <c r="AH1047" s="1039"/>
    </row>
    <row r="1048" spans="2:34" x14ac:dyDescent="0.2">
      <c r="B1048" s="1126" t="s">
        <v>2917</v>
      </c>
      <c r="C1048" s="1121">
        <v>945</v>
      </c>
      <c r="D1048" s="1005"/>
      <c r="E1048" s="1005"/>
      <c r="F1048" s="1007"/>
      <c r="G1048" s="1007"/>
      <c r="H1048" s="1009"/>
      <c r="I1048" s="1009"/>
      <c r="J1048" s="1009"/>
      <c r="K1048" s="1009"/>
      <c r="L1048" s="1009"/>
      <c r="M1048" s="1009"/>
      <c r="N1048" s="1122" t="s">
        <v>2890</v>
      </c>
      <c r="O1048" s="1123">
        <v>0.5</v>
      </c>
      <c r="P1048" s="1009"/>
      <c r="Q1048" s="1009"/>
      <c r="R1048" s="1009"/>
      <c r="S1048" s="1013"/>
      <c r="T1048" s="1009"/>
      <c r="U1048" s="1012"/>
      <c r="V1048" s="1014"/>
      <c r="W1048" s="1012"/>
      <c r="X1048" s="1009"/>
      <c r="Y1048" s="1010"/>
      <c r="Z1048" s="1009"/>
      <c r="AA1048" s="1006"/>
      <c r="AB1048" s="1007"/>
      <c r="AC1048" s="1010"/>
      <c r="AD1048" s="1009"/>
      <c r="AE1048" s="1015"/>
      <c r="AF1048" s="1003"/>
      <c r="AG1048" s="1115"/>
      <c r="AH1048" s="1039"/>
    </row>
    <row r="1049" spans="2:34" x14ac:dyDescent="0.2">
      <c r="B1049" s="1126" t="s">
        <v>2918</v>
      </c>
      <c r="C1049" s="1121">
        <v>133</v>
      </c>
      <c r="D1049" s="1005"/>
      <c r="E1049" s="1005"/>
      <c r="F1049" s="1007"/>
      <c r="G1049" s="1007"/>
      <c r="H1049" s="1009"/>
      <c r="I1049" s="1009"/>
      <c r="J1049" s="1009"/>
      <c r="K1049" s="1009"/>
      <c r="L1049" s="1009"/>
      <c r="M1049" s="1009"/>
      <c r="N1049" s="1122" t="s">
        <v>2890</v>
      </c>
      <c r="O1049" s="1123">
        <v>0.5</v>
      </c>
      <c r="P1049" s="1009"/>
      <c r="Q1049" s="1009"/>
      <c r="R1049" s="1009"/>
      <c r="S1049" s="1013"/>
      <c r="T1049" s="1009"/>
      <c r="U1049" s="1012"/>
      <c r="V1049" s="1014"/>
      <c r="W1049" s="1012"/>
      <c r="X1049" s="1009"/>
      <c r="Y1049" s="1010"/>
      <c r="Z1049" s="1009"/>
      <c r="AA1049" s="1006"/>
      <c r="AB1049" s="1007"/>
      <c r="AC1049" s="1010"/>
      <c r="AD1049" s="1009"/>
      <c r="AE1049" s="1015"/>
      <c r="AF1049" s="1003"/>
      <c r="AG1049" s="1115"/>
      <c r="AH1049" s="1039"/>
    </row>
    <row r="1050" spans="2:34" x14ac:dyDescent="0.2">
      <c r="B1050" s="1126" t="s">
        <v>1055</v>
      </c>
      <c r="C1050" s="1121">
        <v>6</v>
      </c>
      <c r="D1050" s="1005"/>
      <c r="E1050" s="1005"/>
      <c r="F1050" s="1007"/>
      <c r="G1050" s="1007"/>
      <c r="H1050" s="1009"/>
      <c r="I1050" s="1009"/>
      <c r="J1050" s="1009"/>
      <c r="K1050" s="1009"/>
      <c r="L1050" s="1009"/>
      <c r="M1050" s="1009"/>
      <c r="N1050" s="1122" t="s">
        <v>2890</v>
      </c>
      <c r="O1050" s="1123">
        <v>0.5</v>
      </c>
      <c r="P1050" s="1009"/>
      <c r="Q1050" s="1009"/>
      <c r="R1050" s="1009"/>
      <c r="S1050" s="1013"/>
      <c r="T1050" s="1009"/>
      <c r="U1050" s="1012"/>
      <c r="V1050" s="1014"/>
      <c r="W1050" s="1012"/>
      <c r="X1050" s="1009"/>
      <c r="Y1050" s="1010"/>
      <c r="Z1050" s="1009"/>
      <c r="AA1050" s="1006"/>
      <c r="AB1050" s="1007"/>
      <c r="AC1050" s="1010"/>
      <c r="AD1050" s="1009"/>
      <c r="AE1050" s="1015"/>
      <c r="AF1050" s="1003"/>
      <c r="AG1050" s="1115"/>
      <c r="AH1050" s="1039"/>
    </row>
    <row r="1051" spans="2:34" x14ac:dyDescent="0.2">
      <c r="B1051" s="1126" t="s">
        <v>2919</v>
      </c>
      <c r="C1051" s="1121">
        <v>1049</v>
      </c>
      <c r="D1051" s="1005"/>
      <c r="E1051" s="1005"/>
      <c r="F1051" s="1007"/>
      <c r="G1051" s="1007"/>
      <c r="H1051" s="1009"/>
      <c r="I1051" s="1009"/>
      <c r="J1051" s="1009"/>
      <c r="K1051" s="1009"/>
      <c r="L1051" s="1009"/>
      <c r="M1051" s="1009"/>
      <c r="N1051" s="1122" t="s">
        <v>2890</v>
      </c>
      <c r="O1051" s="1123">
        <v>0.5</v>
      </c>
      <c r="P1051" s="1009"/>
      <c r="Q1051" s="1009"/>
      <c r="R1051" s="1009"/>
      <c r="S1051" s="1013"/>
      <c r="T1051" s="1009"/>
      <c r="U1051" s="1012"/>
      <c r="V1051" s="1014"/>
      <c r="W1051" s="1012"/>
      <c r="X1051" s="1009"/>
      <c r="Y1051" s="1010"/>
      <c r="Z1051" s="1009"/>
      <c r="AA1051" s="1006"/>
      <c r="AB1051" s="1007"/>
      <c r="AC1051" s="1010"/>
      <c r="AD1051" s="1009"/>
      <c r="AE1051" s="1015"/>
      <c r="AF1051" s="1003"/>
      <c r="AG1051" s="1115"/>
      <c r="AH1051" s="1039"/>
    </row>
    <row r="1052" spans="2:34" x14ac:dyDescent="0.2">
      <c r="B1052" s="1126" t="s">
        <v>2919</v>
      </c>
      <c r="C1052" s="1121">
        <v>435</v>
      </c>
      <c r="D1052" s="1005"/>
      <c r="E1052" s="1005"/>
      <c r="F1052" s="1007"/>
      <c r="G1052" s="1007"/>
      <c r="H1052" s="1009"/>
      <c r="I1052" s="1009"/>
      <c r="J1052" s="1009"/>
      <c r="K1052" s="1009"/>
      <c r="L1052" s="1009"/>
      <c r="M1052" s="1009"/>
      <c r="N1052" s="1122" t="s">
        <v>2890</v>
      </c>
      <c r="O1052" s="1123">
        <v>0.5</v>
      </c>
      <c r="P1052" s="1009"/>
      <c r="Q1052" s="1009"/>
      <c r="R1052" s="1009"/>
      <c r="S1052" s="1013"/>
      <c r="T1052" s="1009"/>
      <c r="U1052" s="1012"/>
      <c r="V1052" s="1014"/>
      <c r="W1052" s="1012"/>
      <c r="X1052" s="1009"/>
      <c r="Y1052" s="1010"/>
      <c r="Z1052" s="1009"/>
      <c r="AA1052" s="1006"/>
      <c r="AB1052" s="1007"/>
      <c r="AC1052" s="1010"/>
      <c r="AD1052" s="1009"/>
      <c r="AE1052" s="1015"/>
      <c r="AF1052" s="1003"/>
      <c r="AG1052" s="1115"/>
      <c r="AH1052" s="1039"/>
    </row>
    <row r="1053" spans="2:34" x14ac:dyDescent="0.2">
      <c r="B1053" s="1126" t="s">
        <v>2920</v>
      </c>
      <c r="C1053" s="1121">
        <v>530</v>
      </c>
      <c r="D1053" s="1005"/>
      <c r="E1053" s="1005"/>
      <c r="F1053" s="1007"/>
      <c r="G1053" s="1007"/>
      <c r="H1053" s="1009"/>
      <c r="I1053" s="1009"/>
      <c r="J1053" s="1009"/>
      <c r="K1053" s="1009"/>
      <c r="L1053" s="1009"/>
      <c r="M1053" s="1009"/>
      <c r="N1053" s="1122" t="s">
        <v>2890</v>
      </c>
      <c r="O1053" s="1123">
        <v>0.5</v>
      </c>
      <c r="P1053" s="1009"/>
      <c r="Q1053" s="1009"/>
      <c r="R1053" s="1009"/>
      <c r="S1053" s="1013"/>
      <c r="T1053" s="1009"/>
      <c r="U1053" s="1012"/>
      <c r="V1053" s="1014"/>
      <c r="W1053" s="1012"/>
      <c r="X1053" s="1009"/>
      <c r="Y1053" s="1010"/>
      <c r="Z1053" s="1009"/>
      <c r="AA1053" s="1006"/>
      <c r="AB1053" s="1007"/>
      <c r="AC1053" s="1010"/>
      <c r="AD1053" s="1009"/>
      <c r="AE1053" s="1015"/>
      <c r="AF1053" s="1003"/>
      <c r="AG1053" s="1115"/>
      <c r="AH1053" s="1039"/>
    </row>
    <row r="1054" spans="2:34" x14ac:dyDescent="0.2">
      <c r="B1054" s="1126" t="s">
        <v>2921</v>
      </c>
      <c r="C1054" s="1121">
        <v>736</v>
      </c>
      <c r="D1054" s="1005"/>
      <c r="E1054" s="1005"/>
      <c r="F1054" s="1007"/>
      <c r="G1054" s="1007"/>
      <c r="H1054" s="1009"/>
      <c r="I1054" s="1009"/>
      <c r="J1054" s="1009"/>
      <c r="K1054" s="1009"/>
      <c r="L1054" s="1009"/>
      <c r="M1054" s="1009"/>
      <c r="N1054" s="1122" t="s">
        <v>2890</v>
      </c>
      <c r="O1054" s="1123">
        <v>0.5</v>
      </c>
      <c r="P1054" s="1009"/>
      <c r="Q1054" s="1009"/>
      <c r="R1054" s="1009"/>
      <c r="S1054" s="1013"/>
      <c r="T1054" s="1009"/>
      <c r="U1054" s="1012"/>
      <c r="V1054" s="1014"/>
      <c r="W1054" s="1012"/>
      <c r="X1054" s="1009"/>
      <c r="Y1054" s="1010"/>
      <c r="Z1054" s="1009"/>
      <c r="AA1054" s="1006"/>
      <c r="AB1054" s="1007"/>
      <c r="AC1054" s="1010"/>
      <c r="AD1054" s="1009"/>
      <c r="AE1054" s="1015"/>
      <c r="AF1054" s="1003"/>
      <c r="AG1054" s="1115"/>
      <c r="AH1054" s="1039"/>
    </row>
    <row r="1055" spans="2:34" x14ac:dyDescent="0.2">
      <c r="B1055" s="1126" t="s">
        <v>2921</v>
      </c>
      <c r="C1055" s="1121">
        <v>8</v>
      </c>
      <c r="D1055" s="1005"/>
      <c r="E1055" s="1005"/>
      <c r="F1055" s="1007"/>
      <c r="G1055" s="1007"/>
      <c r="H1055" s="1009"/>
      <c r="I1055" s="1009"/>
      <c r="J1055" s="1009"/>
      <c r="K1055" s="1009"/>
      <c r="L1055" s="1009"/>
      <c r="M1055" s="1009"/>
      <c r="N1055" s="1122" t="s">
        <v>2890</v>
      </c>
      <c r="O1055" s="1123">
        <v>0.5</v>
      </c>
      <c r="P1055" s="1009"/>
      <c r="Q1055" s="1009"/>
      <c r="R1055" s="1009"/>
      <c r="S1055" s="1013"/>
      <c r="T1055" s="1009"/>
      <c r="U1055" s="1012"/>
      <c r="V1055" s="1014"/>
      <c r="W1055" s="1012"/>
      <c r="X1055" s="1009"/>
      <c r="Y1055" s="1010"/>
      <c r="Z1055" s="1009"/>
      <c r="AA1055" s="1006"/>
      <c r="AB1055" s="1007"/>
      <c r="AC1055" s="1010"/>
      <c r="AD1055" s="1009"/>
      <c r="AE1055" s="1015"/>
      <c r="AF1055" s="1003"/>
      <c r="AG1055" s="1115"/>
      <c r="AH1055" s="1039"/>
    </row>
    <row r="1056" spans="2:34" x14ac:dyDescent="0.2">
      <c r="B1056" s="1126" t="s">
        <v>2922</v>
      </c>
      <c r="C1056" s="1121">
        <v>758</v>
      </c>
      <c r="D1056" s="1005"/>
      <c r="E1056" s="1005"/>
      <c r="F1056" s="1007"/>
      <c r="G1056" s="1007"/>
      <c r="H1056" s="1009"/>
      <c r="I1056" s="1009"/>
      <c r="J1056" s="1009"/>
      <c r="K1056" s="1009"/>
      <c r="L1056" s="1009"/>
      <c r="M1056" s="1009"/>
      <c r="N1056" s="1122" t="s">
        <v>2890</v>
      </c>
      <c r="O1056" s="1123">
        <v>0.5</v>
      </c>
      <c r="P1056" s="1009"/>
      <c r="Q1056" s="1009"/>
      <c r="R1056" s="1009"/>
      <c r="S1056" s="1013"/>
      <c r="T1056" s="1009"/>
      <c r="U1056" s="1012"/>
      <c r="V1056" s="1014"/>
      <c r="W1056" s="1012"/>
      <c r="X1056" s="1009"/>
      <c r="Y1056" s="1010"/>
      <c r="Z1056" s="1009"/>
      <c r="AA1056" s="1006"/>
      <c r="AB1056" s="1007"/>
      <c r="AC1056" s="1010"/>
      <c r="AD1056" s="1009"/>
      <c r="AE1056" s="1015"/>
      <c r="AF1056" s="1003"/>
      <c r="AG1056" s="1115"/>
      <c r="AH1056" s="1039"/>
    </row>
    <row r="1057" spans="2:34" x14ac:dyDescent="0.2">
      <c r="B1057" s="1126" t="s">
        <v>2922</v>
      </c>
      <c r="C1057" s="1121">
        <v>322</v>
      </c>
      <c r="D1057" s="1005"/>
      <c r="E1057" s="1005"/>
      <c r="F1057" s="1007"/>
      <c r="G1057" s="1007"/>
      <c r="H1057" s="1009"/>
      <c r="I1057" s="1009"/>
      <c r="J1057" s="1009"/>
      <c r="K1057" s="1009"/>
      <c r="L1057" s="1009"/>
      <c r="M1057" s="1009"/>
      <c r="N1057" s="1122" t="s">
        <v>2890</v>
      </c>
      <c r="O1057" s="1123">
        <v>0.5</v>
      </c>
      <c r="P1057" s="1009"/>
      <c r="Q1057" s="1009"/>
      <c r="R1057" s="1009"/>
      <c r="S1057" s="1013"/>
      <c r="T1057" s="1009"/>
      <c r="U1057" s="1012"/>
      <c r="V1057" s="1014"/>
      <c r="W1057" s="1012"/>
      <c r="X1057" s="1009"/>
      <c r="Y1057" s="1010"/>
      <c r="Z1057" s="1009"/>
      <c r="AA1057" s="1006"/>
      <c r="AB1057" s="1007"/>
      <c r="AC1057" s="1010"/>
      <c r="AD1057" s="1009"/>
      <c r="AE1057" s="1015"/>
      <c r="AF1057" s="1003"/>
      <c r="AG1057" s="1115"/>
      <c r="AH1057" s="1039"/>
    </row>
    <row r="1058" spans="2:34" x14ac:dyDescent="0.2">
      <c r="B1058" s="1126" t="s">
        <v>2923</v>
      </c>
      <c r="C1058" s="1121">
        <v>323</v>
      </c>
      <c r="D1058" s="1005"/>
      <c r="E1058" s="1005"/>
      <c r="F1058" s="1007"/>
      <c r="G1058" s="1007"/>
      <c r="H1058" s="1009"/>
      <c r="I1058" s="1009"/>
      <c r="J1058" s="1009"/>
      <c r="K1058" s="1009"/>
      <c r="L1058" s="1009"/>
      <c r="M1058" s="1009"/>
      <c r="N1058" s="1122" t="s">
        <v>2890</v>
      </c>
      <c r="O1058" s="1123">
        <v>0.5</v>
      </c>
      <c r="P1058" s="1009"/>
      <c r="Q1058" s="1009"/>
      <c r="R1058" s="1009"/>
      <c r="S1058" s="1013"/>
      <c r="T1058" s="1009"/>
      <c r="U1058" s="1012"/>
      <c r="V1058" s="1014"/>
      <c r="W1058" s="1012"/>
      <c r="X1058" s="1009"/>
      <c r="Y1058" s="1010"/>
      <c r="Z1058" s="1009"/>
      <c r="AA1058" s="1006"/>
      <c r="AB1058" s="1007"/>
      <c r="AC1058" s="1010"/>
      <c r="AD1058" s="1009"/>
      <c r="AE1058" s="1015"/>
      <c r="AF1058" s="1003"/>
      <c r="AG1058" s="1115"/>
      <c r="AH1058" s="1039"/>
    </row>
    <row r="1059" spans="2:34" x14ac:dyDescent="0.2">
      <c r="B1059" s="1126" t="s">
        <v>2923</v>
      </c>
      <c r="C1059" s="1121">
        <v>759</v>
      </c>
      <c r="D1059" s="1005"/>
      <c r="E1059" s="1005"/>
      <c r="F1059" s="1007"/>
      <c r="G1059" s="1007"/>
      <c r="H1059" s="1009"/>
      <c r="I1059" s="1009"/>
      <c r="J1059" s="1009"/>
      <c r="K1059" s="1009"/>
      <c r="L1059" s="1009"/>
      <c r="M1059" s="1009"/>
      <c r="N1059" s="1122" t="s">
        <v>2890</v>
      </c>
      <c r="O1059" s="1123">
        <v>0.5</v>
      </c>
      <c r="P1059" s="1009"/>
      <c r="Q1059" s="1009"/>
      <c r="R1059" s="1009"/>
      <c r="S1059" s="1013"/>
      <c r="T1059" s="1009"/>
      <c r="U1059" s="1012"/>
      <c r="V1059" s="1014"/>
      <c r="W1059" s="1012"/>
      <c r="X1059" s="1009"/>
      <c r="Y1059" s="1010"/>
      <c r="Z1059" s="1009"/>
      <c r="AA1059" s="1006"/>
      <c r="AB1059" s="1007"/>
      <c r="AC1059" s="1010"/>
      <c r="AD1059" s="1009"/>
      <c r="AE1059" s="1015"/>
      <c r="AF1059" s="1003"/>
      <c r="AG1059" s="1115"/>
      <c r="AH1059" s="1039"/>
    </row>
    <row r="1060" spans="2:34" x14ac:dyDescent="0.2">
      <c r="B1060" s="1126" t="s">
        <v>2924</v>
      </c>
      <c r="C1060" s="1121">
        <v>843</v>
      </c>
      <c r="D1060" s="1005"/>
      <c r="E1060" s="1005"/>
      <c r="F1060" s="1007"/>
      <c r="G1060" s="1007"/>
      <c r="H1060" s="1009"/>
      <c r="I1060" s="1009"/>
      <c r="J1060" s="1009"/>
      <c r="K1060" s="1009"/>
      <c r="L1060" s="1009"/>
      <c r="M1060" s="1009"/>
      <c r="N1060" s="1122" t="s">
        <v>2890</v>
      </c>
      <c r="O1060" s="1123">
        <v>0.5</v>
      </c>
      <c r="P1060" s="1009"/>
      <c r="Q1060" s="1009"/>
      <c r="R1060" s="1009"/>
      <c r="S1060" s="1013"/>
      <c r="T1060" s="1009"/>
      <c r="U1060" s="1012"/>
      <c r="V1060" s="1014"/>
      <c r="W1060" s="1012"/>
      <c r="X1060" s="1009"/>
      <c r="Y1060" s="1010"/>
      <c r="Z1060" s="1009"/>
      <c r="AA1060" s="1006"/>
      <c r="AB1060" s="1007"/>
      <c r="AC1060" s="1010"/>
      <c r="AD1060" s="1009"/>
      <c r="AE1060" s="1015"/>
      <c r="AF1060" s="1003"/>
      <c r="AG1060" s="1115"/>
      <c r="AH1060" s="1039"/>
    </row>
    <row r="1061" spans="2:34" x14ac:dyDescent="0.2">
      <c r="B1061" s="1126" t="s">
        <v>2925</v>
      </c>
      <c r="C1061" s="1121">
        <v>838</v>
      </c>
      <c r="D1061" s="1005"/>
      <c r="E1061" s="1005"/>
      <c r="F1061" s="1007"/>
      <c r="G1061" s="1007"/>
      <c r="H1061" s="1009"/>
      <c r="I1061" s="1009"/>
      <c r="J1061" s="1009"/>
      <c r="K1061" s="1009"/>
      <c r="L1061" s="1009"/>
      <c r="M1061" s="1009"/>
      <c r="N1061" s="1122" t="s">
        <v>2890</v>
      </c>
      <c r="O1061" s="1123">
        <v>0.5</v>
      </c>
      <c r="P1061" s="1009"/>
      <c r="Q1061" s="1009"/>
      <c r="R1061" s="1009"/>
      <c r="S1061" s="1013"/>
      <c r="T1061" s="1009"/>
      <c r="U1061" s="1012"/>
      <c r="V1061" s="1014"/>
      <c r="W1061" s="1012"/>
      <c r="X1061" s="1009"/>
      <c r="Y1061" s="1010"/>
      <c r="Z1061" s="1009"/>
      <c r="AA1061" s="1006"/>
      <c r="AB1061" s="1007"/>
      <c r="AC1061" s="1010"/>
      <c r="AD1061" s="1009"/>
      <c r="AE1061" s="1015"/>
      <c r="AF1061" s="1003"/>
      <c r="AG1061" s="1115"/>
      <c r="AH1061" s="1039"/>
    </row>
    <row r="1062" spans="2:34" x14ac:dyDescent="0.2">
      <c r="B1062" s="1126" t="s">
        <v>2925</v>
      </c>
      <c r="C1062" s="1121">
        <v>433</v>
      </c>
      <c r="D1062" s="1005"/>
      <c r="E1062" s="1005"/>
      <c r="F1062" s="1007"/>
      <c r="G1062" s="1007"/>
      <c r="H1062" s="1009"/>
      <c r="I1062" s="1009"/>
      <c r="J1062" s="1009"/>
      <c r="K1062" s="1009"/>
      <c r="L1062" s="1009"/>
      <c r="M1062" s="1009"/>
      <c r="N1062" s="1122" t="s">
        <v>2890</v>
      </c>
      <c r="O1062" s="1123">
        <v>0.5</v>
      </c>
      <c r="P1062" s="1009"/>
      <c r="Q1062" s="1009"/>
      <c r="R1062" s="1009"/>
      <c r="S1062" s="1013"/>
      <c r="T1062" s="1009"/>
      <c r="U1062" s="1012"/>
      <c r="V1062" s="1014"/>
      <c r="W1062" s="1012"/>
      <c r="X1062" s="1009"/>
      <c r="Y1062" s="1010"/>
      <c r="Z1062" s="1009"/>
      <c r="AA1062" s="1006"/>
      <c r="AB1062" s="1007"/>
      <c r="AC1062" s="1010"/>
      <c r="AD1062" s="1009"/>
      <c r="AE1062" s="1015"/>
      <c r="AF1062" s="1003"/>
      <c r="AG1062" s="1115"/>
      <c r="AH1062" s="1039"/>
    </row>
    <row r="1063" spans="2:34" x14ac:dyDescent="0.2">
      <c r="B1063" s="1126" t="s">
        <v>2925</v>
      </c>
      <c r="C1063" s="1121">
        <v>742</v>
      </c>
      <c r="D1063" s="1005"/>
      <c r="E1063" s="1005"/>
      <c r="F1063" s="1007"/>
      <c r="G1063" s="1007"/>
      <c r="H1063" s="1009"/>
      <c r="I1063" s="1009"/>
      <c r="J1063" s="1009"/>
      <c r="K1063" s="1009"/>
      <c r="L1063" s="1009"/>
      <c r="M1063" s="1009"/>
      <c r="N1063" s="1122" t="s">
        <v>2890</v>
      </c>
      <c r="O1063" s="1123">
        <v>0.5</v>
      </c>
      <c r="P1063" s="1009"/>
      <c r="Q1063" s="1009"/>
      <c r="R1063" s="1009"/>
      <c r="S1063" s="1013"/>
      <c r="T1063" s="1009"/>
      <c r="U1063" s="1012"/>
      <c r="V1063" s="1014"/>
      <c r="W1063" s="1012"/>
      <c r="X1063" s="1009"/>
      <c r="Y1063" s="1010"/>
      <c r="Z1063" s="1009"/>
      <c r="AA1063" s="1006"/>
      <c r="AB1063" s="1007"/>
      <c r="AC1063" s="1010"/>
      <c r="AD1063" s="1009"/>
      <c r="AE1063" s="1015"/>
      <c r="AF1063" s="1003"/>
      <c r="AG1063" s="1115"/>
      <c r="AH1063" s="1039"/>
    </row>
    <row r="1064" spans="2:34" x14ac:dyDescent="0.2">
      <c r="B1064" s="1126" t="s">
        <v>2926</v>
      </c>
      <c r="C1064" s="1121">
        <v>757</v>
      </c>
      <c r="D1064" s="1005"/>
      <c r="E1064" s="1005"/>
      <c r="F1064" s="1007"/>
      <c r="G1064" s="1007"/>
      <c r="H1064" s="1009"/>
      <c r="I1064" s="1009"/>
      <c r="J1064" s="1009"/>
      <c r="K1064" s="1009"/>
      <c r="L1064" s="1009"/>
      <c r="M1064" s="1009"/>
      <c r="N1064" s="1122" t="s">
        <v>2890</v>
      </c>
      <c r="O1064" s="1123">
        <v>0.5</v>
      </c>
      <c r="P1064" s="1009"/>
      <c r="Q1064" s="1009"/>
      <c r="R1064" s="1009"/>
      <c r="S1064" s="1013"/>
      <c r="T1064" s="1009"/>
      <c r="U1064" s="1012"/>
      <c r="V1064" s="1014"/>
      <c r="W1064" s="1012"/>
      <c r="X1064" s="1009"/>
      <c r="Y1064" s="1010"/>
      <c r="Z1064" s="1009"/>
      <c r="AA1064" s="1006"/>
      <c r="AB1064" s="1007"/>
      <c r="AC1064" s="1010"/>
      <c r="AD1064" s="1009"/>
      <c r="AE1064" s="1015"/>
      <c r="AF1064" s="1003"/>
      <c r="AG1064" s="1115"/>
      <c r="AH1064" s="1039"/>
    </row>
    <row r="1065" spans="2:34" x14ac:dyDescent="0.2">
      <c r="B1065" s="1126" t="s">
        <v>2616</v>
      </c>
      <c r="C1065" s="1121">
        <v>789</v>
      </c>
      <c r="D1065" s="1005"/>
      <c r="E1065" s="1005"/>
      <c r="F1065" s="1007"/>
      <c r="G1065" s="1007"/>
      <c r="H1065" s="1009"/>
      <c r="I1065" s="1009"/>
      <c r="J1065" s="1009"/>
      <c r="K1065" s="1009"/>
      <c r="L1065" s="1009"/>
      <c r="M1065" s="1009"/>
      <c r="N1065" s="1122" t="s">
        <v>2890</v>
      </c>
      <c r="O1065" s="1123">
        <v>0.5</v>
      </c>
      <c r="P1065" s="1009"/>
      <c r="Q1065" s="1009"/>
      <c r="R1065" s="1009"/>
      <c r="S1065" s="1013"/>
      <c r="T1065" s="1009"/>
      <c r="U1065" s="1012"/>
      <c r="V1065" s="1014"/>
      <c r="W1065" s="1012"/>
      <c r="X1065" s="1009"/>
      <c r="Y1065" s="1010"/>
      <c r="Z1065" s="1009"/>
      <c r="AA1065" s="1006"/>
      <c r="AB1065" s="1007"/>
      <c r="AC1065" s="1010"/>
      <c r="AD1065" s="1009"/>
      <c r="AE1065" s="1015"/>
      <c r="AF1065" s="1003"/>
      <c r="AG1065" s="1115"/>
      <c r="AH1065" s="1039"/>
    </row>
    <row r="1066" spans="2:34" x14ac:dyDescent="0.2">
      <c r="B1066" s="1126" t="s">
        <v>2927</v>
      </c>
      <c r="C1066" s="1121">
        <v>819</v>
      </c>
      <c r="D1066" s="1005"/>
      <c r="E1066" s="1005"/>
      <c r="F1066" s="1007"/>
      <c r="G1066" s="1007"/>
      <c r="H1066" s="1009"/>
      <c r="I1066" s="1009"/>
      <c r="J1066" s="1009"/>
      <c r="K1066" s="1009"/>
      <c r="L1066" s="1009"/>
      <c r="M1066" s="1009"/>
      <c r="N1066" s="1122" t="s">
        <v>2890</v>
      </c>
      <c r="O1066" s="1123">
        <v>0.5</v>
      </c>
      <c r="P1066" s="1009"/>
      <c r="Q1066" s="1009"/>
      <c r="R1066" s="1009"/>
      <c r="S1066" s="1013"/>
      <c r="T1066" s="1009"/>
      <c r="U1066" s="1012"/>
      <c r="V1066" s="1014"/>
      <c r="W1066" s="1012"/>
      <c r="X1066" s="1009"/>
      <c r="Y1066" s="1010"/>
      <c r="Z1066" s="1009"/>
      <c r="AA1066" s="1006"/>
      <c r="AB1066" s="1007"/>
      <c r="AC1066" s="1010"/>
      <c r="AD1066" s="1009"/>
      <c r="AE1066" s="1015"/>
      <c r="AF1066" s="1003"/>
      <c r="AG1066" s="1115"/>
      <c r="AH1066" s="1039"/>
    </row>
    <row r="1067" spans="2:34" ht="13.5" thickBot="1" x14ac:dyDescent="0.25">
      <c r="B1067" s="1116"/>
      <c r="C1067" s="1104"/>
      <c r="D1067" s="1105"/>
      <c r="E1067" s="1105"/>
      <c r="F1067" s="1106"/>
      <c r="G1067" s="1106"/>
      <c r="H1067" s="1107"/>
      <c r="I1067" s="1107"/>
      <c r="J1067" s="1107"/>
      <c r="K1067" s="1107"/>
      <c r="L1067" s="1107"/>
      <c r="M1067" s="1107"/>
      <c r="N1067" s="1117"/>
      <c r="O1067" s="1107"/>
      <c r="P1067" s="1107"/>
      <c r="Q1067" s="1107"/>
      <c r="R1067" s="1107"/>
      <c r="S1067" s="1107"/>
      <c r="T1067" s="1107"/>
      <c r="U1067" s="1107"/>
      <c r="V1067" s="1117"/>
      <c r="W1067" s="1107"/>
      <c r="X1067" s="1107"/>
      <c r="Y1067" s="1107"/>
      <c r="Z1067" s="1107"/>
      <c r="AA1067" s="1105"/>
      <c r="AB1067" s="1106"/>
      <c r="AC1067" s="1107"/>
      <c r="AD1067" s="1107"/>
      <c r="AE1067" s="1117"/>
      <c r="AF1067" s="1104"/>
      <c r="AG1067" s="1118"/>
      <c r="AH1067" s="1039"/>
    </row>
    <row r="1068" spans="2:34" ht="9.75" customHeight="1" x14ac:dyDescent="0.2">
      <c r="B1068" s="1040"/>
      <c r="C1068" s="1041"/>
      <c r="D1068" s="1041">
        <v>1.0000000000000001E-33</v>
      </c>
      <c r="E1068" s="1041"/>
      <c r="F1068" s="1041"/>
      <c r="G1068" s="1041"/>
      <c r="H1068" s="1041"/>
      <c r="I1068" s="1041"/>
      <c r="J1068" s="1041"/>
      <c r="K1068" s="1041"/>
      <c r="L1068" s="1041"/>
      <c r="M1068" s="1041"/>
      <c r="N1068" s="1041">
        <v>1.0000000000000001E-33</v>
      </c>
      <c r="O1068" s="1041"/>
      <c r="P1068" s="1041"/>
      <c r="Q1068" s="1041"/>
      <c r="R1068" s="1041"/>
      <c r="S1068" s="1041"/>
      <c r="T1068" s="1041"/>
      <c r="U1068" s="1041"/>
      <c r="V1068" s="1041">
        <v>1.0000000000000001E-33</v>
      </c>
      <c r="W1068" s="1041"/>
      <c r="X1068" s="1041"/>
      <c r="Y1068" s="1041"/>
      <c r="Z1068" s="1041"/>
      <c r="AA1068" s="1041"/>
      <c r="AB1068" s="1041"/>
      <c r="AC1068" s="1041"/>
      <c r="AD1068" s="1041"/>
      <c r="AE1068" s="1041"/>
      <c r="AF1068" s="1041"/>
      <c r="AG1068" s="1041"/>
      <c r="AH1068" s="1039"/>
    </row>
    <row r="1069" spans="2:34" ht="15.75" customHeight="1" x14ac:dyDescent="0.2">
      <c r="B1069" s="1042" t="s">
        <v>2816</v>
      </c>
      <c r="C1069" s="1904" t="s">
        <v>2897</v>
      </c>
      <c r="D1069" s="1904"/>
      <c r="E1069" s="1904"/>
      <c r="F1069" s="1904"/>
      <c r="G1069" s="1904"/>
      <c r="H1069" s="1904"/>
      <c r="I1069" s="1904"/>
      <c r="J1069" s="1904"/>
      <c r="K1069" s="1904"/>
      <c r="L1069" s="1904"/>
      <c r="M1069" s="1904"/>
      <c r="N1069" s="1904"/>
      <c r="O1069" s="1904"/>
      <c r="P1069" s="1904"/>
      <c r="Q1069" s="1904"/>
      <c r="R1069" s="1904"/>
      <c r="S1069" s="1904"/>
      <c r="T1069" s="1904"/>
      <c r="U1069" s="1904"/>
      <c r="V1069" s="1904"/>
      <c r="W1069" s="1904"/>
      <c r="X1069" s="1904"/>
      <c r="Y1069" s="1904"/>
      <c r="Z1069" s="1904"/>
      <c r="AA1069" s="1904"/>
      <c r="AB1069" s="1904"/>
      <c r="AC1069" s="1904"/>
      <c r="AD1069" s="1904"/>
      <c r="AE1069" s="1904"/>
      <c r="AF1069" s="1904"/>
      <c r="AG1069" s="1904"/>
      <c r="AH1069" s="1039"/>
    </row>
    <row r="1070" spans="2:34" ht="18.75" customHeight="1" thickBot="1" x14ac:dyDescent="0.25">
      <c r="B1070" s="1043" t="s">
        <v>2818</v>
      </c>
      <c r="C1070" s="1926" t="s">
        <v>2898</v>
      </c>
      <c r="D1070" s="1926"/>
      <c r="E1070" s="1926"/>
      <c r="F1070" s="1926"/>
      <c r="G1070" s="1926"/>
      <c r="H1070" s="1926"/>
      <c r="I1070" s="1926"/>
      <c r="J1070" s="1926"/>
      <c r="K1070" s="1926"/>
      <c r="L1070" s="1926"/>
      <c r="M1070" s="1926"/>
      <c r="N1070" s="1926"/>
      <c r="O1070" s="1926"/>
      <c r="P1070" s="1926"/>
      <c r="Q1070" s="1926"/>
      <c r="R1070" s="1926"/>
      <c r="S1070" s="1926"/>
      <c r="T1070" s="1926"/>
      <c r="U1070" s="1926"/>
      <c r="V1070" s="1926"/>
      <c r="W1070" s="1926"/>
      <c r="X1070" s="1926"/>
      <c r="Y1070" s="1926"/>
      <c r="Z1070" s="1926"/>
      <c r="AA1070" s="1926"/>
      <c r="AB1070" s="1926"/>
      <c r="AC1070" s="1926"/>
      <c r="AD1070" s="1926"/>
      <c r="AE1070" s="1926"/>
      <c r="AF1070" s="1926"/>
      <c r="AG1070" s="1926"/>
      <c r="AH1070" s="1044"/>
    </row>
    <row r="1071" spans="2:34" ht="13.5" thickBot="1" x14ac:dyDescent="0.25">
      <c r="B1071" s="340"/>
    </row>
    <row r="1072" spans="2:34" ht="13.5" thickTop="1" x14ac:dyDescent="0.2">
      <c r="B1072" s="2532" t="s">
        <v>256</v>
      </c>
      <c r="C1072" s="2533"/>
      <c r="D1072" s="2534"/>
    </row>
    <row r="1073" spans="2:4" ht="13.5" customHeight="1" thickBot="1" x14ac:dyDescent="0.25">
      <c r="B1073" s="2621" t="s">
        <v>257</v>
      </c>
      <c r="C1073" s="2622"/>
      <c r="D1073" s="2623"/>
    </row>
    <row r="1074" spans="2:4" ht="13.5" thickBot="1" x14ac:dyDescent="0.25">
      <c r="B1074" s="827" t="s">
        <v>296</v>
      </c>
      <c r="C1074" s="330" t="s">
        <v>258</v>
      </c>
      <c r="D1074" s="828" t="s">
        <v>259</v>
      </c>
    </row>
    <row r="1075" spans="2:4" x14ac:dyDescent="0.2">
      <c r="B1075" s="829" t="s">
        <v>1032</v>
      </c>
      <c r="C1075" s="144" t="s">
        <v>1033</v>
      </c>
      <c r="D1075" s="830" t="s">
        <v>261</v>
      </c>
    </row>
    <row r="1076" spans="2:4" x14ac:dyDescent="0.2">
      <c r="B1076" s="831" t="s">
        <v>262</v>
      </c>
      <c r="C1076" s="331">
        <v>5.99</v>
      </c>
      <c r="D1076" s="832" t="s">
        <v>263</v>
      </c>
    </row>
    <row r="1077" spans="2:4" x14ac:dyDescent="0.2">
      <c r="B1077" s="831" t="s">
        <v>264</v>
      </c>
      <c r="C1077" s="332">
        <v>0.01</v>
      </c>
      <c r="D1077" s="832" t="s">
        <v>265</v>
      </c>
    </row>
    <row r="1078" spans="2:4" x14ac:dyDescent="0.2">
      <c r="B1078" s="831" t="s">
        <v>266</v>
      </c>
      <c r="C1078" s="332">
        <v>0.02</v>
      </c>
      <c r="D1078" s="832" t="s">
        <v>265</v>
      </c>
    </row>
    <row r="1079" spans="2:4" x14ac:dyDescent="0.2">
      <c r="B1079" s="831" t="s">
        <v>268</v>
      </c>
      <c r="C1079" s="333"/>
      <c r="D1079" s="832"/>
    </row>
    <row r="1080" spans="2:4" x14ac:dyDescent="0.2">
      <c r="B1080" s="831" t="s">
        <v>1352</v>
      </c>
      <c r="C1080" s="334" t="s">
        <v>1353</v>
      </c>
      <c r="D1080" s="832" t="s">
        <v>265</v>
      </c>
    </row>
    <row r="1081" spans="2:4" x14ac:dyDescent="0.2">
      <c r="B1081" s="831" t="s">
        <v>269</v>
      </c>
      <c r="C1081" s="334" t="s">
        <v>1353</v>
      </c>
      <c r="D1081" s="832" t="s">
        <v>265</v>
      </c>
    </row>
    <row r="1082" spans="2:4" x14ac:dyDescent="0.2">
      <c r="B1082" s="831" t="s">
        <v>1354</v>
      </c>
      <c r="C1082" s="334" t="s">
        <v>1353</v>
      </c>
      <c r="D1082" s="832" t="s">
        <v>265</v>
      </c>
    </row>
    <row r="1083" spans="2:4" x14ac:dyDescent="0.2">
      <c r="B1083" s="833" t="s">
        <v>270</v>
      </c>
      <c r="C1083" s="334"/>
      <c r="D1083" s="832"/>
    </row>
    <row r="1084" spans="2:4" x14ac:dyDescent="0.2">
      <c r="B1084" s="834" t="s">
        <v>201</v>
      </c>
      <c r="C1084" s="334"/>
      <c r="D1084" s="832"/>
    </row>
    <row r="1085" spans="2:4" x14ac:dyDescent="0.2">
      <c r="B1085" s="833" t="s">
        <v>272</v>
      </c>
      <c r="C1085" s="335">
        <v>0.09</v>
      </c>
      <c r="D1085" s="832" t="s">
        <v>273</v>
      </c>
    </row>
    <row r="1086" spans="2:4" x14ac:dyDescent="0.2">
      <c r="B1086" s="833" t="s">
        <v>274</v>
      </c>
      <c r="C1086" s="335">
        <v>0.09</v>
      </c>
      <c r="D1086" s="832" t="s">
        <v>273</v>
      </c>
    </row>
    <row r="1087" spans="2:4" x14ac:dyDescent="0.2">
      <c r="B1087" s="833" t="s">
        <v>152</v>
      </c>
      <c r="C1087" s="335">
        <v>0.3</v>
      </c>
      <c r="D1087" s="832" t="s">
        <v>273</v>
      </c>
    </row>
    <row r="1088" spans="2:4" x14ac:dyDescent="0.2">
      <c r="B1088" s="835" t="s">
        <v>2223</v>
      </c>
      <c r="C1088" s="307">
        <v>0.13</v>
      </c>
      <c r="D1088" s="832" t="s">
        <v>273</v>
      </c>
    </row>
    <row r="1089" spans="2:4" x14ac:dyDescent="0.2">
      <c r="B1089" s="835" t="s">
        <v>2224</v>
      </c>
      <c r="C1089" s="307">
        <v>0.2</v>
      </c>
      <c r="D1089" s="832" t="s">
        <v>273</v>
      </c>
    </row>
    <row r="1090" spans="2:4" x14ac:dyDescent="0.2">
      <c r="B1090" s="833" t="s">
        <v>153</v>
      </c>
      <c r="C1090" s="335">
        <v>0.22</v>
      </c>
      <c r="D1090" s="832" t="s">
        <v>273</v>
      </c>
    </row>
    <row r="1091" spans="2:4" x14ac:dyDescent="0.2">
      <c r="B1091" s="833" t="s">
        <v>154</v>
      </c>
      <c r="C1091" s="335">
        <v>0.22</v>
      </c>
      <c r="D1091" s="832" t="s">
        <v>273</v>
      </c>
    </row>
    <row r="1092" spans="2:4" x14ac:dyDescent="0.2">
      <c r="B1092" s="833" t="s">
        <v>155</v>
      </c>
      <c r="C1092" s="335">
        <v>0.19</v>
      </c>
      <c r="D1092" s="832" t="s">
        <v>273</v>
      </c>
    </row>
    <row r="1093" spans="2:4" x14ac:dyDescent="0.2">
      <c r="B1093" s="833" t="s">
        <v>156</v>
      </c>
      <c r="C1093" s="335">
        <v>0.22</v>
      </c>
      <c r="D1093" s="832" t="s">
        <v>273</v>
      </c>
    </row>
    <row r="1094" spans="2:4" x14ac:dyDescent="0.2">
      <c r="B1094" s="833" t="s">
        <v>157</v>
      </c>
      <c r="C1094" s="335">
        <v>0.19</v>
      </c>
      <c r="D1094" s="832" t="s">
        <v>273</v>
      </c>
    </row>
    <row r="1095" spans="2:4" x14ac:dyDescent="0.2">
      <c r="B1095" s="833" t="s">
        <v>158</v>
      </c>
      <c r="C1095" s="335">
        <v>0.19</v>
      </c>
      <c r="D1095" s="832" t="s">
        <v>273</v>
      </c>
    </row>
    <row r="1096" spans="2:4" x14ac:dyDescent="0.2">
      <c r="B1096" s="833" t="s">
        <v>159</v>
      </c>
      <c r="C1096" s="335">
        <v>0.25</v>
      </c>
      <c r="D1096" s="832" t="s">
        <v>273</v>
      </c>
    </row>
    <row r="1097" spans="2:4" x14ac:dyDescent="0.2">
      <c r="B1097" s="833" t="s">
        <v>160</v>
      </c>
      <c r="C1097" s="335">
        <v>0.19</v>
      </c>
      <c r="D1097" s="832" t="s">
        <v>273</v>
      </c>
    </row>
    <row r="1098" spans="2:4" x14ac:dyDescent="0.2">
      <c r="B1098" s="833" t="s">
        <v>161</v>
      </c>
      <c r="C1098" s="335">
        <v>1</v>
      </c>
      <c r="D1098" s="832" t="s">
        <v>273</v>
      </c>
    </row>
    <row r="1099" spans="2:4" x14ac:dyDescent="0.2">
      <c r="B1099" s="833" t="s">
        <v>164</v>
      </c>
      <c r="C1099" s="335">
        <v>0.3</v>
      </c>
      <c r="D1099" s="832" t="s">
        <v>273</v>
      </c>
    </row>
    <row r="1100" spans="2:4" x14ac:dyDescent="0.2">
      <c r="B1100" s="835" t="s">
        <v>2225</v>
      </c>
      <c r="C1100" s="307">
        <v>0.6</v>
      </c>
      <c r="D1100" s="832" t="s">
        <v>273</v>
      </c>
    </row>
    <row r="1101" spans="2:4" x14ac:dyDescent="0.2">
      <c r="B1101" s="835" t="s">
        <v>2226</v>
      </c>
      <c r="C1101" s="307">
        <v>6.8</v>
      </c>
      <c r="D1101" s="832" t="s">
        <v>273</v>
      </c>
    </row>
    <row r="1102" spans="2:4" x14ac:dyDescent="0.2">
      <c r="B1102" s="835" t="s">
        <v>2598</v>
      </c>
      <c r="C1102" s="307">
        <v>0.5</v>
      </c>
      <c r="D1102" s="832" t="s">
        <v>273</v>
      </c>
    </row>
    <row r="1103" spans="2:4" x14ac:dyDescent="0.2">
      <c r="B1103" s="835" t="s">
        <v>2599</v>
      </c>
      <c r="C1103" s="307">
        <v>0.5</v>
      </c>
      <c r="D1103" s="832" t="s">
        <v>273</v>
      </c>
    </row>
    <row r="1104" spans="2:4" x14ac:dyDescent="0.2">
      <c r="B1104" s="833" t="s">
        <v>2227</v>
      </c>
      <c r="C1104" s="335">
        <v>0.22</v>
      </c>
      <c r="D1104" s="832" t="s">
        <v>273</v>
      </c>
    </row>
    <row r="1105" spans="2:4" x14ac:dyDescent="0.2">
      <c r="B1105" s="833" t="s">
        <v>163</v>
      </c>
      <c r="C1105" s="335">
        <v>0.35</v>
      </c>
      <c r="D1105" s="832" t="s">
        <v>273</v>
      </c>
    </row>
    <row r="1106" spans="2:4" x14ac:dyDescent="0.2">
      <c r="B1106" s="833" t="s">
        <v>165</v>
      </c>
      <c r="C1106" s="335">
        <v>6.8</v>
      </c>
      <c r="D1106" s="832" t="s">
        <v>273</v>
      </c>
    </row>
    <row r="1107" spans="2:4" x14ac:dyDescent="0.2">
      <c r="B1107" s="833" t="s">
        <v>703</v>
      </c>
      <c r="C1107" s="335">
        <v>0.39</v>
      </c>
      <c r="D1107" s="832" t="s">
        <v>273</v>
      </c>
    </row>
    <row r="1108" spans="2:4" ht="13.5" thickBot="1" x14ac:dyDescent="0.25">
      <c r="B1108" s="836"/>
      <c r="C1108" s="336"/>
      <c r="D1108" s="837"/>
    </row>
    <row r="1109" spans="2:4" x14ac:dyDescent="0.2">
      <c r="B1109" s="838" t="s">
        <v>704</v>
      </c>
      <c r="C1109" s="337"/>
      <c r="D1109" s="839"/>
    </row>
    <row r="1110" spans="2:4" x14ac:dyDescent="0.2">
      <c r="B1110" s="840" t="s">
        <v>2228</v>
      </c>
      <c r="C1110" s="250"/>
      <c r="D1110" s="839"/>
    </row>
    <row r="1111" spans="2:4" x14ac:dyDescent="0.2">
      <c r="B1111" s="838" t="s">
        <v>705</v>
      </c>
      <c r="C1111" s="337"/>
      <c r="D1111" s="839"/>
    </row>
    <row r="1112" spans="2:4" x14ac:dyDescent="0.2">
      <c r="B1112" s="838" t="s">
        <v>307</v>
      </c>
      <c r="C1112" s="337"/>
      <c r="D1112" s="839"/>
    </row>
    <row r="1113" spans="2:4" x14ac:dyDescent="0.2">
      <c r="B1113" s="840" t="s">
        <v>204</v>
      </c>
      <c r="C1113" s="250"/>
      <c r="D1113" s="841"/>
    </row>
    <row r="1114" spans="2:4" x14ac:dyDescent="0.2">
      <c r="B1114" s="838" t="s">
        <v>215</v>
      </c>
      <c r="C1114" s="337"/>
      <c r="D1114" s="839"/>
    </row>
    <row r="1115" spans="2:4" ht="12.75" customHeight="1" x14ac:dyDescent="0.2">
      <c r="B1115" s="2670" t="s">
        <v>2600</v>
      </c>
      <c r="C1115" s="2671"/>
      <c r="D1115" s="2672"/>
    </row>
    <row r="1116" spans="2:4" ht="12.75" customHeight="1" x14ac:dyDescent="0.2">
      <c r="B1116" s="2601" t="s">
        <v>2601</v>
      </c>
      <c r="C1116" s="2602"/>
      <c r="D1116" s="2603"/>
    </row>
    <row r="1117" spans="2:4" x14ac:dyDescent="0.2">
      <c r="B1117" s="838"/>
      <c r="C1117" s="337"/>
      <c r="D1117" s="839"/>
    </row>
    <row r="1118" spans="2:4" x14ac:dyDescent="0.2">
      <c r="B1118" s="842" t="s">
        <v>216</v>
      </c>
      <c r="C1118" s="337"/>
      <c r="D1118" s="839"/>
    </row>
    <row r="1119" spans="2:4" ht="12.75" customHeight="1" x14ac:dyDescent="0.2">
      <c r="B1119" s="2543" t="s">
        <v>217</v>
      </c>
      <c r="C1119" s="2544"/>
      <c r="D1119" s="2545"/>
    </row>
    <row r="1120" spans="2:4" ht="12.75" customHeight="1" x14ac:dyDescent="0.2">
      <c r="B1120" s="2543" t="s">
        <v>893</v>
      </c>
      <c r="C1120" s="2544"/>
      <c r="D1120" s="2545"/>
    </row>
    <row r="1121" spans="2:4" ht="12.75" customHeight="1" x14ac:dyDescent="0.2">
      <c r="B1121" s="2543" t="s">
        <v>1034</v>
      </c>
      <c r="C1121" s="2544"/>
      <c r="D1121" s="2545"/>
    </row>
    <row r="1122" spans="2:4" x14ac:dyDescent="0.2">
      <c r="B1122" s="843"/>
      <c r="C1122" s="342"/>
      <c r="D1122" s="844"/>
    </row>
    <row r="1123" spans="2:4" ht="13.5" customHeight="1" thickBot="1" x14ac:dyDescent="0.25">
      <c r="B1123" s="2546" t="s">
        <v>2602</v>
      </c>
      <c r="C1123" s="2619"/>
      <c r="D1123" s="2620"/>
    </row>
    <row r="1124" spans="2:4" ht="14.25" thickTop="1" thickBot="1" x14ac:dyDescent="0.25">
      <c r="B1124"/>
      <c r="C1124"/>
      <c r="D1124"/>
    </row>
    <row r="1125" spans="2:4" ht="13.5" thickTop="1" x14ac:dyDescent="0.2">
      <c r="B1125" s="2532" t="s">
        <v>196</v>
      </c>
      <c r="C1125" s="2533"/>
      <c r="D1125" s="2534"/>
    </row>
    <row r="1126" spans="2:4" ht="13.5" customHeight="1" thickBot="1" x14ac:dyDescent="0.25">
      <c r="B1126" s="2621" t="s">
        <v>1035</v>
      </c>
      <c r="C1126" s="2622"/>
      <c r="D1126" s="2623"/>
    </row>
    <row r="1127" spans="2:4" ht="13.5" thickBot="1" x14ac:dyDescent="0.25">
      <c r="B1127" s="827" t="s">
        <v>296</v>
      </c>
      <c r="C1127" s="330" t="s">
        <v>197</v>
      </c>
      <c r="D1127" s="828" t="s">
        <v>259</v>
      </c>
    </row>
    <row r="1128" spans="2:4" x14ac:dyDescent="0.2">
      <c r="B1128" s="829" t="s">
        <v>1032</v>
      </c>
      <c r="C1128" s="144">
        <v>49.9</v>
      </c>
      <c r="D1128" s="830" t="s">
        <v>261</v>
      </c>
    </row>
    <row r="1129" spans="2:4" x14ac:dyDescent="0.2">
      <c r="B1129" s="831" t="s">
        <v>262</v>
      </c>
      <c r="C1129" s="331">
        <v>6.5</v>
      </c>
      <c r="D1129" s="832" t="s">
        <v>198</v>
      </c>
    </row>
    <row r="1130" spans="2:4" ht="84" x14ac:dyDescent="0.2">
      <c r="B1130" s="831" t="s">
        <v>199</v>
      </c>
      <c r="C1130" s="145">
        <v>200</v>
      </c>
      <c r="D1130" s="845" t="s">
        <v>2229</v>
      </c>
    </row>
    <row r="1131" spans="2:4" x14ac:dyDescent="0.2">
      <c r="B1131" s="831" t="s">
        <v>264</v>
      </c>
      <c r="C1131" s="332">
        <v>0.01</v>
      </c>
      <c r="D1131" s="832" t="s">
        <v>265</v>
      </c>
    </row>
    <row r="1132" spans="2:4" x14ac:dyDescent="0.2">
      <c r="B1132" s="831" t="s">
        <v>266</v>
      </c>
      <c r="C1132" s="332">
        <v>0.02</v>
      </c>
      <c r="D1132" s="832" t="s">
        <v>265</v>
      </c>
    </row>
    <row r="1133" spans="2:4" x14ac:dyDescent="0.2">
      <c r="B1133" s="831" t="s">
        <v>268</v>
      </c>
      <c r="C1133" s="333"/>
      <c r="D1133" s="832"/>
    </row>
    <row r="1134" spans="2:4" x14ac:dyDescent="0.2">
      <c r="B1134" s="831" t="s">
        <v>1352</v>
      </c>
      <c r="C1134" s="334" t="s">
        <v>2230</v>
      </c>
      <c r="D1134" s="832" t="s">
        <v>265</v>
      </c>
    </row>
    <row r="1135" spans="2:4" x14ac:dyDescent="0.2">
      <c r="B1135" s="831" t="s">
        <v>269</v>
      </c>
      <c r="C1135" s="334" t="s">
        <v>2230</v>
      </c>
      <c r="D1135" s="832" t="s">
        <v>265</v>
      </c>
    </row>
    <row r="1136" spans="2:4" x14ac:dyDescent="0.2">
      <c r="B1136" s="831" t="s">
        <v>1354</v>
      </c>
      <c r="C1136" s="334" t="s">
        <v>2230</v>
      </c>
      <c r="D1136" s="832" t="s">
        <v>265</v>
      </c>
    </row>
    <row r="1137" spans="2:4" x14ac:dyDescent="0.2">
      <c r="B1137" s="833" t="s">
        <v>270</v>
      </c>
      <c r="C1137" s="334"/>
      <c r="D1137" s="832"/>
    </row>
    <row r="1138" spans="2:4" x14ac:dyDescent="0.2">
      <c r="B1138" s="834" t="s">
        <v>308</v>
      </c>
      <c r="C1138" s="334"/>
      <c r="D1138" s="832"/>
    </row>
    <row r="1139" spans="2:4" x14ac:dyDescent="0.2">
      <c r="B1139" s="833" t="s">
        <v>272</v>
      </c>
      <c r="C1139" s="335">
        <v>0.09</v>
      </c>
      <c r="D1139" s="832" t="s">
        <v>273</v>
      </c>
    </row>
    <row r="1140" spans="2:4" x14ac:dyDescent="0.2">
      <c r="B1140" s="833" t="s">
        <v>274</v>
      </c>
      <c r="C1140" s="335">
        <v>0.09</v>
      </c>
      <c r="D1140" s="832" t="s">
        <v>273</v>
      </c>
    </row>
    <row r="1141" spans="2:4" x14ac:dyDescent="0.2">
      <c r="B1141" s="833" t="s">
        <v>152</v>
      </c>
      <c r="C1141" s="335">
        <v>0.3</v>
      </c>
      <c r="D1141" s="832" t="s">
        <v>273</v>
      </c>
    </row>
    <row r="1142" spans="2:4" x14ac:dyDescent="0.2">
      <c r="B1142" s="835" t="s">
        <v>2223</v>
      </c>
      <c r="C1142" s="307">
        <v>0.13</v>
      </c>
      <c r="D1142" s="832" t="s">
        <v>273</v>
      </c>
    </row>
    <row r="1143" spans="2:4" x14ac:dyDescent="0.2">
      <c r="B1143" s="835" t="s">
        <v>2224</v>
      </c>
      <c r="C1143" s="307">
        <v>0.2</v>
      </c>
      <c r="D1143" s="832" t="s">
        <v>273</v>
      </c>
    </row>
    <row r="1144" spans="2:4" x14ac:dyDescent="0.2">
      <c r="B1144" s="833" t="s">
        <v>153</v>
      </c>
      <c r="C1144" s="335">
        <v>0.22</v>
      </c>
      <c r="D1144" s="832" t="s">
        <v>273</v>
      </c>
    </row>
    <row r="1145" spans="2:4" x14ac:dyDescent="0.2">
      <c r="B1145" s="833" t="s">
        <v>154</v>
      </c>
      <c r="C1145" s="335">
        <v>0.22</v>
      </c>
      <c r="D1145" s="832" t="s">
        <v>273</v>
      </c>
    </row>
    <row r="1146" spans="2:4" x14ac:dyDescent="0.2">
      <c r="B1146" s="833" t="s">
        <v>155</v>
      </c>
      <c r="C1146" s="335">
        <v>0.19</v>
      </c>
      <c r="D1146" s="832" t="s">
        <v>273</v>
      </c>
    </row>
    <row r="1147" spans="2:4" x14ac:dyDescent="0.2">
      <c r="B1147" s="833" t="s">
        <v>156</v>
      </c>
      <c r="C1147" s="335">
        <v>0.22</v>
      </c>
      <c r="D1147" s="832" t="s">
        <v>273</v>
      </c>
    </row>
    <row r="1148" spans="2:4" x14ac:dyDescent="0.2">
      <c r="B1148" s="833" t="s">
        <v>157</v>
      </c>
      <c r="C1148" s="335">
        <v>0.19</v>
      </c>
      <c r="D1148" s="832" t="s">
        <v>273</v>
      </c>
    </row>
    <row r="1149" spans="2:4" x14ac:dyDescent="0.2">
      <c r="B1149" s="833" t="s">
        <v>158</v>
      </c>
      <c r="C1149" s="335">
        <v>0.19</v>
      </c>
      <c r="D1149" s="832" t="s">
        <v>273</v>
      </c>
    </row>
    <row r="1150" spans="2:4" x14ac:dyDescent="0.2">
      <c r="B1150" s="833" t="s">
        <v>159</v>
      </c>
      <c r="C1150" s="335">
        <v>0.25</v>
      </c>
      <c r="D1150" s="832" t="s">
        <v>273</v>
      </c>
    </row>
    <row r="1151" spans="2:4" x14ac:dyDescent="0.2">
      <c r="B1151" s="833" t="s">
        <v>160</v>
      </c>
      <c r="C1151" s="335">
        <v>0.19</v>
      </c>
      <c r="D1151" s="832" t="s">
        <v>273</v>
      </c>
    </row>
    <row r="1152" spans="2:4" x14ac:dyDescent="0.2">
      <c r="B1152" s="833" t="s">
        <v>161</v>
      </c>
      <c r="C1152" s="335">
        <v>1</v>
      </c>
      <c r="D1152" s="832" t="s">
        <v>273</v>
      </c>
    </row>
    <row r="1153" spans="2:4" x14ac:dyDescent="0.2">
      <c r="B1153" s="833" t="s">
        <v>164</v>
      </c>
      <c r="C1153" s="335">
        <v>0.3</v>
      </c>
      <c r="D1153" s="832" t="s">
        <v>273</v>
      </c>
    </row>
    <row r="1154" spans="2:4" x14ac:dyDescent="0.2">
      <c r="B1154" s="835" t="s">
        <v>2225</v>
      </c>
      <c r="C1154" s="307">
        <v>0.6</v>
      </c>
      <c r="D1154" s="832" t="s">
        <v>273</v>
      </c>
    </row>
    <row r="1155" spans="2:4" x14ac:dyDescent="0.2">
      <c r="B1155" s="835" t="s">
        <v>2226</v>
      </c>
      <c r="C1155" s="307">
        <v>6.8</v>
      </c>
      <c r="D1155" s="832" t="s">
        <v>273</v>
      </c>
    </row>
    <row r="1156" spans="2:4" x14ac:dyDescent="0.2">
      <c r="B1156" s="835" t="s">
        <v>2598</v>
      </c>
      <c r="C1156" s="307">
        <v>0.5</v>
      </c>
      <c r="D1156" s="832" t="s">
        <v>273</v>
      </c>
    </row>
    <row r="1157" spans="2:4" x14ac:dyDescent="0.2">
      <c r="B1157" s="835" t="s">
        <v>2599</v>
      </c>
      <c r="C1157" s="307">
        <v>0.5</v>
      </c>
      <c r="D1157" s="832" t="s">
        <v>273</v>
      </c>
    </row>
    <row r="1158" spans="2:4" x14ac:dyDescent="0.2">
      <c r="B1158" s="833" t="s">
        <v>2231</v>
      </c>
      <c r="C1158" s="335">
        <v>0.22</v>
      </c>
      <c r="D1158" s="832" t="s">
        <v>273</v>
      </c>
    </row>
    <row r="1159" spans="2:4" x14ac:dyDescent="0.2">
      <c r="B1159" s="833" t="s">
        <v>163</v>
      </c>
      <c r="C1159" s="335">
        <v>0.35</v>
      </c>
      <c r="D1159" s="832" t="s">
        <v>273</v>
      </c>
    </row>
    <row r="1160" spans="2:4" x14ac:dyDescent="0.2">
      <c r="B1160" s="833" t="s">
        <v>165</v>
      </c>
      <c r="C1160" s="335">
        <v>6.8</v>
      </c>
      <c r="D1160" s="832" t="s">
        <v>273</v>
      </c>
    </row>
    <row r="1161" spans="2:4" x14ac:dyDescent="0.2">
      <c r="B1161" s="833" t="s">
        <v>202</v>
      </c>
      <c r="C1161" s="335">
        <v>0.39</v>
      </c>
      <c r="D1161" s="832" t="s">
        <v>273</v>
      </c>
    </row>
    <row r="1162" spans="2:4" ht="13.5" thickBot="1" x14ac:dyDescent="0.25">
      <c r="B1162" s="836"/>
      <c r="C1162" s="336"/>
      <c r="D1162" s="837"/>
    </row>
    <row r="1163" spans="2:4" x14ac:dyDescent="0.2">
      <c r="B1163" s="838" t="s">
        <v>704</v>
      </c>
      <c r="C1163" s="337"/>
      <c r="D1163" s="839"/>
    </row>
    <row r="1164" spans="2:4" x14ac:dyDescent="0.2">
      <c r="B1164" s="840" t="s">
        <v>2228</v>
      </c>
      <c r="C1164" s="250"/>
      <c r="D1164" s="839"/>
    </row>
    <row r="1165" spans="2:4" x14ac:dyDescent="0.2">
      <c r="B1165" s="838" t="s">
        <v>2232</v>
      </c>
      <c r="C1165" s="337"/>
      <c r="D1165" s="839"/>
    </row>
    <row r="1166" spans="2:4" ht="25.5" customHeight="1" x14ac:dyDescent="0.2">
      <c r="B1166" s="2543" t="s">
        <v>2233</v>
      </c>
      <c r="C1166" s="2673"/>
      <c r="D1166" s="2545"/>
    </row>
    <row r="1167" spans="2:4" ht="12.75" customHeight="1" x14ac:dyDescent="0.2">
      <c r="B1167" s="2598" t="s">
        <v>2622</v>
      </c>
      <c r="C1167" s="2599"/>
      <c r="D1167" s="2600"/>
    </row>
    <row r="1168" spans="2:4" ht="12.75" customHeight="1" x14ac:dyDescent="0.2">
      <c r="B1168" s="2601" t="s">
        <v>2601</v>
      </c>
      <c r="C1168" s="2602"/>
      <c r="D1168" s="2603"/>
    </row>
    <row r="1169" spans="2:4" x14ac:dyDescent="0.2">
      <c r="B1169" s="838"/>
      <c r="C1169" s="337"/>
      <c r="D1169" s="839"/>
    </row>
    <row r="1170" spans="2:4" x14ac:dyDescent="0.2">
      <c r="B1170" s="842" t="s">
        <v>216</v>
      </c>
      <c r="C1170" s="337"/>
      <c r="D1170" s="839"/>
    </row>
    <row r="1171" spans="2:4" ht="12.75" customHeight="1" x14ac:dyDescent="0.2">
      <c r="B1171" s="2543" t="s">
        <v>217</v>
      </c>
      <c r="C1171" s="2544"/>
      <c r="D1171" s="2545"/>
    </row>
    <row r="1172" spans="2:4" ht="12.75" customHeight="1" x14ac:dyDescent="0.2">
      <c r="B1172" s="2543" t="s">
        <v>1036</v>
      </c>
      <c r="C1172" s="2544"/>
      <c r="D1172" s="2545"/>
    </row>
    <row r="1173" spans="2:4" ht="12.75" customHeight="1" x14ac:dyDescent="0.2">
      <c r="B1173" s="2543" t="s">
        <v>2234</v>
      </c>
      <c r="C1173" s="2544"/>
      <c r="D1173" s="2545"/>
    </row>
    <row r="1174" spans="2:4" x14ac:dyDescent="0.2">
      <c r="B1174" s="838" t="s">
        <v>1037</v>
      </c>
      <c r="C1174" s="337"/>
      <c r="D1174" s="839"/>
    </row>
    <row r="1175" spans="2:4" ht="13.5" customHeight="1" thickBot="1" x14ac:dyDescent="0.25">
      <c r="B1175" s="2546" t="s">
        <v>2602</v>
      </c>
      <c r="C1175" s="2619"/>
      <c r="D1175" s="2620"/>
    </row>
    <row r="1176" spans="2:4" ht="14.25" thickTop="1" thickBot="1" x14ac:dyDescent="0.25">
      <c r="B1176" s="118"/>
      <c r="C1176" s="118"/>
      <c r="D1176" s="118"/>
    </row>
    <row r="1177" spans="2:4" ht="13.5" thickTop="1" x14ac:dyDescent="0.2">
      <c r="B1177" s="2532" t="s">
        <v>1078</v>
      </c>
      <c r="C1177" s="2533"/>
      <c r="D1177" s="2534"/>
    </row>
    <row r="1178" spans="2:4" ht="13.5" customHeight="1" thickBot="1" x14ac:dyDescent="0.25">
      <c r="B1178" s="2621" t="s">
        <v>54</v>
      </c>
      <c r="C1178" s="2622"/>
      <c r="D1178" s="2623"/>
    </row>
    <row r="1179" spans="2:4" ht="13.5" thickBot="1" x14ac:dyDescent="0.25">
      <c r="B1179" s="827" t="s">
        <v>296</v>
      </c>
      <c r="C1179" s="330" t="s">
        <v>1079</v>
      </c>
      <c r="D1179" s="828" t="s">
        <v>259</v>
      </c>
    </row>
    <row r="1180" spans="2:4" x14ac:dyDescent="0.2">
      <c r="B1180" s="829" t="s">
        <v>1038</v>
      </c>
      <c r="C1180" s="144">
        <v>49.9</v>
      </c>
      <c r="D1180" s="830" t="s">
        <v>261</v>
      </c>
    </row>
    <row r="1181" spans="2:4" x14ac:dyDescent="0.2">
      <c r="B1181" s="831" t="s">
        <v>262</v>
      </c>
      <c r="C1181" s="331">
        <v>9.49</v>
      </c>
      <c r="D1181" s="832" t="s">
        <v>198</v>
      </c>
    </row>
    <row r="1182" spans="2:4" ht="78.75" x14ac:dyDescent="0.2">
      <c r="B1182" s="831" t="s">
        <v>199</v>
      </c>
      <c r="C1182" s="145">
        <v>500</v>
      </c>
      <c r="D1182" s="846" t="s">
        <v>2235</v>
      </c>
    </row>
    <row r="1183" spans="2:4" x14ac:dyDescent="0.2">
      <c r="B1183" s="831" t="s">
        <v>264</v>
      </c>
      <c r="C1183" s="332">
        <v>0.01</v>
      </c>
      <c r="D1183" s="832" t="s">
        <v>265</v>
      </c>
    </row>
    <row r="1184" spans="2:4" x14ac:dyDescent="0.2">
      <c r="B1184" s="831" t="s">
        <v>266</v>
      </c>
      <c r="C1184" s="332">
        <v>0.02</v>
      </c>
      <c r="D1184" s="832" t="s">
        <v>273</v>
      </c>
    </row>
    <row r="1185" spans="2:4" x14ac:dyDescent="0.2">
      <c r="B1185" s="831" t="s">
        <v>268</v>
      </c>
      <c r="C1185" s="333"/>
      <c r="D1185" s="832"/>
    </row>
    <row r="1186" spans="2:4" x14ac:dyDescent="0.2">
      <c r="B1186" s="831" t="s">
        <v>1352</v>
      </c>
      <c r="C1186" s="334" t="s">
        <v>2230</v>
      </c>
      <c r="D1186" s="832" t="s">
        <v>265</v>
      </c>
    </row>
    <row r="1187" spans="2:4" x14ac:dyDescent="0.2">
      <c r="B1187" s="831" t="s">
        <v>269</v>
      </c>
      <c r="C1187" s="334" t="s">
        <v>2230</v>
      </c>
      <c r="D1187" s="832" t="s">
        <v>265</v>
      </c>
    </row>
    <row r="1188" spans="2:4" x14ac:dyDescent="0.2">
      <c r="B1188" s="831" t="s">
        <v>1354</v>
      </c>
      <c r="C1188" s="334" t="s">
        <v>2230</v>
      </c>
      <c r="D1188" s="832" t="s">
        <v>265</v>
      </c>
    </row>
    <row r="1189" spans="2:4" x14ac:dyDescent="0.2">
      <c r="B1189" s="833" t="s">
        <v>270</v>
      </c>
      <c r="C1189" s="334"/>
      <c r="D1189" s="832"/>
    </row>
    <row r="1190" spans="2:4" x14ac:dyDescent="0.2">
      <c r="B1190" s="834" t="s">
        <v>308</v>
      </c>
      <c r="C1190" s="334"/>
      <c r="D1190" s="832"/>
    </row>
    <row r="1191" spans="2:4" x14ac:dyDescent="0.2">
      <c r="B1191" s="833" t="s">
        <v>272</v>
      </c>
      <c r="C1191" s="335">
        <v>0.09</v>
      </c>
      <c r="D1191" s="832" t="s">
        <v>273</v>
      </c>
    </row>
    <row r="1192" spans="2:4" x14ac:dyDescent="0.2">
      <c r="B1192" s="833" t="s">
        <v>274</v>
      </c>
      <c r="C1192" s="335">
        <v>0.09</v>
      </c>
      <c r="D1192" s="832" t="s">
        <v>273</v>
      </c>
    </row>
    <row r="1193" spans="2:4" x14ac:dyDescent="0.2">
      <c r="B1193" s="833" t="s">
        <v>152</v>
      </c>
      <c r="C1193" s="335">
        <v>0.3</v>
      </c>
      <c r="D1193" s="832" t="s">
        <v>273</v>
      </c>
    </row>
    <row r="1194" spans="2:4" x14ac:dyDescent="0.2">
      <c r="B1194" s="835" t="s">
        <v>2223</v>
      </c>
      <c r="C1194" s="307">
        <v>0.13</v>
      </c>
      <c r="D1194" s="832" t="s">
        <v>273</v>
      </c>
    </row>
    <row r="1195" spans="2:4" x14ac:dyDescent="0.2">
      <c r="B1195" s="835" t="s">
        <v>2224</v>
      </c>
      <c r="C1195" s="307">
        <v>0.2</v>
      </c>
      <c r="D1195" s="832" t="s">
        <v>273</v>
      </c>
    </row>
    <row r="1196" spans="2:4" x14ac:dyDescent="0.2">
      <c r="B1196" s="833" t="s">
        <v>153</v>
      </c>
      <c r="C1196" s="335">
        <v>0.22</v>
      </c>
      <c r="D1196" s="832" t="s">
        <v>273</v>
      </c>
    </row>
    <row r="1197" spans="2:4" x14ac:dyDescent="0.2">
      <c r="B1197" s="833" t="s">
        <v>154</v>
      </c>
      <c r="C1197" s="335">
        <v>0.22</v>
      </c>
      <c r="D1197" s="832" t="s">
        <v>273</v>
      </c>
    </row>
    <row r="1198" spans="2:4" x14ac:dyDescent="0.2">
      <c r="B1198" s="833" t="s">
        <v>155</v>
      </c>
      <c r="C1198" s="335">
        <v>0.19</v>
      </c>
      <c r="D1198" s="832" t="s">
        <v>273</v>
      </c>
    </row>
    <row r="1199" spans="2:4" x14ac:dyDescent="0.2">
      <c r="B1199" s="833" t="s">
        <v>156</v>
      </c>
      <c r="C1199" s="335">
        <v>0.22</v>
      </c>
      <c r="D1199" s="832" t="s">
        <v>273</v>
      </c>
    </row>
    <row r="1200" spans="2:4" x14ac:dyDescent="0.2">
      <c r="B1200" s="833" t="s">
        <v>157</v>
      </c>
      <c r="C1200" s="335">
        <v>0.19</v>
      </c>
      <c r="D1200" s="832" t="s">
        <v>273</v>
      </c>
    </row>
    <row r="1201" spans="2:4" x14ac:dyDescent="0.2">
      <c r="B1201" s="833" t="s">
        <v>158</v>
      </c>
      <c r="C1201" s="335">
        <v>0.19</v>
      </c>
      <c r="D1201" s="832" t="s">
        <v>273</v>
      </c>
    </row>
    <row r="1202" spans="2:4" x14ac:dyDescent="0.2">
      <c r="B1202" s="833" t="s">
        <v>159</v>
      </c>
      <c r="C1202" s="335">
        <v>0.25</v>
      </c>
      <c r="D1202" s="832" t="s">
        <v>273</v>
      </c>
    </row>
    <row r="1203" spans="2:4" x14ac:dyDescent="0.2">
      <c r="B1203" s="833" t="s">
        <v>160</v>
      </c>
      <c r="C1203" s="335">
        <v>0.19</v>
      </c>
      <c r="D1203" s="832" t="s">
        <v>273</v>
      </c>
    </row>
    <row r="1204" spans="2:4" x14ac:dyDescent="0.2">
      <c r="B1204" s="833" t="s">
        <v>161</v>
      </c>
      <c r="C1204" s="335">
        <v>1</v>
      </c>
      <c r="D1204" s="832" t="s">
        <v>273</v>
      </c>
    </row>
    <row r="1205" spans="2:4" x14ac:dyDescent="0.2">
      <c r="B1205" s="833" t="s">
        <v>164</v>
      </c>
      <c r="C1205" s="335">
        <v>0.3</v>
      </c>
      <c r="D1205" s="832" t="s">
        <v>273</v>
      </c>
    </row>
    <row r="1206" spans="2:4" x14ac:dyDescent="0.2">
      <c r="B1206" s="835" t="s">
        <v>2225</v>
      </c>
      <c r="C1206" s="307">
        <v>0.6</v>
      </c>
      <c r="D1206" s="832" t="s">
        <v>273</v>
      </c>
    </row>
    <row r="1207" spans="2:4" x14ac:dyDescent="0.2">
      <c r="B1207" s="835" t="s">
        <v>2226</v>
      </c>
      <c r="C1207" s="307">
        <v>6.8</v>
      </c>
      <c r="D1207" s="832" t="s">
        <v>273</v>
      </c>
    </row>
    <row r="1208" spans="2:4" x14ac:dyDescent="0.2">
      <c r="B1208" s="835" t="s">
        <v>2598</v>
      </c>
      <c r="C1208" s="307">
        <v>0.5</v>
      </c>
      <c r="D1208" s="832" t="s">
        <v>273</v>
      </c>
    </row>
    <row r="1209" spans="2:4" x14ac:dyDescent="0.2">
      <c r="B1209" s="835" t="s">
        <v>2599</v>
      </c>
      <c r="C1209" s="307">
        <v>0.5</v>
      </c>
      <c r="D1209" s="832" t="s">
        <v>273</v>
      </c>
    </row>
    <row r="1210" spans="2:4" x14ac:dyDescent="0.2">
      <c r="B1210" s="833" t="s">
        <v>2231</v>
      </c>
      <c r="C1210" s="335">
        <v>0.22</v>
      </c>
      <c r="D1210" s="832" t="s">
        <v>273</v>
      </c>
    </row>
    <row r="1211" spans="2:4" x14ac:dyDescent="0.2">
      <c r="B1211" s="833" t="s">
        <v>163</v>
      </c>
      <c r="C1211" s="335">
        <v>0.35</v>
      </c>
      <c r="D1211" s="832" t="s">
        <v>273</v>
      </c>
    </row>
    <row r="1212" spans="2:4" x14ac:dyDescent="0.2">
      <c r="B1212" s="833" t="s">
        <v>165</v>
      </c>
      <c r="C1212" s="335">
        <v>6.8</v>
      </c>
      <c r="D1212" s="832" t="s">
        <v>273</v>
      </c>
    </row>
    <row r="1213" spans="2:4" x14ac:dyDescent="0.2">
      <c r="B1213" s="833" t="s">
        <v>202</v>
      </c>
      <c r="C1213" s="335">
        <v>0.39</v>
      </c>
      <c r="D1213" s="832" t="s">
        <v>273</v>
      </c>
    </row>
    <row r="1214" spans="2:4" ht="13.5" thickBot="1" x14ac:dyDescent="0.25">
      <c r="B1214" s="836"/>
      <c r="C1214" s="336"/>
      <c r="D1214" s="837"/>
    </row>
    <row r="1215" spans="2:4" x14ac:dyDescent="0.2">
      <c r="B1215" s="838" t="s">
        <v>704</v>
      </c>
      <c r="C1215" s="337"/>
      <c r="D1215" s="839"/>
    </row>
    <row r="1216" spans="2:4" x14ac:dyDescent="0.2">
      <c r="B1216" s="840" t="s">
        <v>2228</v>
      </c>
      <c r="C1216" s="250"/>
      <c r="D1216" s="839"/>
    </row>
    <row r="1217" spans="2:4" x14ac:dyDescent="0.2">
      <c r="B1217" s="838" t="s">
        <v>2232</v>
      </c>
      <c r="C1217" s="337"/>
      <c r="D1217" s="839"/>
    </row>
    <row r="1218" spans="2:4" x14ac:dyDescent="0.2">
      <c r="B1218" s="838" t="s">
        <v>2233</v>
      </c>
      <c r="C1218" s="337"/>
      <c r="D1218" s="839"/>
    </row>
    <row r="1219" spans="2:4" ht="12.75" customHeight="1" x14ac:dyDescent="0.2">
      <c r="B1219" s="2598" t="s">
        <v>2622</v>
      </c>
      <c r="C1219" s="2599"/>
      <c r="D1219" s="2600"/>
    </row>
    <row r="1220" spans="2:4" ht="12.75" customHeight="1" x14ac:dyDescent="0.2">
      <c r="B1220" s="2601" t="s">
        <v>2601</v>
      </c>
      <c r="C1220" s="2602"/>
      <c r="D1220" s="2603"/>
    </row>
    <row r="1221" spans="2:4" x14ac:dyDescent="0.2">
      <c r="B1221" s="838"/>
      <c r="C1221" s="337"/>
      <c r="D1221" s="839"/>
    </row>
    <row r="1222" spans="2:4" x14ac:dyDescent="0.2">
      <c r="B1222" s="842" t="s">
        <v>216</v>
      </c>
      <c r="C1222" s="337"/>
      <c r="D1222" s="839"/>
    </row>
    <row r="1223" spans="2:4" ht="12.75" customHeight="1" x14ac:dyDescent="0.2">
      <c r="B1223" s="2543" t="s">
        <v>217</v>
      </c>
      <c r="C1223" s="2544"/>
      <c r="D1223" s="2545"/>
    </row>
    <row r="1224" spans="2:4" ht="12.75" customHeight="1" x14ac:dyDescent="0.2">
      <c r="B1224" s="2543" t="s">
        <v>442</v>
      </c>
      <c r="C1224" s="2544"/>
      <c r="D1224" s="2545"/>
    </row>
    <row r="1225" spans="2:4" ht="12.75" customHeight="1" x14ac:dyDescent="0.2">
      <c r="B1225" s="2543" t="s">
        <v>917</v>
      </c>
      <c r="C1225" s="2544"/>
      <c r="D1225" s="2545"/>
    </row>
    <row r="1226" spans="2:4" x14ac:dyDescent="0.2">
      <c r="B1226" s="838" t="s">
        <v>291</v>
      </c>
      <c r="C1226" s="337"/>
      <c r="D1226" s="839"/>
    </row>
    <row r="1227" spans="2:4" ht="13.5" customHeight="1" thickBot="1" x14ac:dyDescent="0.25">
      <c r="B1227" s="2546" t="s">
        <v>2602</v>
      </c>
      <c r="C1227" s="2619"/>
      <c r="D1227" s="2620"/>
    </row>
    <row r="1228" spans="2:4" ht="14.25" thickTop="1" thickBot="1" x14ac:dyDescent="0.25">
      <c r="B1228" s="146"/>
      <c r="C1228" s="118"/>
      <c r="D1228" s="118"/>
    </row>
    <row r="1229" spans="2:4" ht="13.5" thickTop="1" x14ac:dyDescent="0.2">
      <c r="B1229" s="2532" t="s">
        <v>1355</v>
      </c>
      <c r="C1229" s="2533"/>
      <c r="D1229" s="2534"/>
    </row>
    <row r="1230" spans="2:4" ht="31.5" customHeight="1" thickBot="1" x14ac:dyDescent="0.25">
      <c r="B1230" s="2535" t="s">
        <v>2603</v>
      </c>
      <c r="C1230" s="2536"/>
      <c r="D1230" s="2537"/>
    </row>
    <row r="1231" spans="2:4" ht="26.25" thickBot="1" x14ac:dyDescent="0.25">
      <c r="B1231" s="827" t="s">
        <v>296</v>
      </c>
      <c r="C1231" s="147" t="s">
        <v>1356</v>
      </c>
      <c r="D1231" s="828" t="s">
        <v>259</v>
      </c>
    </row>
    <row r="1232" spans="2:4" x14ac:dyDescent="0.2">
      <c r="B1232" s="829" t="s">
        <v>1038</v>
      </c>
      <c r="C1232" s="338" t="s">
        <v>1040</v>
      </c>
      <c r="D1232" s="830" t="s">
        <v>261</v>
      </c>
    </row>
    <row r="1233" spans="2:4" x14ac:dyDescent="0.2">
      <c r="B1233" s="831" t="s">
        <v>262</v>
      </c>
      <c r="C1233" s="331">
        <v>5</v>
      </c>
      <c r="D1233" s="832" t="s">
        <v>263</v>
      </c>
    </row>
    <row r="1234" spans="2:4" x14ac:dyDescent="0.2">
      <c r="B1234" s="831" t="s">
        <v>264</v>
      </c>
      <c r="C1234" s="332">
        <v>0.01</v>
      </c>
      <c r="D1234" s="832" t="s">
        <v>265</v>
      </c>
    </row>
    <row r="1235" spans="2:4" x14ac:dyDescent="0.2">
      <c r="B1235" s="831" t="s">
        <v>266</v>
      </c>
      <c r="C1235" s="332">
        <v>0.02</v>
      </c>
      <c r="D1235" s="832" t="s">
        <v>273</v>
      </c>
    </row>
    <row r="1236" spans="2:4" x14ac:dyDescent="0.2">
      <c r="B1236" s="831" t="s">
        <v>268</v>
      </c>
      <c r="C1236" s="333"/>
      <c r="D1236" s="832"/>
    </row>
    <row r="1237" spans="2:4" x14ac:dyDescent="0.2">
      <c r="B1237" s="831" t="s">
        <v>1352</v>
      </c>
      <c r="C1237" s="334" t="s">
        <v>1353</v>
      </c>
      <c r="D1237" s="832" t="s">
        <v>265</v>
      </c>
    </row>
    <row r="1238" spans="2:4" x14ac:dyDescent="0.2">
      <c r="B1238" s="831" t="s">
        <v>269</v>
      </c>
      <c r="C1238" s="334" t="s">
        <v>1353</v>
      </c>
      <c r="D1238" s="832" t="s">
        <v>265</v>
      </c>
    </row>
    <row r="1239" spans="2:4" x14ac:dyDescent="0.2">
      <c r="B1239" s="831" t="s">
        <v>1354</v>
      </c>
      <c r="C1239" s="334" t="s">
        <v>1353</v>
      </c>
      <c r="D1239" s="832" t="s">
        <v>265</v>
      </c>
    </row>
    <row r="1240" spans="2:4" x14ac:dyDescent="0.2">
      <c r="B1240" s="833" t="s">
        <v>270</v>
      </c>
      <c r="C1240" s="148"/>
      <c r="D1240" s="847"/>
    </row>
    <row r="1241" spans="2:4" x14ac:dyDescent="0.2">
      <c r="B1241" s="834" t="s">
        <v>201</v>
      </c>
      <c r="C1241" s="334"/>
      <c r="D1241" s="832"/>
    </row>
    <row r="1242" spans="2:4" x14ac:dyDescent="0.2">
      <c r="B1242" s="833" t="s">
        <v>272</v>
      </c>
      <c r="C1242" s="335">
        <v>0.09</v>
      </c>
      <c r="D1242" s="832" t="s">
        <v>273</v>
      </c>
    </row>
    <row r="1243" spans="2:4" x14ac:dyDescent="0.2">
      <c r="B1243" s="833" t="s">
        <v>274</v>
      </c>
      <c r="C1243" s="335">
        <v>0.09</v>
      </c>
      <c r="D1243" s="832" t="s">
        <v>273</v>
      </c>
    </row>
    <row r="1244" spans="2:4" x14ac:dyDescent="0.2">
      <c r="B1244" s="833" t="s">
        <v>152</v>
      </c>
      <c r="C1244" s="335">
        <v>0.3</v>
      </c>
      <c r="D1244" s="832" t="s">
        <v>273</v>
      </c>
    </row>
    <row r="1245" spans="2:4" x14ac:dyDescent="0.2">
      <c r="B1245" s="835" t="s">
        <v>2223</v>
      </c>
      <c r="C1245" s="307">
        <v>0.13</v>
      </c>
      <c r="D1245" s="832" t="s">
        <v>273</v>
      </c>
    </row>
    <row r="1246" spans="2:4" x14ac:dyDescent="0.2">
      <c r="B1246" s="835" t="s">
        <v>2224</v>
      </c>
      <c r="C1246" s="307">
        <v>0.2</v>
      </c>
      <c r="D1246" s="832" t="s">
        <v>273</v>
      </c>
    </row>
    <row r="1247" spans="2:4" x14ac:dyDescent="0.2">
      <c r="B1247" s="833" t="s">
        <v>153</v>
      </c>
      <c r="C1247" s="335">
        <v>0.22</v>
      </c>
      <c r="D1247" s="832" t="s">
        <v>273</v>
      </c>
    </row>
    <row r="1248" spans="2:4" x14ac:dyDescent="0.2">
      <c r="B1248" s="833" t="s">
        <v>154</v>
      </c>
      <c r="C1248" s="335">
        <v>0.22</v>
      </c>
      <c r="D1248" s="832" t="s">
        <v>273</v>
      </c>
    </row>
    <row r="1249" spans="2:4" x14ac:dyDescent="0.2">
      <c r="B1249" s="833" t="s">
        <v>155</v>
      </c>
      <c r="C1249" s="335">
        <v>0.19</v>
      </c>
      <c r="D1249" s="832" t="s">
        <v>273</v>
      </c>
    </row>
    <row r="1250" spans="2:4" x14ac:dyDescent="0.2">
      <c r="B1250" s="833" t="s">
        <v>156</v>
      </c>
      <c r="C1250" s="335">
        <v>0.22</v>
      </c>
      <c r="D1250" s="832" t="s">
        <v>273</v>
      </c>
    </row>
    <row r="1251" spans="2:4" x14ac:dyDescent="0.2">
      <c r="B1251" s="833" t="s">
        <v>157</v>
      </c>
      <c r="C1251" s="335">
        <v>0.19</v>
      </c>
      <c r="D1251" s="832" t="s">
        <v>273</v>
      </c>
    </row>
    <row r="1252" spans="2:4" x14ac:dyDescent="0.2">
      <c r="B1252" s="833" t="s">
        <v>158</v>
      </c>
      <c r="C1252" s="335">
        <v>0.19</v>
      </c>
      <c r="D1252" s="832" t="s">
        <v>273</v>
      </c>
    </row>
    <row r="1253" spans="2:4" x14ac:dyDescent="0.2">
      <c r="B1253" s="833" t="s">
        <v>159</v>
      </c>
      <c r="C1253" s="335">
        <v>0.25</v>
      </c>
      <c r="D1253" s="832" t="s">
        <v>273</v>
      </c>
    </row>
    <row r="1254" spans="2:4" x14ac:dyDescent="0.2">
      <c r="B1254" s="833" t="s">
        <v>160</v>
      </c>
      <c r="C1254" s="335">
        <v>0.19</v>
      </c>
      <c r="D1254" s="832" t="s">
        <v>273</v>
      </c>
    </row>
    <row r="1255" spans="2:4" x14ac:dyDescent="0.2">
      <c r="B1255" s="833" t="s">
        <v>161</v>
      </c>
      <c r="C1255" s="335">
        <v>1</v>
      </c>
      <c r="D1255" s="832" t="s">
        <v>273</v>
      </c>
    </row>
    <row r="1256" spans="2:4" x14ac:dyDescent="0.2">
      <c r="B1256" s="833" t="s">
        <v>164</v>
      </c>
      <c r="C1256" s="335">
        <v>0.3</v>
      </c>
      <c r="D1256" s="832" t="s">
        <v>273</v>
      </c>
    </row>
    <row r="1257" spans="2:4" x14ac:dyDescent="0.2">
      <c r="B1257" s="835" t="s">
        <v>2225</v>
      </c>
      <c r="C1257" s="307">
        <v>0.6</v>
      </c>
      <c r="D1257" s="832" t="s">
        <v>273</v>
      </c>
    </row>
    <row r="1258" spans="2:4" x14ac:dyDescent="0.2">
      <c r="B1258" s="835" t="s">
        <v>2598</v>
      </c>
      <c r="C1258" s="307">
        <v>0.5</v>
      </c>
      <c r="D1258" s="832" t="s">
        <v>273</v>
      </c>
    </row>
    <row r="1259" spans="2:4" x14ac:dyDescent="0.2">
      <c r="B1259" s="835" t="s">
        <v>2599</v>
      </c>
      <c r="C1259" s="307">
        <v>0.5</v>
      </c>
      <c r="D1259" s="832" t="s">
        <v>273</v>
      </c>
    </row>
    <row r="1260" spans="2:4" x14ac:dyDescent="0.2">
      <c r="B1260" s="835" t="s">
        <v>2226</v>
      </c>
      <c r="C1260" s="307">
        <v>6.8</v>
      </c>
      <c r="D1260" s="832" t="s">
        <v>273</v>
      </c>
    </row>
    <row r="1261" spans="2:4" x14ac:dyDescent="0.2">
      <c r="B1261" s="833" t="s">
        <v>2227</v>
      </c>
      <c r="C1261" s="335">
        <v>0.22</v>
      </c>
      <c r="D1261" s="832" t="s">
        <v>273</v>
      </c>
    </row>
    <row r="1262" spans="2:4" x14ac:dyDescent="0.2">
      <c r="B1262" s="833" t="s">
        <v>163</v>
      </c>
      <c r="C1262" s="335">
        <v>0.35</v>
      </c>
      <c r="D1262" s="832" t="s">
        <v>273</v>
      </c>
    </row>
    <row r="1263" spans="2:4" x14ac:dyDescent="0.2">
      <c r="B1263" s="833" t="s">
        <v>165</v>
      </c>
      <c r="C1263" s="335">
        <v>6.8</v>
      </c>
      <c r="D1263" s="832" t="s">
        <v>273</v>
      </c>
    </row>
    <row r="1264" spans="2:4" x14ac:dyDescent="0.2">
      <c r="B1264" s="833" t="s">
        <v>703</v>
      </c>
      <c r="C1264" s="335">
        <v>0.39</v>
      </c>
      <c r="D1264" s="832" t="s">
        <v>273</v>
      </c>
    </row>
    <row r="1265" spans="2:4" ht="13.5" thickBot="1" x14ac:dyDescent="0.25">
      <c r="B1265" s="836"/>
      <c r="C1265" s="336"/>
      <c r="D1265" s="837"/>
    </row>
    <row r="1266" spans="2:4" x14ac:dyDescent="0.2">
      <c r="B1266" s="838" t="s">
        <v>704</v>
      </c>
      <c r="C1266" s="337"/>
      <c r="D1266" s="839"/>
    </row>
    <row r="1267" spans="2:4" ht="12.75" customHeight="1" x14ac:dyDescent="0.2">
      <c r="B1267" s="2659" t="s">
        <v>2604</v>
      </c>
      <c r="C1267" s="2660"/>
      <c r="D1267" s="2661"/>
    </row>
    <row r="1268" spans="2:4" ht="38.25" x14ac:dyDescent="0.2">
      <c r="B1268" s="848" t="s">
        <v>2605</v>
      </c>
      <c r="C1268" s="342"/>
      <c r="D1268" s="844"/>
    </row>
    <row r="1269" spans="2:4" ht="12.75" customHeight="1" x14ac:dyDescent="0.2">
      <c r="B1269" s="2653" t="s">
        <v>307</v>
      </c>
      <c r="C1269" s="2654"/>
      <c r="D1269" s="2655"/>
    </row>
    <row r="1270" spans="2:4" ht="12.75" customHeight="1" x14ac:dyDescent="0.2">
      <c r="B1270" s="2667" t="s">
        <v>2606</v>
      </c>
      <c r="C1270" s="2668"/>
      <c r="D1270" s="2669"/>
    </row>
    <row r="1271" spans="2:4" x14ac:dyDescent="0.2">
      <c r="B1271" s="838" t="s">
        <v>204</v>
      </c>
      <c r="C1271" s="337"/>
      <c r="D1271" s="839"/>
    </row>
    <row r="1272" spans="2:4" x14ac:dyDescent="0.2">
      <c r="B1272" s="838" t="s">
        <v>215</v>
      </c>
      <c r="C1272" s="337"/>
      <c r="D1272" s="839"/>
    </row>
    <row r="1273" spans="2:4" ht="12.75" customHeight="1" x14ac:dyDescent="0.2">
      <c r="B1273" s="2598" t="s">
        <v>2622</v>
      </c>
      <c r="C1273" s="2599"/>
      <c r="D1273" s="2600"/>
    </row>
    <row r="1274" spans="2:4" ht="12.75" customHeight="1" x14ac:dyDescent="0.2">
      <c r="B1274" s="2601" t="s">
        <v>2601</v>
      </c>
      <c r="C1274" s="2602"/>
      <c r="D1274" s="2603"/>
    </row>
    <row r="1275" spans="2:4" x14ac:dyDescent="0.2">
      <c r="B1275" s="838"/>
      <c r="C1275" s="337"/>
      <c r="D1275" s="839"/>
    </row>
    <row r="1276" spans="2:4" x14ac:dyDescent="0.2">
      <c r="B1276" s="842" t="s">
        <v>216</v>
      </c>
      <c r="C1276" s="337"/>
      <c r="D1276" s="839"/>
    </row>
    <row r="1277" spans="2:4" ht="12.75" customHeight="1" x14ac:dyDescent="0.2">
      <c r="B1277" s="2543" t="s">
        <v>217</v>
      </c>
      <c r="C1277" s="2544"/>
      <c r="D1277" s="2545"/>
    </row>
    <row r="1278" spans="2:4" ht="12.75" customHeight="1" x14ac:dyDescent="0.2">
      <c r="B1278" s="2543" t="s">
        <v>908</v>
      </c>
      <c r="C1278" s="2544"/>
      <c r="D1278" s="2545"/>
    </row>
    <row r="1279" spans="2:4" ht="12.75" customHeight="1" x14ac:dyDescent="0.2">
      <c r="B1279" s="2543" t="s">
        <v>369</v>
      </c>
      <c r="C1279" s="2544"/>
      <c r="D1279" s="2545"/>
    </row>
    <row r="1280" spans="2:4" ht="13.5" customHeight="1" thickBot="1" x14ac:dyDescent="0.25">
      <c r="B1280" s="2546" t="s">
        <v>2607</v>
      </c>
      <c r="C1280" s="2619"/>
      <c r="D1280" s="2620"/>
    </row>
    <row r="1281" spans="2:4" ht="14.25" thickTop="1" thickBot="1" x14ac:dyDescent="0.25">
      <c r="B1281" s="146"/>
      <c r="C1281" s="118"/>
      <c r="D1281" s="118"/>
    </row>
    <row r="1282" spans="2:4" ht="13.5" thickTop="1" x14ac:dyDescent="0.2">
      <c r="B1282" s="2532" t="s">
        <v>1357</v>
      </c>
      <c r="C1282" s="2533"/>
      <c r="D1282" s="2534"/>
    </row>
    <row r="1283" spans="2:4" ht="13.5" customHeight="1" thickBot="1" x14ac:dyDescent="0.25">
      <c r="B1283" s="2535" t="s">
        <v>1358</v>
      </c>
      <c r="C1283" s="2536"/>
      <c r="D1283" s="2537"/>
    </row>
    <row r="1284" spans="2:4" ht="13.5" thickBot="1" x14ac:dyDescent="0.25">
      <c r="B1284" s="827" t="s">
        <v>296</v>
      </c>
      <c r="C1284" s="330" t="s">
        <v>1359</v>
      </c>
      <c r="D1284" s="828" t="s">
        <v>259</v>
      </c>
    </row>
    <row r="1285" spans="2:4" x14ac:dyDescent="0.2">
      <c r="B1285" s="829" t="s">
        <v>1038</v>
      </c>
      <c r="C1285" s="338" t="s">
        <v>1040</v>
      </c>
      <c r="D1285" s="830" t="s">
        <v>261</v>
      </c>
    </row>
    <row r="1286" spans="2:4" x14ac:dyDescent="0.2">
      <c r="B1286" s="831" t="s">
        <v>1360</v>
      </c>
      <c r="C1286" s="331">
        <v>6.5</v>
      </c>
      <c r="D1286" s="832" t="s">
        <v>198</v>
      </c>
    </row>
    <row r="1287" spans="2:4" ht="127.5" x14ac:dyDescent="0.2">
      <c r="B1287" s="831" t="s">
        <v>689</v>
      </c>
      <c r="C1287" s="339">
        <v>250</v>
      </c>
      <c r="D1287" s="849" t="s">
        <v>2236</v>
      </c>
    </row>
    <row r="1288" spans="2:4" x14ac:dyDescent="0.2">
      <c r="B1288" s="831" t="s">
        <v>264</v>
      </c>
      <c r="C1288" s="332">
        <v>0.01</v>
      </c>
      <c r="D1288" s="832" t="s">
        <v>265</v>
      </c>
    </row>
    <row r="1289" spans="2:4" x14ac:dyDescent="0.2">
      <c r="B1289" s="831" t="s">
        <v>266</v>
      </c>
      <c r="C1289" s="332">
        <v>0.02</v>
      </c>
      <c r="D1289" s="832" t="s">
        <v>273</v>
      </c>
    </row>
    <row r="1290" spans="2:4" x14ac:dyDescent="0.2">
      <c r="B1290" s="831" t="s">
        <v>268</v>
      </c>
      <c r="C1290" s="333"/>
      <c r="D1290" s="832"/>
    </row>
    <row r="1291" spans="2:4" x14ac:dyDescent="0.2">
      <c r="B1291" s="831" t="s">
        <v>1352</v>
      </c>
      <c r="C1291" s="334" t="s">
        <v>1353</v>
      </c>
      <c r="D1291" s="832" t="s">
        <v>265</v>
      </c>
    </row>
    <row r="1292" spans="2:4" x14ac:dyDescent="0.2">
      <c r="B1292" s="831" t="s">
        <v>269</v>
      </c>
      <c r="C1292" s="334" t="s">
        <v>1353</v>
      </c>
      <c r="D1292" s="832" t="s">
        <v>265</v>
      </c>
    </row>
    <row r="1293" spans="2:4" x14ac:dyDescent="0.2">
      <c r="B1293" s="831" t="s">
        <v>1354</v>
      </c>
      <c r="C1293" s="334" t="s">
        <v>1353</v>
      </c>
      <c r="D1293" s="832" t="s">
        <v>265</v>
      </c>
    </row>
    <row r="1294" spans="2:4" x14ac:dyDescent="0.2">
      <c r="B1294" s="833" t="s">
        <v>270</v>
      </c>
      <c r="C1294" s="334"/>
      <c r="D1294" s="832"/>
    </row>
    <row r="1295" spans="2:4" x14ac:dyDescent="0.2">
      <c r="B1295" s="834" t="s">
        <v>201</v>
      </c>
      <c r="C1295" s="334"/>
      <c r="D1295" s="832"/>
    </row>
    <row r="1296" spans="2:4" x14ac:dyDescent="0.2">
      <c r="B1296" s="833" t="s">
        <v>272</v>
      </c>
      <c r="C1296" s="335">
        <v>0.09</v>
      </c>
      <c r="D1296" s="832" t="s">
        <v>273</v>
      </c>
    </row>
    <row r="1297" spans="2:4" x14ac:dyDescent="0.2">
      <c r="B1297" s="833" t="s">
        <v>274</v>
      </c>
      <c r="C1297" s="335">
        <v>0.09</v>
      </c>
      <c r="D1297" s="832" t="s">
        <v>273</v>
      </c>
    </row>
    <row r="1298" spans="2:4" x14ac:dyDescent="0.2">
      <c r="B1298" s="833" t="s">
        <v>152</v>
      </c>
      <c r="C1298" s="335">
        <v>0.3</v>
      </c>
      <c r="D1298" s="832" t="s">
        <v>273</v>
      </c>
    </row>
    <row r="1299" spans="2:4" x14ac:dyDescent="0.2">
      <c r="B1299" s="850" t="s">
        <v>2223</v>
      </c>
      <c r="C1299" s="307">
        <v>0.13</v>
      </c>
      <c r="D1299" s="832" t="s">
        <v>273</v>
      </c>
    </row>
    <row r="1300" spans="2:4" x14ac:dyDescent="0.2">
      <c r="B1300" s="850" t="s">
        <v>2224</v>
      </c>
      <c r="C1300" s="307">
        <v>0.2</v>
      </c>
      <c r="D1300" s="832" t="s">
        <v>265</v>
      </c>
    </row>
    <row r="1301" spans="2:4" x14ac:dyDescent="0.2">
      <c r="B1301" s="833" t="s">
        <v>153</v>
      </c>
      <c r="C1301" s="335">
        <v>0.22</v>
      </c>
      <c r="D1301" s="832" t="s">
        <v>265</v>
      </c>
    </row>
    <row r="1302" spans="2:4" x14ac:dyDescent="0.2">
      <c r="B1302" s="833" t="s">
        <v>154</v>
      </c>
      <c r="C1302" s="335">
        <v>0.22</v>
      </c>
      <c r="D1302" s="832" t="s">
        <v>265</v>
      </c>
    </row>
    <row r="1303" spans="2:4" x14ac:dyDescent="0.2">
      <c r="B1303" s="833" t="s">
        <v>155</v>
      </c>
      <c r="C1303" s="335">
        <v>0.19</v>
      </c>
      <c r="D1303" s="832" t="s">
        <v>265</v>
      </c>
    </row>
    <row r="1304" spans="2:4" x14ac:dyDescent="0.2">
      <c r="B1304" s="833" t="s">
        <v>156</v>
      </c>
      <c r="C1304" s="335">
        <v>0.22</v>
      </c>
      <c r="D1304" s="832" t="s">
        <v>265</v>
      </c>
    </row>
    <row r="1305" spans="2:4" x14ac:dyDescent="0.2">
      <c r="B1305" s="833" t="s">
        <v>157</v>
      </c>
      <c r="C1305" s="335">
        <v>0.19</v>
      </c>
      <c r="D1305" s="832" t="s">
        <v>265</v>
      </c>
    </row>
    <row r="1306" spans="2:4" x14ac:dyDescent="0.2">
      <c r="B1306" s="833" t="s">
        <v>158</v>
      </c>
      <c r="C1306" s="335">
        <v>0.19</v>
      </c>
      <c r="D1306" s="832" t="s">
        <v>265</v>
      </c>
    </row>
    <row r="1307" spans="2:4" x14ac:dyDescent="0.2">
      <c r="B1307" s="833" t="s">
        <v>159</v>
      </c>
      <c r="C1307" s="335">
        <v>0.25</v>
      </c>
      <c r="D1307" s="832" t="s">
        <v>265</v>
      </c>
    </row>
    <row r="1308" spans="2:4" x14ac:dyDescent="0.2">
      <c r="B1308" s="833" t="s">
        <v>160</v>
      </c>
      <c r="C1308" s="335">
        <v>0.19</v>
      </c>
      <c r="D1308" s="832" t="s">
        <v>265</v>
      </c>
    </row>
    <row r="1309" spans="2:4" x14ac:dyDescent="0.2">
      <c r="B1309" s="833" t="s">
        <v>161</v>
      </c>
      <c r="C1309" s="335">
        <v>1</v>
      </c>
      <c r="D1309" s="832" t="s">
        <v>265</v>
      </c>
    </row>
    <row r="1310" spans="2:4" x14ac:dyDescent="0.2">
      <c r="B1310" s="833" t="s">
        <v>164</v>
      </c>
      <c r="C1310" s="335">
        <v>0.3</v>
      </c>
      <c r="D1310" s="832" t="s">
        <v>265</v>
      </c>
    </row>
    <row r="1311" spans="2:4" x14ac:dyDescent="0.2">
      <c r="B1311" s="850" t="s">
        <v>2225</v>
      </c>
      <c r="C1311" s="307">
        <v>0.6</v>
      </c>
      <c r="D1311" s="832" t="s">
        <v>265</v>
      </c>
    </row>
    <row r="1312" spans="2:4" x14ac:dyDescent="0.2">
      <c r="B1312" s="835" t="s">
        <v>2598</v>
      </c>
      <c r="C1312" s="307">
        <v>0.5</v>
      </c>
      <c r="D1312" s="832" t="s">
        <v>273</v>
      </c>
    </row>
    <row r="1313" spans="2:4" x14ac:dyDescent="0.2">
      <c r="B1313" s="835" t="s">
        <v>2599</v>
      </c>
      <c r="C1313" s="307">
        <v>0.5</v>
      </c>
      <c r="D1313" s="832" t="s">
        <v>273</v>
      </c>
    </row>
    <row r="1314" spans="2:4" x14ac:dyDescent="0.2">
      <c r="B1314" s="850" t="s">
        <v>2226</v>
      </c>
      <c r="C1314" s="307">
        <v>6.8</v>
      </c>
      <c r="D1314" s="832" t="s">
        <v>265</v>
      </c>
    </row>
    <row r="1315" spans="2:4" x14ac:dyDescent="0.2">
      <c r="B1315" s="851" t="s">
        <v>2227</v>
      </c>
      <c r="C1315" s="335">
        <v>0.22</v>
      </c>
      <c r="D1315" s="832" t="s">
        <v>273</v>
      </c>
    </row>
    <row r="1316" spans="2:4" x14ac:dyDescent="0.2">
      <c r="B1316" s="833" t="s">
        <v>163</v>
      </c>
      <c r="C1316" s="335">
        <v>0.35</v>
      </c>
      <c r="D1316" s="832" t="s">
        <v>273</v>
      </c>
    </row>
    <row r="1317" spans="2:4" x14ac:dyDescent="0.2">
      <c r="B1317" s="833" t="s">
        <v>165</v>
      </c>
      <c r="C1317" s="335">
        <v>6.8</v>
      </c>
      <c r="D1317" s="832" t="s">
        <v>273</v>
      </c>
    </row>
    <row r="1318" spans="2:4" x14ac:dyDescent="0.2">
      <c r="B1318" s="851" t="s">
        <v>703</v>
      </c>
      <c r="C1318" s="335">
        <v>0.39</v>
      </c>
      <c r="D1318" s="832" t="s">
        <v>273</v>
      </c>
    </row>
    <row r="1319" spans="2:4" ht="13.5" thickBot="1" x14ac:dyDescent="0.25">
      <c r="B1319" s="836"/>
      <c r="C1319" s="336"/>
      <c r="D1319" s="837"/>
    </row>
    <row r="1320" spans="2:4" x14ac:dyDescent="0.2">
      <c r="B1320" s="838" t="s">
        <v>704</v>
      </c>
      <c r="C1320" s="337"/>
      <c r="D1320" s="839"/>
    </row>
    <row r="1321" spans="2:4" ht="12.75" customHeight="1" x14ac:dyDescent="0.2">
      <c r="B1321" s="2570" t="s">
        <v>2237</v>
      </c>
      <c r="C1321" s="2571"/>
      <c r="D1321" s="2572"/>
    </row>
    <row r="1322" spans="2:4" ht="12.75" customHeight="1" x14ac:dyDescent="0.2">
      <c r="B1322" s="2653" t="s">
        <v>1361</v>
      </c>
      <c r="C1322" s="2654"/>
      <c r="D1322" s="2655"/>
    </row>
    <row r="1323" spans="2:4" ht="12.75" customHeight="1" x14ac:dyDescent="0.2">
      <c r="B1323" s="2653" t="s">
        <v>1362</v>
      </c>
      <c r="C1323" s="2654"/>
      <c r="D1323" s="2655"/>
    </row>
    <row r="1324" spans="2:4" ht="12.75" customHeight="1" x14ac:dyDescent="0.2">
      <c r="B1324" s="2667" t="s">
        <v>2238</v>
      </c>
      <c r="C1324" s="2668"/>
      <c r="D1324" s="2669"/>
    </row>
    <row r="1325" spans="2:4" x14ac:dyDescent="0.2">
      <c r="B1325" s="838" t="s">
        <v>204</v>
      </c>
      <c r="C1325" s="337"/>
      <c r="D1325" s="839"/>
    </row>
    <row r="1326" spans="2:4" x14ac:dyDescent="0.2">
      <c r="B1326" s="838" t="s">
        <v>215</v>
      </c>
      <c r="C1326" s="337"/>
      <c r="D1326" s="839"/>
    </row>
    <row r="1327" spans="2:4" ht="12.75" customHeight="1" x14ac:dyDescent="0.2">
      <c r="B1327" s="2598" t="s">
        <v>2622</v>
      </c>
      <c r="C1327" s="2599"/>
      <c r="D1327" s="2600"/>
    </row>
    <row r="1328" spans="2:4" ht="12.75" customHeight="1" x14ac:dyDescent="0.2">
      <c r="B1328" s="2601" t="s">
        <v>2601</v>
      </c>
      <c r="C1328" s="2602"/>
      <c r="D1328" s="2603"/>
    </row>
    <row r="1329" spans="2:4" x14ac:dyDescent="0.2">
      <c r="B1329" s="838"/>
      <c r="C1329" s="337"/>
      <c r="D1329" s="839"/>
    </row>
    <row r="1330" spans="2:4" x14ac:dyDescent="0.2">
      <c r="B1330" s="842" t="s">
        <v>216</v>
      </c>
      <c r="C1330" s="337"/>
      <c r="D1330" s="839"/>
    </row>
    <row r="1331" spans="2:4" ht="12.75" customHeight="1" x14ac:dyDescent="0.2">
      <c r="B1331" s="2543" t="s">
        <v>217</v>
      </c>
      <c r="C1331" s="2544"/>
      <c r="D1331" s="2545"/>
    </row>
    <row r="1332" spans="2:4" ht="12.75" customHeight="1" x14ac:dyDescent="0.2">
      <c r="B1332" s="2543" t="s">
        <v>1041</v>
      </c>
      <c r="C1332" s="2544"/>
      <c r="D1332" s="2545"/>
    </row>
    <row r="1333" spans="2:4" ht="12.75" customHeight="1" x14ac:dyDescent="0.2">
      <c r="B1333" s="2664" t="s">
        <v>461</v>
      </c>
      <c r="C1333" s="2665"/>
      <c r="D1333" s="2666"/>
    </row>
    <row r="1334" spans="2:4" ht="12.75" customHeight="1" x14ac:dyDescent="0.2">
      <c r="B1334" s="2543" t="s">
        <v>369</v>
      </c>
      <c r="C1334" s="2544"/>
      <c r="D1334" s="2545"/>
    </row>
    <row r="1335" spans="2:4" ht="13.5" customHeight="1" thickBot="1" x14ac:dyDescent="0.25">
      <c r="B1335" s="2546" t="s">
        <v>2602</v>
      </c>
      <c r="C1335" s="2619"/>
      <c r="D1335" s="2620"/>
    </row>
    <row r="1336" spans="2:4" ht="14.25" thickTop="1" thickBot="1" x14ac:dyDescent="0.25">
      <c r="B1336"/>
      <c r="C1336"/>
      <c r="D1336"/>
    </row>
    <row r="1337" spans="2:4" ht="13.5" thickTop="1" x14ac:dyDescent="0.2">
      <c r="B1337" s="2532" t="s">
        <v>1363</v>
      </c>
      <c r="C1337" s="2533"/>
      <c r="D1337" s="2534"/>
    </row>
    <row r="1338" spans="2:4" ht="13.5" customHeight="1" thickBot="1" x14ac:dyDescent="0.25">
      <c r="B1338" s="2621" t="s">
        <v>1364</v>
      </c>
      <c r="C1338" s="2622"/>
      <c r="D1338" s="2623"/>
    </row>
    <row r="1339" spans="2:4" ht="13.5" thickBot="1" x14ac:dyDescent="0.25">
      <c r="B1339" s="827" t="s">
        <v>296</v>
      </c>
      <c r="C1339" s="330" t="s">
        <v>1216</v>
      </c>
      <c r="D1339" s="828" t="s">
        <v>259</v>
      </c>
    </row>
    <row r="1340" spans="2:4" x14ac:dyDescent="0.2">
      <c r="B1340" s="829" t="s">
        <v>1038</v>
      </c>
      <c r="C1340" s="338" t="s">
        <v>1040</v>
      </c>
      <c r="D1340" s="830" t="s">
        <v>261</v>
      </c>
    </row>
    <row r="1341" spans="2:4" x14ac:dyDescent="0.2">
      <c r="B1341" s="831" t="s">
        <v>262</v>
      </c>
      <c r="C1341" s="331">
        <v>9.49</v>
      </c>
      <c r="D1341" s="832" t="s">
        <v>198</v>
      </c>
    </row>
    <row r="1342" spans="2:4" ht="127.5" x14ac:dyDescent="0.2">
      <c r="B1342" s="831" t="s">
        <v>689</v>
      </c>
      <c r="C1342" s="149">
        <v>500</v>
      </c>
      <c r="D1342" s="849" t="s">
        <v>2239</v>
      </c>
    </row>
    <row r="1343" spans="2:4" x14ac:dyDescent="0.2">
      <c r="B1343" s="831" t="s">
        <v>264</v>
      </c>
      <c r="C1343" s="332">
        <v>0.01</v>
      </c>
      <c r="D1343" s="832" t="s">
        <v>265</v>
      </c>
    </row>
    <row r="1344" spans="2:4" x14ac:dyDescent="0.2">
      <c r="B1344" s="831" t="s">
        <v>266</v>
      </c>
      <c r="C1344" s="332">
        <v>0.02</v>
      </c>
      <c r="D1344" s="832" t="s">
        <v>273</v>
      </c>
    </row>
    <row r="1345" spans="2:4" x14ac:dyDescent="0.2">
      <c r="B1345" s="831" t="s">
        <v>268</v>
      </c>
      <c r="C1345" s="333"/>
      <c r="D1345" s="832"/>
    </row>
    <row r="1346" spans="2:4" x14ac:dyDescent="0.2">
      <c r="B1346" s="831" t="s">
        <v>1352</v>
      </c>
      <c r="C1346" s="334" t="s">
        <v>2230</v>
      </c>
      <c r="D1346" s="832" t="s">
        <v>265</v>
      </c>
    </row>
    <row r="1347" spans="2:4" x14ac:dyDescent="0.2">
      <c r="B1347" s="831" t="s">
        <v>269</v>
      </c>
      <c r="C1347" s="334" t="s">
        <v>2230</v>
      </c>
      <c r="D1347" s="832" t="s">
        <v>265</v>
      </c>
    </row>
    <row r="1348" spans="2:4" x14ac:dyDescent="0.2">
      <c r="B1348" s="831" t="s">
        <v>1354</v>
      </c>
      <c r="C1348" s="334" t="s">
        <v>2230</v>
      </c>
      <c r="D1348" s="832" t="s">
        <v>265</v>
      </c>
    </row>
    <row r="1349" spans="2:4" x14ac:dyDescent="0.2">
      <c r="B1349" s="833" t="s">
        <v>270</v>
      </c>
      <c r="C1349" s="334"/>
      <c r="D1349" s="832"/>
    </row>
    <row r="1350" spans="2:4" x14ac:dyDescent="0.2">
      <c r="B1350" s="834" t="s">
        <v>308</v>
      </c>
      <c r="C1350" s="334"/>
      <c r="D1350" s="832"/>
    </row>
    <row r="1351" spans="2:4" x14ac:dyDescent="0.2">
      <c r="B1351" s="833" t="s">
        <v>272</v>
      </c>
      <c r="C1351" s="335">
        <v>0.09</v>
      </c>
      <c r="D1351" s="832" t="s">
        <v>273</v>
      </c>
    </row>
    <row r="1352" spans="2:4" x14ac:dyDescent="0.2">
      <c r="B1352" s="833" t="s">
        <v>274</v>
      </c>
      <c r="C1352" s="335">
        <v>0.09</v>
      </c>
      <c r="D1352" s="832" t="s">
        <v>273</v>
      </c>
    </row>
    <row r="1353" spans="2:4" x14ac:dyDescent="0.2">
      <c r="B1353" s="833" t="s">
        <v>152</v>
      </c>
      <c r="C1353" s="335">
        <v>0.3</v>
      </c>
      <c r="D1353" s="832" t="s">
        <v>273</v>
      </c>
    </row>
    <row r="1354" spans="2:4" x14ac:dyDescent="0.2">
      <c r="B1354" s="850" t="s">
        <v>2240</v>
      </c>
      <c r="C1354" s="307">
        <v>0.13</v>
      </c>
      <c r="D1354" s="832" t="s">
        <v>273</v>
      </c>
    </row>
    <row r="1355" spans="2:4" x14ac:dyDescent="0.2">
      <c r="B1355" s="850" t="s">
        <v>2224</v>
      </c>
      <c r="C1355" s="307">
        <v>0.2</v>
      </c>
      <c r="D1355" s="832"/>
    </row>
    <row r="1356" spans="2:4" x14ac:dyDescent="0.2">
      <c r="B1356" s="833" t="s">
        <v>153</v>
      </c>
      <c r="C1356" s="335">
        <v>0.22</v>
      </c>
      <c r="D1356" s="832" t="s">
        <v>273</v>
      </c>
    </row>
    <row r="1357" spans="2:4" x14ac:dyDescent="0.2">
      <c r="B1357" s="833" t="s">
        <v>154</v>
      </c>
      <c r="C1357" s="335">
        <v>0.22</v>
      </c>
      <c r="D1357" s="832" t="s">
        <v>273</v>
      </c>
    </row>
    <row r="1358" spans="2:4" x14ac:dyDescent="0.2">
      <c r="B1358" s="833" t="s">
        <v>155</v>
      </c>
      <c r="C1358" s="335">
        <v>0.19</v>
      </c>
      <c r="D1358" s="832" t="s">
        <v>273</v>
      </c>
    </row>
    <row r="1359" spans="2:4" x14ac:dyDescent="0.2">
      <c r="B1359" s="833" t="s">
        <v>156</v>
      </c>
      <c r="C1359" s="335">
        <v>0.22</v>
      </c>
      <c r="D1359" s="832" t="s">
        <v>273</v>
      </c>
    </row>
    <row r="1360" spans="2:4" x14ac:dyDescent="0.2">
      <c r="B1360" s="833" t="s">
        <v>157</v>
      </c>
      <c r="C1360" s="335">
        <v>0.19</v>
      </c>
      <c r="D1360" s="832" t="s">
        <v>273</v>
      </c>
    </row>
    <row r="1361" spans="2:4" x14ac:dyDescent="0.2">
      <c r="B1361" s="833" t="s">
        <v>158</v>
      </c>
      <c r="C1361" s="335">
        <v>0.19</v>
      </c>
      <c r="D1361" s="832" t="s">
        <v>273</v>
      </c>
    </row>
    <row r="1362" spans="2:4" x14ac:dyDescent="0.2">
      <c r="B1362" s="833" t="s">
        <v>159</v>
      </c>
      <c r="C1362" s="335">
        <v>0.25</v>
      </c>
      <c r="D1362" s="832" t="s">
        <v>273</v>
      </c>
    </row>
    <row r="1363" spans="2:4" x14ac:dyDescent="0.2">
      <c r="B1363" s="833" t="s">
        <v>160</v>
      </c>
      <c r="C1363" s="335">
        <v>0.19</v>
      </c>
      <c r="D1363" s="832" t="s">
        <v>273</v>
      </c>
    </row>
    <row r="1364" spans="2:4" x14ac:dyDescent="0.2">
      <c r="B1364" s="833" t="s">
        <v>161</v>
      </c>
      <c r="C1364" s="335">
        <v>1</v>
      </c>
      <c r="D1364" s="832" t="s">
        <v>273</v>
      </c>
    </row>
    <row r="1365" spans="2:4" x14ac:dyDescent="0.2">
      <c r="B1365" s="833" t="s">
        <v>164</v>
      </c>
      <c r="C1365" s="335">
        <v>0.3</v>
      </c>
      <c r="D1365" s="832" t="s">
        <v>273</v>
      </c>
    </row>
    <row r="1366" spans="2:4" x14ac:dyDescent="0.2">
      <c r="B1366" s="850" t="s">
        <v>2225</v>
      </c>
      <c r="C1366" s="307">
        <v>0.6</v>
      </c>
      <c r="D1366" s="832" t="s">
        <v>273</v>
      </c>
    </row>
    <row r="1367" spans="2:4" x14ac:dyDescent="0.2">
      <c r="B1367" s="850" t="s">
        <v>2226</v>
      </c>
      <c r="C1367" s="307">
        <v>6.8</v>
      </c>
      <c r="D1367" s="832" t="s">
        <v>273</v>
      </c>
    </row>
    <row r="1368" spans="2:4" x14ac:dyDescent="0.2">
      <c r="B1368" s="835" t="s">
        <v>2598</v>
      </c>
      <c r="C1368" s="307">
        <v>0.5</v>
      </c>
      <c r="D1368" s="832" t="s">
        <v>273</v>
      </c>
    </row>
    <row r="1369" spans="2:4" x14ac:dyDescent="0.2">
      <c r="B1369" s="835" t="s">
        <v>2599</v>
      </c>
      <c r="C1369" s="307">
        <v>0.5</v>
      </c>
      <c r="D1369" s="832" t="s">
        <v>273</v>
      </c>
    </row>
    <row r="1370" spans="2:4" x14ac:dyDescent="0.2">
      <c r="B1370" s="851" t="s">
        <v>2231</v>
      </c>
      <c r="C1370" s="335">
        <v>0.22</v>
      </c>
      <c r="D1370" s="832" t="s">
        <v>273</v>
      </c>
    </row>
    <row r="1371" spans="2:4" x14ac:dyDescent="0.2">
      <c r="B1371" s="833" t="s">
        <v>163</v>
      </c>
      <c r="C1371" s="335">
        <v>0.35</v>
      </c>
      <c r="D1371" s="832" t="s">
        <v>273</v>
      </c>
    </row>
    <row r="1372" spans="2:4" x14ac:dyDescent="0.2">
      <c r="B1372" s="833" t="s">
        <v>165</v>
      </c>
      <c r="C1372" s="335">
        <v>6.8</v>
      </c>
      <c r="D1372" s="832" t="s">
        <v>273</v>
      </c>
    </row>
    <row r="1373" spans="2:4" x14ac:dyDescent="0.2">
      <c r="B1373" s="851" t="s">
        <v>202</v>
      </c>
      <c r="C1373" s="335">
        <v>0.39</v>
      </c>
      <c r="D1373" s="832" t="s">
        <v>273</v>
      </c>
    </row>
    <row r="1374" spans="2:4" ht="13.5" thickBot="1" x14ac:dyDescent="0.25">
      <c r="B1374" s="836"/>
      <c r="C1374" s="336"/>
      <c r="D1374" s="837"/>
    </row>
    <row r="1375" spans="2:4" x14ac:dyDescent="0.2">
      <c r="B1375" s="838" t="s">
        <v>704</v>
      </c>
      <c r="C1375" s="337"/>
      <c r="D1375" s="839"/>
    </row>
    <row r="1376" spans="2:4" x14ac:dyDescent="0.2">
      <c r="B1376" s="840" t="s">
        <v>2228</v>
      </c>
      <c r="C1376" s="250"/>
      <c r="D1376" s="839"/>
    </row>
    <row r="1377" spans="2:4" ht="12.75" customHeight="1" x14ac:dyDescent="0.2">
      <c r="B1377" s="2653" t="s">
        <v>309</v>
      </c>
      <c r="C1377" s="2654"/>
      <c r="D1377" s="2655"/>
    </row>
    <row r="1378" spans="2:4" x14ac:dyDescent="0.2">
      <c r="B1378" s="852" t="s">
        <v>690</v>
      </c>
      <c r="C1378" s="337"/>
      <c r="D1378" s="839"/>
    </row>
    <row r="1379" spans="2:4" x14ac:dyDescent="0.2">
      <c r="B1379" s="838" t="s">
        <v>215</v>
      </c>
      <c r="C1379" s="337"/>
      <c r="D1379" s="839"/>
    </row>
    <row r="1380" spans="2:4" ht="12.75" customHeight="1" x14ac:dyDescent="0.2">
      <c r="B1380" s="2598" t="s">
        <v>2622</v>
      </c>
      <c r="C1380" s="2599"/>
      <c r="D1380" s="2600"/>
    </row>
    <row r="1381" spans="2:4" ht="12.75" customHeight="1" x14ac:dyDescent="0.2">
      <c r="B1381" s="2601" t="s">
        <v>2601</v>
      </c>
      <c r="C1381" s="2602"/>
      <c r="D1381" s="2603"/>
    </row>
    <row r="1382" spans="2:4" x14ac:dyDescent="0.2">
      <c r="B1382" s="838"/>
      <c r="C1382" s="337"/>
      <c r="D1382" s="839"/>
    </row>
    <row r="1383" spans="2:4" x14ac:dyDescent="0.2">
      <c r="B1383" s="842" t="s">
        <v>216</v>
      </c>
      <c r="C1383" s="337"/>
      <c r="D1383" s="839"/>
    </row>
    <row r="1384" spans="2:4" ht="12.75" customHeight="1" x14ac:dyDescent="0.2">
      <c r="B1384" s="2543" t="s">
        <v>217</v>
      </c>
      <c r="C1384" s="2544"/>
      <c r="D1384" s="2545"/>
    </row>
    <row r="1385" spans="2:4" ht="12.75" customHeight="1" x14ac:dyDescent="0.2">
      <c r="B1385" s="2543" t="s">
        <v>1041</v>
      </c>
      <c r="C1385" s="2544"/>
      <c r="D1385" s="2545"/>
    </row>
    <row r="1386" spans="2:4" ht="12.75" customHeight="1" x14ac:dyDescent="0.2">
      <c r="B1386" s="2664" t="s">
        <v>461</v>
      </c>
      <c r="C1386" s="2665"/>
      <c r="D1386" s="2666"/>
    </row>
    <row r="1387" spans="2:4" ht="12.75" customHeight="1" x14ac:dyDescent="0.2">
      <c r="B1387" s="2543" t="s">
        <v>369</v>
      </c>
      <c r="C1387" s="2544"/>
      <c r="D1387" s="2545"/>
    </row>
    <row r="1388" spans="2:4" ht="13.5" customHeight="1" thickBot="1" x14ac:dyDescent="0.25">
      <c r="B1388" s="2546" t="s">
        <v>2602</v>
      </c>
      <c r="C1388" s="2619"/>
      <c r="D1388" s="2620"/>
    </row>
    <row r="1389" spans="2:4" ht="14.25" thickTop="1" thickBot="1" x14ac:dyDescent="0.25">
      <c r="B1389"/>
      <c r="C1389"/>
      <c r="D1389"/>
    </row>
    <row r="1390" spans="2:4" ht="13.5" thickTop="1" x14ac:dyDescent="0.2">
      <c r="B1390" s="2532" t="s">
        <v>1365</v>
      </c>
      <c r="C1390" s="2533"/>
      <c r="D1390" s="2534"/>
    </row>
    <row r="1391" spans="2:4" ht="13.5" customHeight="1" thickBot="1" x14ac:dyDescent="0.25">
      <c r="B1391" s="2535" t="s">
        <v>2241</v>
      </c>
      <c r="C1391" s="2536"/>
      <c r="D1391" s="2537"/>
    </row>
    <row r="1392" spans="2:4" ht="13.5" thickBot="1" x14ac:dyDescent="0.25">
      <c r="B1392" s="827" t="s">
        <v>296</v>
      </c>
      <c r="C1392" s="330" t="s">
        <v>1366</v>
      </c>
      <c r="D1392" s="828" t="s">
        <v>259</v>
      </c>
    </row>
    <row r="1393" spans="2:4" x14ac:dyDescent="0.2">
      <c r="B1393" s="829" t="s">
        <v>1038</v>
      </c>
      <c r="C1393" s="338" t="s">
        <v>1040</v>
      </c>
      <c r="D1393" s="830" t="s">
        <v>261</v>
      </c>
    </row>
    <row r="1394" spans="2:4" x14ac:dyDescent="0.2">
      <c r="B1394" s="831" t="s">
        <v>1360</v>
      </c>
      <c r="C1394" s="331">
        <v>8</v>
      </c>
      <c r="D1394" s="832" t="s">
        <v>198</v>
      </c>
    </row>
    <row r="1395" spans="2:4" ht="127.5" x14ac:dyDescent="0.2">
      <c r="B1395" s="831" t="s">
        <v>689</v>
      </c>
      <c r="C1395" s="149">
        <v>550</v>
      </c>
      <c r="D1395" s="849" t="s">
        <v>2242</v>
      </c>
    </row>
    <row r="1396" spans="2:4" x14ac:dyDescent="0.2">
      <c r="B1396" s="831" t="s">
        <v>264</v>
      </c>
      <c r="C1396" s="332">
        <v>0.01</v>
      </c>
      <c r="D1396" s="832" t="s">
        <v>265</v>
      </c>
    </row>
    <row r="1397" spans="2:4" x14ac:dyDescent="0.2">
      <c r="B1397" s="831" t="s">
        <v>266</v>
      </c>
      <c r="C1397" s="332">
        <v>0.02</v>
      </c>
      <c r="D1397" s="832" t="s">
        <v>273</v>
      </c>
    </row>
    <row r="1398" spans="2:4" x14ac:dyDescent="0.2">
      <c r="B1398" s="831" t="s">
        <v>268</v>
      </c>
      <c r="C1398" s="333"/>
      <c r="D1398" s="832"/>
    </row>
    <row r="1399" spans="2:4" x14ac:dyDescent="0.2">
      <c r="B1399" s="831" t="s">
        <v>1352</v>
      </c>
      <c r="C1399" s="334" t="s">
        <v>1353</v>
      </c>
      <c r="D1399" s="832" t="s">
        <v>265</v>
      </c>
    </row>
    <row r="1400" spans="2:4" x14ac:dyDescent="0.2">
      <c r="B1400" s="831" t="s">
        <v>269</v>
      </c>
      <c r="C1400" s="334" t="s">
        <v>1353</v>
      </c>
      <c r="D1400" s="832" t="s">
        <v>265</v>
      </c>
    </row>
    <row r="1401" spans="2:4" x14ac:dyDescent="0.2">
      <c r="B1401" s="831" t="s">
        <v>1354</v>
      </c>
      <c r="C1401" s="334" t="s">
        <v>1353</v>
      </c>
      <c r="D1401" s="832" t="s">
        <v>265</v>
      </c>
    </row>
    <row r="1402" spans="2:4" x14ac:dyDescent="0.2">
      <c r="B1402" s="833" t="s">
        <v>270</v>
      </c>
      <c r="C1402" s="334"/>
      <c r="D1402" s="832"/>
    </row>
    <row r="1403" spans="2:4" x14ac:dyDescent="0.2">
      <c r="B1403" s="834" t="s">
        <v>201</v>
      </c>
      <c r="C1403" s="334"/>
      <c r="D1403" s="832"/>
    </row>
    <row r="1404" spans="2:4" x14ac:dyDescent="0.2">
      <c r="B1404" s="833" t="s">
        <v>272</v>
      </c>
      <c r="C1404" s="335">
        <v>0.09</v>
      </c>
      <c r="D1404" s="832" t="s">
        <v>273</v>
      </c>
    </row>
    <row r="1405" spans="2:4" x14ac:dyDescent="0.2">
      <c r="B1405" s="833" t="s">
        <v>274</v>
      </c>
      <c r="C1405" s="335">
        <v>0.09</v>
      </c>
      <c r="D1405" s="832" t="s">
        <v>273</v>
      </c>
    </row>
    <row r="1406" spans="2:4" x14ac:dyDescent="0.2">
      <c r="B1406" s="833" t="s">
        <v>152</v>
      </c>
      <c r="C1406" s="335">
        <v>0.3</v>
      </c>
      <c r="D1406" s="832" t="s">
        <v>273</v>
      </c>
    </row>
    <row r="1407" spans="2:4" x14ac:dyDescent="0.2">
      <c r="B1407" s="850" t="s">
        <v>2223</v>
      </c>
      <c r="C1407" s="307">
        <v>0.13</v>
      </c>
      <c r="D1407" s="832" t="s">
        <v>273</v>
      </c>
    </row>
    <row r="1408" spans="2:4" x14ac:dyDescent="0.2">
      <c r="B1408" s="850" t="s">
        <v>2224</v>
      </c>
      <c r="C1408" s="307">
        <v>0.2</v>
      </c>
      <c r="D1408" s="832" t="s">
        <v>273</v>
      </c>
    </row>
    <row r="1409" spans="2:4" x14ac:dyDescent="0.2">
      <c r="B1409" s="833" t="s">
        <v>153</v>
      </c>
      <c r="C1409" s="335">
        <v>0.22</v>
      </c>
      <c r="D1409" s="832" t="s">
        <v>273</v>
      </c>
    </row>
    <row r="1410" spans="2:4" x14ac:dyDescent="0.2">
      <c r="B1410" s="833" t="s">
        <v>154</v>
      </c>
      <c r="C1410" s="335">
        <v>0.22</v>
      </c>
      <c r="D1410" s="832" t="s">
        <v>273</v>
      </c>
    </row>
    <row r="1411" spans="2:4" x14ac:dyDescent="0.2">
      <c r="B1411" s="833" t="s">
        <v>155</v>
      </c>
      <c r="C1411" s="335">
        <v>0.19</v>
      </c>
      <c r="D1411" s="832" t="s">
        <v>273</v>
      </c>
    </row>
    <row r="1412" spans="2:4" x14ac:dyDescent="0.2">
      <c r="B1412" s="833" t="s">
        <v>156</v>
      </c>
      <c r="C1412" s="335">
        <v>0.22</v>
      </c>
      <c r="D1412" s="832" t="s">
        <v>273</v>
      </c>
    </row>
    <row r="1413" spans="2:4" x14ac:dyDescent="0.2">
      <c r="B1413" s="833" t="s">
        <v>157</v>
      </c>
      <c r="C1413" s="335">
        <v>0.19</v>
      </c>
      <c r="D1413" s="832" t="s">
        <v>273</v>
      </c>
    </row>
    <row r="1414" spans="2:4" x14ac:dyDescent="0.2">
      <c r="B1414" s="833" t="s">
        <v>158</v>
      </c>
      <c r="C1414" s="335">
        <v>0.19</v>
      </c>
      <c r="D1414" s="832" t="s">
        <v>273</v>
      </c>
    </row>
    <row r="1415" spans="2:4" x14ac:dyDescent="0.2">
      <c r="B1415" s="833" t="s">
        <v>159</v>
      </c>
      <c r="C1415" s="335">
        <v>0.25</v>
      </c>
      <c r="D1415" s="832" t="s">
        <v>273</v>
      </c>
    </row>
    <row r="1416" spans="2:4" x14ac:dyDescent="0.2">
      <c r="B1416" s="833" t="s">
        <v>160</v>
      </c>
      <c r="C1416" s="335">
        <v>0.19</v>
      </c>
      <c r="D1416" s="832" t="s">
        <v>273</v>
      </c>
    </row>
    <row r="1417" spans="2:4" x14ac:dyDescent="0.2">
      <c r="B1417" s="833" t="s">
        <v>161</v>
      </c>
      <c r="C1417" s="335">
        <v>1</v>
      </c>
      <c r="D1417" s="832" t="s">
        <v>273</v>
      </c>
    </row>
    <row r="1418" spans="2:4" x14ac:dyDescent="0.2">
      <c r="B1418" s="833" t="s">
        <v>164</v>
      </c>
      <c r="C1418" s="335">
        <v>0.3</v>
      </c>
      <c r="D1418" s="832" t="s">
        <v>273</v>
      </c>
    </row>
    <row r="1419" spans="2:4" x14ac:dyDescent="0.2">
      <c r="B1419" s="850" t="s">
        <v>2225</v>
      </c>
      <c r="C1419" s="307">
        <v>0.6</v>
      </c>
      <c r="D1419" s="832" t="s">
        <v>273</v>
      </c>
    </row>
    <row r="1420" spans="2:4" x14ac:dyDescent="0.2">
      <c r="B1420" s="850" t="s">
        <v>2226</v>
      </c>
      <c r="C1420" s="307">
        <v>6.8</v>
      </c>
      <c r="D1420" s="832" t="s">
        <v>273</v>
      </c>
    </row>
    <row r="1421" spans="2:4" x14ac:dyDescent="0.2">
      <c r="B1421" s="835" t="s">
        <v>2598</v>
      </c>
      <c r="C1421" s="307">
        <v>0.5</v>
      </c>
      <c r="D1421" s="832" t="s">
        <v>273</v>
      </c>
    </row>
    <row r="1422" spans="2:4" x14ac:dyDescent="0.2">
      <c r="B1422" s="835" t="s">
        <v>2599</v>
      </c>
      <c r="C1422" s="307">
        <v>0.5</v>
      </c>
      <c r="D1422" s="832" t="s">
        <v>273</v>
      </c>
    </row>
    <row r="1423" spans="2:4" x14ac:dyDescent="0.2">
      <c r="B1423" s="833" t="s">
        <v>162</v>
      </c>
      <c r="C1423" s="335">
        <v>0.22</v>
      </c>
      <c r="D1423" s="832" t="s">
        <v>273</v>
      </c>
    </row>
    <row r="1424" spans="2:4" x14ac:dyDescent="0.2">
      <c r="B1424" s="833" t="s">
        <v>163</v>
      </c>
      <c r="C1424" s="335">
        <v>0.35</v>
      </c>
      <c r="D1424" s="832" t="s">
        <v>273</v>
      </c>
    </row>
    <row r="1425" spans="2:4" x14ac:dyDescent="0.2">
      <c r="B1425" s="833" t="s">
        <v>165</v>
      </c>
      <c r="C1425" s="335">
        <v>6.8</v>
      </c>
      <c r="D1425" s="832" t="s">
        <v>273</v>
      </c>
    </row>
    <row r="1426" spans="2:4" x14ac:dyDescent="0.2">
      <c r="B1426" s="833" t="s">
        <v>202</v>
      </c>
      <c r="C1426" s="335">
        <v>0.39</v>
      </c>
      <c r="D1426" s="832" t="s">
        <v>273</v>
      </c>
    </row>
    <row r="1427" spans="2:4" ht="13.5" thickBot="1" x14ac:dyDescent="0.25">
      <c r="B1427" s="836"/>
      <c r="C1427" s="336"/>
      <c r="D1427" s="837"/>
    </row>
    <row r="1428" spans="2:4" x14ac:dyDescent="0.2">
      <c r="B1428" s="838" t="s">
        <v>704</v>
      </c>
      <c r="C1428" s="337"/>
      <c r="D1428" s="839"/>
    </row>
    <row r="1429" spans="2:4" ht="12.75" customHeight="1" x14ac:dyDescent="0.2">
      <c r="B1429" s="2570" t="s">
        <v>2243</v>
      </c>
      <c r="C1429" s="2571"/>
      <c r="D1429" s="2572"/>
    </row>
    <row r="1430" spans="2:4" ht="12.75" customHeight="1" x14ac:dyDescent="0.2">
      <c r="B1430" s="2653" t="s">
        <v>1367</v>
      </c>
      <c r="C1430" s="2654"/>
      <c r="D1430" s="2655"/>
    </row>
    <row r="1431" spans="2:4" ht="12.75" customHeight="1" x14ac:dyDescent="0.2">
      <c r="B1431" s="2653" t="s">
        <v>1368</v>
      </c>
      <c r="C1431" s="2654"/>
      <c r="D1431" s="2655"/>
    </row>
    <row r="1432" spans="2:4" ht="12.75" customHeight="1" x14ac:dyDescent="0.2">
      <c r="B1432" s="2667" t="s">
        <v>2244</v>
      </c>
      <c r="C1432" s="2668"/>
      <c r="D1432" s="2669"/>
    </row>
    <row r="1433" spans="2:4" x14ac:dyDescent="0.2">
      <c r="B1433" s="838" t="s">
        <v>204</v>
      </c>
      <c r="C1433" s="337"/>
      <c r="D1433" s="839"/>
    </row>
    <row r="1434" spans="2:4" x14ac:dyDescent="0.2">
      <c r="B1434" s="838" t="s">
        <v>215</v>
      </c>
      <c r="C1434" s="337"/>
      <c r="D1434" s="839"/>
    </row>
    <row r="1435" spans="2:4" ht="12.75" customHeight="1" x14ac:dyDescent="0.2">
      <c r="B1435" s="2598" t="s">
        <v>2600</v>
      </c>
      <c r="C1435" s="2599"/>
      <c r="D1435" s="2600"/>
    </row>
    <row r="1436" spans="2:4" ht="12.75" customHeight="1" x14ac:dyDescent="0.2">
      <c r="B1436" s="2601" t="s">
        <v>2601</v>
      </c>
      <c r="C1436" s="2602"/>
      <c r="D1436" s="2603"/>
    </row>
    <row r="1437" spans="2:4" x14ac:dyDescent="0.2">
      <c r="B1437" s="838"/>
      <c r="C1437" s="337"/>
      <c r="D1437" s="839"/>
    </row>
    <row r="1438" spans="2:4" x14ac:dyDescent="0.2">
      <c r="B1438" s="842" t="s">
        <v>216</v>
      </c>
      <c r="C1438" s="337"/>
      <c r="D1438" s="839"/>
    </row>
    <row r="1439" spans="2:4" ht="12.75" customHeight="1" x14ac:dyDescent="0.2">
      <c r="B1439" s="2543" t="s">
        <v>420</v>
      </c>
      <c r="C1439" s="2544"/>
      <c r="D1439" s="2545"/>
    </row>
    <row r="1440" spans="2:4" ht="12.75" customHeight="1" x14ac:dyDescent="0.2">
      <c r="B1440" s="2543" t="s">
        <v>442</v>
      </c>
      <c r="C1440" s="2544"/>
      <c r="D1440" s="2545"/>
    </row>
    <row r="1441" spans="2:4" ht="12.75" customHeight="1" x14ac:dyDescent="0.2">
      <c r="B1441" s="2664" t="s">
        <v>461</v>
      </c>
      <c r="C1441" s="2665"/>
      <c r="D1441" s="2666"/>
    </row>
    <row r="1442" spans="2:4" ht="12.75" customHeight="1" x14ac:dyDescent="0.2">
      <c r="B1442" s="2543" t="s">
        <v>291</v>
      </c>
      <c r="C1442" s="2544"/>
      <c r="D1442" s="2545"/>
    </row>
    <row r="1443" spans="2:4" ht="13.5" customHeight="1" thickBot="1" x14ac:dyDescent="0.25">
      <c r="B1443" s="2546" t="s">
        <v>2602</v>
      </c>
      <c r="C1443" s="2619"/>
      <c r="D1443" s="2620"/>
    </row>
    <row r="1444" spans="2:4" ht="14.25" thickTop="1" thickBot="1" x14ac:dyDescent="0.25">
      <c r="B1444"/>
      <c r="C1444"/>
      <c r="D1444"/>
    </row>
    <row r="1445" spans="2:4" ht="13.5" thickTop="1" x14ac:dyDescent="0.2">
      <c r="B1445" s="2532" t="s">
        <v>1369</v>
      </c>
      <c r="C1445" s="2533"/>
      <c r="D1445" s="2534"/>
    </row>
    <row r="1446" spans="2:4" ht="13.5" customHeight="1" thickBot="1" x14ac:dyDescent="0.25">
      <c r="B1446" s="2535" t="s">
        <v>2245</v>
      </c>
      <c r="C1446" s="2536"/>
      <c r="D1446" s="2537"/>
    </row>
    <row r="1447" spans="2:4" ht="13.5" thickBot="1" x14ac:dyDescent="0.25">
      <c r="B1447" s="827" t="s">
        <v>296</v>
      </c>
      <c r="C1447" s="330" t="s">
        <v>1370</v>
      </c>
      <c r="D1447" s="828" t="s">
        <v>259</v>
      </c>
    </row>
    <row r="1448" spans="2:4" x14ac:dyDescent="0.2">
      <c r="B1448" s="829" t="s">
        <v>1038</v>
      </c>
      <c r="C1448" s="338" t="s">
        <v>1040</v>
      </c>
      <c r="D1448" s="830" t="s">
        <v>261</v>
      </c>
    </row>
    <row r="1449" spans="2:4" x14ac:dyDescent="0.2">
      <c r="B1449" s="831" t="s">
        <v>262</v>
      </c>
      <c r="C1449" s="331">
        <v>11</v>
      </c>
      <c r="D1449" s="832" t="s">
        <v>198</v>
      </c>
    </row>
    <row r="1450" spans="2:4" ht="127.5" x14ac:dyDescent="0.2">
      <c r="B1450" s="831" t="s">
        <v>689</v>
      </c>
      <c r="C1450" s="149">
        <v>900</v>
      </c>
      <c r="D1450" s="853" t="s">
        <v>419</v>
      </c>
    </row>
    <row r="1451" spans="2:4" x14ac:dyDescent="0.2">
      <c r="B1451" s="831" t="s">
        <v>264</v>
      </c>
      <c r="C1451" s="332">
        <v>0.01</v>
      </c>
      <c r="D1451" s="832" t="s">
        <v>265</v>
      </c>
    </row>
    <row r="1452" spans="2:4" x14ac:dyDescent="0.2">
      <c r="B1452" s="831" t="s">
        <v>266</v>
      </c>
      <c r="C1452" s="332">
        <v>0.02</v>
      </c>
      <c r="D1452" s="832" t="s">
        <v>265</v>
      </c>
    </row>
    <row r="1453" spans="2:4" x14ac:dyDescent="0.2">
      <c r="B1453" s="831" t="s">
        <v>268</v>
      </c>
      <c r="C1453" s="333"/>
      <c r="D1453" s="832"/>
    </row>
    <row r="1454" spans="2:4" x14ac:dyDescent="0.2">
      <c r="B1454" s="831" t="s">
        <v>1352</v>
      </c>
      <c r="C1454" s="334" t="s">
        <v>2230</v>
      </c>
      <c r="D1454" s="832" t="s">
        <v>265</v>
      </c>
    </row>
    <row r="1455" spans="2:4" x14ac:dyDescent="0.2">
      <c r="B1455" s="831" t="s">
        <v>269</v>
      </c>
      <c r="C1455" s="334" t="s">
        <v>2230</v>
      </c>
      <c r="D1455" s="832" t="s">
        <v>265</v>
      </c>
    </row>
    <row r="1456" spans="2:4" x14ac:dyDescent="0.2">
      <c r="B1456" s="831" t="s">
        <v>1354</v>
      </c>
      <c r="C1456" s="334" t="s">
        <v>2230</v>
      </c>
      <c r="D1456" s="832" t="s">
        <v>265</v>
      </c>
    </row>
    <row r="1457" spans="2:4" x14ac:dyDescent="0.2">
      <c r="B1457" s="833" t="s">
        <v>270</v>
      </c>
      <c r="C1457" s="334"/>
      <c r="D1457" s="832"/>
    </row>
    <row r="1458" spans="2:4" x14ac:dyDescent="0.2">
      <c r="B1458" s="834" t="s">
        <v>308</v>
      </c>
      <c r="C1458" s="334"/>
      <c r="D1458" s="832"/>
    </row>
    <row r="1459" spans="2:4" x14ac:dyDescent="0.2">
      <c r="B1459" s="833" t="s">
        <v>272</v>
      </c>
      <c r="C1459" s="335">
        <v>0.09</v>
      </c>
      <c r="D1459" s="832" t="s">
        <v>273</v>
      </c>
    </row>
    <row r="1460" spans="2:4" x14ac:dyDescent="0.2">
      <c r="B1460" s="833" t="s">
        <v>274</v>
      </c>
      <c r="C1460" s="335">
        <v>0.09</v>
      </c>
      <c r="D1460" s="832" t="s">
        <v>273</v>
      </c>
    </row>
    <row r="1461" spans="2:4" x14ac:dyDescent="0.2">
      <c r="B1461" s="833" t="s">
        <v>152</v>
      </c>
      <c r="C1461" s="335">
        <v>0.3</v>
      </c>
      <c r="D1461" s="832" t="s">
        <v>273</v>
      </c>
    </row>
    <row r="1462" spans="2:4" x14ac:dyDescent="0.2">
      <c r="B1462" s="850" t="s">
        <v>2223</v>
      </c>
      <c r="C1462" s="307">
        <v>0.13</v>
      </c>
      <c r="D1462" s="832" t="s">
        <v>273</v>
      </c>
    </row>
    <row r="1463" spans="2:4" x14ac:dyDescent="0.2">
      <c r="B1463" s="850" t="s">
        <v>2224</v>
      </c>
      <c r="C1463" s="307">
        <v>0.2</v>
      </c>
      <c r="D1463" s="832" t="s">
        <v>273</v>
      </c>
    </row>
    <row r="1464" spans="2:4" x14ac:dyDescent="0.2">
      <c r="B1464" s="833" t="s">
        <v>153</v>
      </c>
      <c r="C1464" s="335">
        <v>0.22</v>
      </c>
      <c r="D1464" s="832" t="s">
        <v>273</v>
      </c>
    </row>
    <row r="1465" spans="2:4" x14ac:dyDescent="0.2">
      <c r="B1465" s="833" t="s">
        <v>154</v>
      </c>
      <c r="C1465" s="335">
        <v>0.22</v>
      </c>
      <c r="D1465" s="832" t="s">
        <v>273</v>
      </c>
    </row>
    <row r="1466" spans="2:4" x14ac:dyDescent="0.2">
      <c r="B1466" s="833" t="s">
        <v>155</v>
      </c>
      <c r="C1466" s="335">
        <v>0.19</v>
      </c>
      <c r="D1466" s="832" t="s">
        <v>273</v>
      </c>
    </row>
    <row r="1467" spans="2:4" x14ac:dyDescent="0.2">
      <c r="B1467" s="833" t="s">
        <v>156</v>
      </c>
      <c r="C1467" s="335">
        <v>0.22</v>
      </c>
      <c r="D1467" s="832" t="s">
        <v>273</v>
      </c>
    </row>
    <row r="1468" spans="2:4" x14ac:dyDescent="0.2">
      <c r="B1468" s="833" t="s">
        <v>157</v>
      </c>
      <c r="C1468" s="335">
        <v>0.19</v>
      </c>
      <c r="D1468" s="832" t="s">
        <v>273</v>
      </c>
    </row>
    <row r="1469" spans="2:4" x14ac:dyDescent="0.2">
      <c r="B1469" s="833" t="s">
        <v>158</v>
      </c>
      <c r="C1469" s="335">
        <v>0.19</v>
      </c>
      <c r="D1469" s="832" t="s">
        <v>273</v>
      </c>
    </row>
    <row r="1470" spans="2:4" x14ac:dyDescent="0.2">
      <c r="B1470" s="833" t="s">
        <v>159</v>
      </c>
      <c r="C1470" s="335">
        <v>0.25</v>
      </c>
      <c r="D1470" s="832" t="s">
        <v>273</v>
      </c>
    </row>
    <row r="1471" spans="2:4" x14ac:dyDescent="0.2">
      <c r="B1471" s="833" t="s">
        <v>160</v>
      </c>
      <c r="C1471" s="335">
        <v>0.19</v>
      </c>
      <c r="D1471" s="832" t="s">
        <v>273</v>
      </c>
    </row>
    <row r="1472" spans="2:4" x14ac:dyDescent="0.2">
      <c r="B1472" s="833" t="s">
        <v>161</v>
      </c>
      <c r="C1472" s="335">
        <v>1</v>
      </c>
      <c r="D1472" s="832" t="s">
        <v>273</v>
      </c>
    </row>
    <row r="1473" spans="2:4" x14ac:dyDescent="0.2">
      <c r="B1473" s="833" t="s">
        <v>164</v>
      </c>
      <c r="C1473" s="335">
        <v>0.3</v>
      </c>
      <c r="D1473" s="832" t="s">
        <v>273</v>
      </c>
    </row>
    <row r="1474" spans="2:4" x14ac:dyDescent="0.2">
      <c r="B1474" s="850" t="s">
        <v>2225</v>
      </c>
      <c r="C1474" s="307">
        <v>0.6</v>
      </c>
      <c r="D1474" s="832" t="s">
        <v>273</v>
      </c>
    </row>
    <row r="1475" spans="2:4" x14ac:dyDescent="0.2">
      <c r="B1475" s="850" t="s">
        <v>2226</v>
      </c>
      <c r="C1475" s="307">
        <v>6.8</v>
      </c>
      <c r="D1475" s="832" t="s">
        <v>273</v>
      </c>
    </row>
    <row r="1476" spans="2:4" x14ac:dyDescent="0.2">
      <c r="B1476" s="835" t="s">
        <v>2598</v>
      </c>
      <c r="C1476" s="307">
        <v>0.5</v>
      </c>
      <c r="D1476" s="832" t="s">
        <v>273</v>
      </c>
    </row>
    <row r="1477" spans="2:4" x14ac:dyDescent="0.2">
      <c r="B1477" s="835" t="s">
        <v>2599</v>
      </c>
      <c r="C1477" s="307">
        <v>0.5</v>
      </c>
      <c r="D1477" s="832" t="s">
        <v>273</v>
      </c>
    </row>
    <row r="1478" spans="2:4" x14ac:dyDescent="0.2">
      <c r="B1478" s="851" t="s">
        <v>2227</v>
      </c>
      <c r="C1478" s="335">
        <v>0.22</v>
      </c>
      <c r="D1478" s="832" t="s">
        <v>273</v>
      </c>
    </row>
    <row r="1479" spans="2:4" x14ac:dyDescent="0.2">
      <c r="B1479" s="833" t="s">
        <v>163</v>
      </c>
      <c r="C1479" s="335">
        <v>0.35</v>
      </c>
      <c r="D1479" s="832" t="s">
        <v>273</v>
      </c>
    </row>
    <row r="1480" spans="2:4" x14ac:dyDescent="0.2">
      <c r="B1480" s="833" t="s">
        <v>165</v>
      </c>
      <c r="C1480" s="335">
        <v>6.8</v>
      </c>
      <c r="D1480" s="832" t="s">
        <v>273</v>
      </c>
    </row>
    <row r="1481" spans="2:4" x14ac:dyDescent="0.2">
      <c r="B1481" s="851" t="s">
        <v>703</v>
      </c>
      <c r="C1481" s="335">
        <v>0.39</v>
      </c>
      <c r="D1481" s="832" t="s">
        <v>273</v>
      </c>
    </row>
    <row r="1482" spans="2:4" ht="13.5" thickBot="1" x14ac:dyDescent="0.25">
      <c r="B1482" s="836"/>
      <c r="C1482" s="336"/>
      <c r="D1482" s="837"/>
    </row>
    <row r="1483" spans="2:4" x14ac:dyDescent="0.2">
      <c r="B1483" s="838" t="s">
        <v>704</v>
      </c>
      <c r="C1483" s="337"/>
      <c r="D1483" s="839"/>
    </row>
    <row r="1484" spans="2:4" x14ac:dyDescent="0.2">
      <c r="B1484" s="840" t="s">
        <v>2228</v>
      </c>
      <c r="C1484" s="250"/>
      <c r="D1484" s="839"/>
    </row>
    <row r="1485" spans="2:4" ht="12.75" customHeight="1" x14ac:dyDescent="0.2">
      <c r="B1485" s="2653" t="s">
        <v>309</v>
      </c>
      <c r="C1485" s="2654"/>
      <c r="D1485" s="2655"/>
    </row>
    <row r="1486" spans="2:4" x14ac:dyDescent="0.2">
      <c r="B1486" s="838" t="s">
        <v>204</v>
      </c>
      <c r="C1486" s="337"/>
      <c r="D1486" s="839"/>
    </row>
    <row r="1487" spans="2:4" x14ac:dyDescent="0.2">
      <c r="B1487" s="838" t="s">
        <v>215</v>
      </c>
      <c r="C1487" s="337"/>
      <c r="D1487" s="839"/>
    </row>
    <row r="1488" spans="2:4" ht="12.75" customHeight="1" x14ac:dyDescent="0.2">
      <c r="B1488" s="2598" t="s">
        <v>2600</v>
      </c>
      <c r="C1488" s="2599"/>
      <c r="D1488" s="2600"/>
    </row>
    <row r="1489" spans="2:4" ht="12.75" customHeight="1" x14ac:dyDescent="0.2">
      <c r="B1489" s="2601" t="s">
        <v>2601</v>
      </c>
      <c r="C1489" s="2602"/>
      <c r="D1489" s="2603"/>
    </row>
    <row r="1490" spans="2:4" x14ac:dyDescent="0.2">
      <c r="B1490" s="838"/>
      <c r="C1490" s="337"/>
      <c r="D1490" s="839"/>
    </row>
    <row r="1491" spans="2:4" x14ac:dyDescent="0.2">
      <c r="B1491" s="842" t="s">
        <v>216</v>
      </c>
      <c r="C1491" s="337"/>
      <c r="D1491" s="839"/>
    </row>
    <row r="1492" spans="2:4" ht="12.75" customHeight="1" x14ac:dyDescent="0.2">
      <c r="B1492" s="2543" t="s">
        <v>217</v>
      </c>
      <c r="C1492" s="2544"/>
      <c r="D1492" s="2545"/>
    </row>
    <row r="1493" spans="2:4" ht="12.75" customHeight="1" x14ac:dyDescent="0.2">
      <c r="B1493" s="2543" t="s">
        <v>368</v>
      </c>
      <c r="C1493" s="2544"/>
      <c r="D1493" s="2545"/>
    </row>
    <row r="1494" spans="2:4" ht="12.75" customHeight="1" x14ac:dyDescent="0.2">
      <c r="B1494" s="2664" t="s">
        <v>461</v>
      </c>
      <c r="C1494" s="2665"/>
      <c r="D1494" s="2666"/>
    </row>
    <row r="1495" spans="2:4" ht="12.75" customHeight="1" x14ac:dyDescent="0.2">
      <c r="B1495" s="2543" t="s">
        <v>369</v>
      </c>
      <c r="C1495" s="2544"/>
      <c r="D1495" s="2545"/>
    </row>
    <row r="1496" spans="2:4" ht="13.5" customHeight="1" thickBot="1" x14ac:dyDescent="0.25">
      <c r="B1496" s="2546" t="s">
        <v>2602</v>
      </c>
      <c r="C1496" s="2619"/>
      <c r="D1496" s="2620"/>
    </row>
    <row r="1497" spans="2:4" ht="14.25" thickTop="1" thickBot="1" x14ac:dyDescent="0.25">
      <c r="B1497"/>
      <c r="C1497"/>
      <c r="D1497"/>
    </row>
    <row r="1498" spans="2:4" ht="13.5" thickTop="1" x14ac:dyDescent="0.2">
      <c r="B1498" s="2532" t="s">
        <v>1371</v>
      </c>
      <c r="C1498" s="2533"/>
      <c r="D1498" s="2534"/>
    </row>
    <row r="1499" spans="2:4" ht="13.5" customHeight="1" thickBot="1" x14ac:dyDescent="0.25">
      <c r="B1499" s="2621" t="s">
        <v>1372</v>
      </c>
      <c r="C1499" s="2622"/>
      <c r="D1499" s="2623"/>
    </row>
    <row r="1500" spans="2:4" ht="13.5" thickBot="1" x14ac:dyDescent="0.25">
      <c r="B1500" s="827" t="s">
        <v>296</v>
      </c>
      <c r="C1500" s="330" t="s">
        <v>1373</v>
      </c>
      <c r="D1500" s="828" t="s">
        <v>259</v>
      </c>
    </row>
    <row r="1501" spans="2:4" x14ac:dyDescent="0.2">
      <c r="B1501" s="829" t="s">
        <v>1038</v>
      </c>
      <c r="C1501" s="338" t="s">
        <v>1040</v>
      </c>
      <c r="D1501" s="830" t="s">
        <v>261</v>
      </c>
    </row>
    <row r="1502" spans="2:4" x14ac:dyDescent="0.2">
      <c r="B1502" s="831" t="s">
        <v>262</v>
      </c>
      <c r="C1502" s="151">
        <v>11</v>
      </c>
      <c r="D1502" s="832" t="s">
        <v>198</v>
      </c>
    </row>
    <row r="1503" spans="2:4" ht="127.5" x14ac:dyDescent="0.2">
      <c r="B1503" s="831" t="s">
        <v>689</v>
      </c>
      <c r="C1503" s="150">
        <v>2200</v>
      </c>
      <c r="D1503" s="853" t="s">
        <v>1374</v>
      </c>
    </row>
    <row r="1504" spans="2:4" x14ac:dyDescent="0.2">
      <c r="B1504" s="831" t="s">
        <v>264</v>
      </c>
      <c r="C1504" s="332">
        <v>0.01</v>
      </c>
      <c r="D1504" s="832" t="s">
        <v>265</v>
      </c>
    </row>
    <row r="1505" spans="2:4" x14ac:dyDescent="0.2">
      <c r="B1505" s="831" t="s">
        <v>266</v>
      </c>
      <c r="C1505" s="332">
        <v>0.02</v>
      </c>
      <c r="D1505" s="832" t="s">
        <v>265</v>
      </c>
    </row>
    <row r="1506" spans="2:4" x14ac:dyDescent="0.2">
      <c r="B1506" s="831" t="s">
        <v>268</v>
      </c>
      <c r="C1506" s="333"/>
      <c r="D1506" s="832"/>
    </row>
    <row r="1507" spans="2:4" x14ac:dyDescent="0.2">
      <c r="B1507" s="831" t="s">
        <v>1352</v>
      </c>
      <c r="C1507" s="334" t="s">
        <v>2230</v>
      </c>
      <c r="D1507" s="832" t="s">
        <v>265</v>
      </c>
    </row>
    <row r="1508" spans="2:4" x14ac:dyDescent="0.2">
      <c r="B1508" s="831" t="s">
        <v>269</v>
      </c>
      <c r="C1508" s="334" t="s">
        <v>2230</v>
      </c>
      <c r="D1508" s="832" t="s">
        <v>265</v>
      </c>
    </row>
    <row r="1509" spans="2:4" x14ac:dyDescent="0.2">
      <c r="B1509" s="831" t="s">
        <v>1354</v>
      </c>
      <c r="C1509" s="334" t="s">
        <v>2230</v>
      </c>
      <c r="D1509" s="832" t="s">
        <v>265</v>
      </c>
    </row>
    <row r="1510" spans="2:4" x14ac:dyDescent="0.2">
      <c r="B1510" s="833" t="s">
        <v>270</v>
      </c>
      <c r="C1510" s="334"/>
      <c r="D1510" s="832"/>
    </row>
    <row r="1511" spans="2:4" x14ac:dyDescent="0.2">
      <c r="B1511" s="834" t="s">
        <v>201</v>
      </c>
      <c r="C1511" s="334"/>
      <c r="D1511" s="832"/>
    </row>
    <row r="1512" spans="2:4" x14ac:dyDescent="0.2">
      <c r="B1512" s="833" t="s">
        <v>272</v>
      </c>
      <c r="C1512" s="335">
        <v>0.09</v>
      </c>
      <c r="D1512" s="832" t="s">
        <v>273</v>
      </c>
    </row>
    <row r="1513" spans="2:4" x14ac:dyDescent="0.2">
      <c r="B1513" s="833" t="s">
        <v>274</v>
      </c>
      <c r="C1513" s="335">
        <v>0.09</v>
      </c>
      <c r="D1513" s="832" t="s">
        <v>273</v>
      </c>
    </row>
    <row r="1514" spans="2:4" x14ac:dyDescent="0.2">
      <c r="B1514" s="833" t="s">
        <v>152</v>
      </c>
      <c r="C1514" s="335">
        <v>0.3</v>
      </c>
      <c r="D1514" s="832" t="s">
        <v>273</v>
      </c>
    </row>
    <row r="1515" spans="2:4" x14ac:dyDescent="0.2">
      <c r="B1515" s="850" t="s">
        <v>2223</v>
      </c>
      <c r="C1515" s="307">
        <v>0.13</v>
      </c>
      <c r="D1515" s="832" t="s">
        <v>273</v>
      </c>
    </row>
    <row r="1516" spans="2:4" x14ac:dyDescent="0.2">
      <c r="B1516" s="850" t="s">
        <v>2224</v>
      </c>
      <c r="C1516" s="307">
        <v>0.2</v>
      </c>
      <c r="D1516" s="832" t="s">
        <v>273</v>
      </c>
    </row>
    <row r="1517" spans="2:4" x14ac:dyDescent="0.2">
      <c r="B1517" s="833" t="s">
        <v>153</v>
      </c>
      <c r="C1517" s="335">
        <v>0.22</v>
      </c>
      <c r="D1517" s="832" t="s">
        <v>273</v>
      </c>
    </row>
    <row r="1518" spans="2:4" x14ac:dyDescent="0.2">
      <c r="B1518" s="833" t="s">
        <v>154</v>
      </c>
      <c r="C1518" s="335">
        <v>0.22</v>
      </c>
      <c r="D1518" s="832" t="s">
        <v>273</v>
      </c>
    </row>
    <row r="1519" spans="2:4" x14ac:dyDescent="0.2">
      <c r="B1519" s="833" t="s">
        <v>155</v>
      </c>
      <c r="C1519" s="335">
        <v>0.19</v>
      </c>
      <c r="D1519" s="832" t="s">
        <v>273</v>
      </c>
    </row>
    <row r="1520" spans="2:4" x14ac:dyDescent="0.2">
      <c r="B1520" s="833" t="s">
        <v>156</v>
      </c>
      <c r="C1520" s="335">
        <v>0.22</v>
      </c>
      <c r="D1520" s="832" t="s">
        <v>273</v>
      </c>
    </row>
    <row r="1521" spans="2:4" x14ac:dyDescent="0.2">
      <c r="B1521" s="833" t="s">
        <v>157</v>
      </c>
      <c r="C1521" s="335">
        <v>0.19</v>
      </c>
      <c r="D1521" s="832" t="s">
        <v>273</v>
      </c>
    </row>
    <row r="1522" spans="2:4" x14ac:dyDescent="0.2">
      <c r="B1522" s="833" t="s">
        <v>158</v>
      </c>
      <c r="C1522" s="335">
        <v>0.19</v>
      </c>
      <c r="D1522" s="832" t="s">
        <v>273</v>
      </c>
    </row>
    <row r="1523" spans="2:4" x14ac:dyDescent="0.2">
      <c r="B1523" s="833" t="s">
        <v>159</v>
      </c>
      <c r="C1523" s="335">
        <v>0.25</v>
      </c>
      <c r="D1523" s="832" t="s">
        <v>273</v>
      </c>
    </row>
    <row r="1524" spans="2:4" x14ac:dyDescent="0.2">
      <c r="B1524" s="833" t="s">
        <v>160</v>
      </c>
      <c r="C1524" s="335">
        <v>0.19</v>
      </c>
      <c r="D1524" s="832" t="s">
        <v>273</v>
      </c>
    </row>
    <row r="1525" spans="2:4" x14ac:dyDescent="0.2">
      <c r="B1525" s="833" t="s">
        <v>161</v>
      </c>
      <c r="C1525" s="335">
        <v>1</v>
      </c>
      <c r="D1525" s="832" t="s">
        <v>273</v>
      </c>
    </row>
    <row r="1526" spans="2:4" x14ac:dyDescent="0.2">
      <c r="B1526" s="833" t="s">
        <v>164</v>
      </c>
      <c r="C1526" s="335">
        <v>0.3</v>
      </c>
      <c r="D1526" s="832" t="s">
        <v>273</v>
      </c>
    </row>
    <row r="1527" spans="2:4" x14ac:dyDescent="0.2">
      <c r="B1527" s="850" t="s">
        <v>2225</v>
      </c>
      <c r="C1527" s="307">
        <v>0.6</v>
      </c>
      <c r="D1527" s="832" t="s">
        <v>273</v>
      </c>
    </row>
    <row r="1528" spans="2:4" x14ac:dyDescent="0.2">
      <c r="B1528" s="850" t="s">
        <v>2226</v>
      </c>
      <c r="C1528" s="307">
        <v>6.8</v>
      </c>
      <c r="D1528" s="832" t="s">
        <v>273</v>
      </c>
    </row>
    <row r="1529" spans="2:4" x14ac:dyDescent="0.2">
      <c r="B1529" s="835" t="s">
        <v>2598</v>
      </c>
      <c r="C1529" s="307">
        <v>0.5</v>
      </c>
      <c r="D1529" s="832" t="s">
        <v>273</v>
      </c>
    </row>
    <row r="1530" spans="2:4" x14ac:dyDescent="0.2">
      <c r="B1530" s="835" t="s">
        <v>2599</v>
      </c>
      <c r="C1530" s="307">
        <v>0.5</v>
      </c>
      <c r="D1530" s="832" t="s">
        <v>273</v>
      </c>
    </row>
    <row r="1531" spans="2:4" x14ac:dyDescent="0.2">
      <c r="B1531" s="833" t="s">
        <v>2227</v>
      </c>
      <c r="C1531" s="335">
        <v>0.22</v>
      </c>
      <c r="D1531" s="832" t="s">
        <v>273</v>
      </c>
    </row>
    <row r="1532" spans="2:4" x14ac:dyDescent="0.2">
      <c r="B1532" s="833" t="s">
        <v>163</v>
      </c>
      <c r="C1532" s="335">
        <v>0.35</v>
      </c>
      <c r="D1532" s="832" t="s">
        <v>273</v>
      </c>
    </row>
    <row r="1533" spans="2:4" x14ac:dyDescent="0.2">
      <c r="B1533" s="833" t="s">
        <v>165</v>
      </c>
      <c r="C1533" s="335">
        <v>6.8</v>
      </c>
      <c r="D1533" s="832" t="s">
        <v>273</v>
      </c>
    </row>
    <row r="1534" spans="2:4" x14ac:dyDescent="0.2">
      <c r="B1534" s="833" t="s">
        <v>703</v>
      </c>
      <c r="C1534" s="335">
        <v>0.39</v>
      </c>
      <c r="D1534" s="832" t="s">
        <v>273</v>
      </c>
    </row>
    <row r="1535" spans="2:4" ht="13.5" thickBot="1" x14ac:dyDescent="0.25">
      <c r="B1535" s="836"/>
      <c r="C1535" s="336"/>
      <c r="D1535" s="837"/>
    </row>
    <row r="1536" spans="2:4" x14ac:dyDescent="0.2">
      <c r="B1536" s="838" t="s">
        <v>704</v>
      </c>
      <c r="C1536" s="337"/>
      <c r="D1536" s="839"/>
    </row>
    <row r="1537" spans="2:4" ht="12.75" customHeight="1" x14ac:dyDescent="0.2">
      <c r="B1537" s="2605" t="s">
        <v>2246</v>
      </c>
      <c r="C1537" s="2606"/>
      <c r="D1537" s="2607"/>
    </row>
    <row r="1538" spans="2:4" ht="12.75" customHeight="1" x14ac:dyDescent="0.2">
      <c r="B1538" s="2653" t="s">
        <v>309</v>
      </c>
      <c r="C1538" s="2654"/>
      <c r="D1538" s="2655"/>
    </row>
    <row r="1539" spans="2:4" x14ac:dyDescent="0.2">
      <c r="B1539" s="838" t="s">
        <v>204</v>
      </c>
      <c r="C1539" s="337"/>
      <c r="D1539" s="839"/>
    </row>
    <row r="1540" spans="2:4" x14ac:dyDescent="0.2">
      <c r="B1540" s="838" t="s">
        <v>215</v>
      </c>
      <c r="C1540" s="337"/>
      <c r="D1540" s="839"/>
    </row>
    <row r="1541" spans="2:4" ht="12.75" customHeight="1" x14ac:dyDescent="0.2">
      <c r="B1541" s="2598" t="s">
        <v>2600</v>
      </c>
      <c r="C1541" s="2599"/>
      <c r="D1541" s="2600"/>
    </row>
    <row r="1542" spans="2:4" ht="12.75" customHeight="1" x14ac:dyDescent="0.2">
      <c r="B1542" s="2601" t="s">
        <v>2601</v>
      </c>
      <c r="C1542" s="2602"/>
      <c r="D1542" s="2603"/>
    </row>
    <row r="1543" spans="2:4" x14ac:dyDescent="0.2">
      <c r="B1543" s="838"/>
      <c r="C1543" s="337"/>
      <c r="D1543" s="839"/>
    </row>
    <row r="1544" spans="2:4" x14ac:dyDescent="0.2">
      <c r="B1544" s="842" t="s">
        <v>216</v>
      </c>
      <c r="C1544" s="337"/>
      <c r="D1544" s="839"/>
    </row>
    <row r="1545" spans="2:4" ht="12.75" customHeight="1" x14ac:dyDescent="0.2">
      <c r="B1545" s="2543" t="s">
        <v>217</v>
      </c>
      <c r="C1545" s="2544"/>
      <c r="D1545" s="2545"/>
    </row>
    <row r="1546" spans="2:4" ht="12.75" customHeight="1" x14ac:dyDescent="0.2">
      <c r="B1546" s="2543" t="s">
        <v>442</v>
      </c>
      <c r="C1546" s="2544"/>
      <c r="D1546" s="2545"/>
    </row>
    <row r="1547" spans="2:4" ht="12.75" customHeight="1" x14ac:dyDescent="0.2">
      <c r="B1547" s="2656" t="s">
        <v>461</v>
      </c>
      <c r="C1547" s="2657"/>
      <c r="D1547" s="2658"/>
    </row>
    <row r="1548" spans="2:4" ht="12.75" customHeight="1" x14ac:dyDescent="0.2">
      <c r="B1548" s="2543" t="s">
        <v>369</v>
      </c>
      <c r="C1548" s="2544"/>
      <c r="D1548" s="2545"/>
    </row>
    <row r="1549" spans="2:4" ht="13.5" customHeight="1" thickBot="1" x14ac:dyDescent="0.25">
      <c r="B1549" s="2546" t="s">
        <v>2602</v>
      </c>
      <c r="C1549" s="2619"/>
      <c r="D1549" s="2620"/>
    </row>
    <row r="1550" spans="2:4" ht="14.25" thickTop="1" thickBot="1" x14ac:dyDescent="0.25">
      <c r="B1550" s="251"/>
      <c r="C1550" s="118"/>
      <c r="D1550" s="118"/>
    </row>
    <row r="1551" spans="2:4" ht="13.5" thickTop="1" x14ac:dyDescent="0.2">
      <c r="B1551" s="2532" t="s">
        <v>2247</v>
      </c>
      <c r="C1551" s="2533"/>
      <c r="D1551" s="2534"/>
    </row>
    <row r="1552" spans="2:4" ht="13.5" customHeight="1" thickBot="1" x14ac:dyDescent="0.25">
      <c r="B1552" s="2535" t="s">
        <v>2248</v>
      </c>
      <c r="C1552" s="2536"/>
      <c r="D1552" s="2537"/>
    </row>
    <row r="1553" spans="2:4" ht="13.5" thickBot="1" x14ac:dyDescent="0.25">
      <c r="B1553" s="827" t="s">
        <v>296</v>
      </c>
      <c r="C1553" s="330" t="s">
        <v>2608</v>
      </c>
      <c r="D1553" s="828" t="s">
        <v>259</v>
      </c>
    </row>
    <row r="1554" spans="2:4" x14ac:dyDescent="0.2">
      <c r="B1554" s="829" t="s">
        <v>1038</v>
      </c>
      <c r="C1554" s="338">
        <v>88</v>
      </c>
      <c r="D1554" s="830" t="s">
        <v>261</v>
      </c>
    </row>
    <row r="1555" spans="2:4" x14ac:dyDescent="0.2">
      <c r="B1555" s="854" t="s">
        <v>370</v>
      </c>
      <c r="C1555" s="151">
        <v>3</v>
      </c>
      <c r="D1555" s="832" t="s">
        <v>198</v>
      </c>
    </row>
    <row r="1556" spans="2:4" x14ac:dyDescent="0.2">
      <c r="B1556" s="831" t="s">
        <v>264</v>
      </c>
      <c r="C1556" s="332">
        <v>0.01</v>
      </c>
      <c r="D1556" s="832" t="s">
        <v>265</v>
      </c>
    </row>
    <row r="1557" spans="2:4" x14ac:dyDescent="0.2">
      <c r="B1557" s="831" t="s">
        <v>266</v>
      </c>
      <c r="C1557" s="332">
        <v>0.02</v>
      </c>
      <c r="D1557" s="832" t="s">
        <v>265</v>
      </c>
    </row>
    <row r="1558" spans="2:4" x14ac:dyDescent="0.2">
      <c r="B1558" s="855" t="s">
        <v>268</v>
      </c>
      <c r="C1558" s="333"/>
      <c r="D1558" s="832"/>
    </row>
    <row r="1559" spans="2:4" x14ac:dyDescent="0.2">
      <c r="B1559" s="831" t="s">
        <v>1352</v>
      </c>
      <c r="C1559" s="157" t="s">
        <v>1353</v>
      </c>
      <c r="D1559" s="832" t="s">
        <v>265</v>
      </c>
    </row>
    <row r="1560" spans="2:4" x14ac:dyDescent="0.2">
      <c r="B1560" s="831" t="s">
        <v>269</v>
      </c>
      <c r="C1560" s="157" t="s">
        <v>1353</v>
      </c>
      <c r="D1560" s="832" t="s">
        <v>265</v>
      </c>
    </row>
    <row r="1561" spans="2:4" x14ac:dyDescent="0.2">
      <c r="B1561" s="831" t="s">
        <v>1354</v>
      </c>
      <c r="C1561" s="157" t="s">
        <v>1353</v>
      </c>
      <c r="D1561" s="832" t="s">
        <v>265</v>
      </c>
    </row>
    <row r="1562" spans="2:4" x14ac:dyDescent="0.2">
      <c r="B1562" s="833" t="s">
        <v>270</v>
      </c>
      <c r="C1562" s="334"/>
      <c r="D1562" s="832"/>
    </row>
    <row r="1563" spans="2:4" x14ac:dyDescent="0.2">
      <c r="B1563" s="834" t="s">
        <v>201</v>
      </c>
      <c r="C1563" s="334"/>
      <c r="D1563" s="832"/>
    </row>
    <row r="1564" spans="2:4" x14ac:dyDescent="0.2">
      <c r="B1564" s="833" t="s">
        <v>272</v>
      </c>
      <c r="C1564" s="335">
        <v>0.09</v>
      </c>
      <c r="D1564" s="832" t="s">
        <v>273</v>
      </c>
    </row>
    <row r="1565" spans="2:4" x14ac:dyDescent="0.2">
      <c r="B1565" s="833" t="s">
        <v>274</v>
      </c>
      <c r="C1565" s="335">
        <v>0.09</v>
      </c>
      <c r="D1565" s="832" t="s">
        <v>273</v>
      </c>
    </row>
    <row r="1566" spans="2:4" x14ac:dyDescent="0.2">
      <c r="B1566" s="833" t="s">
        <v>152</v>
      </c>
      <c r="C1566" s="335">
        <v>0.3</v>
      </c>
      <c r="D1566" s="832" t="s">
        <v>273</v>
      </c>
    </row>
    <row r="1567" spans="2:4" x14ac:dyDescent="0.2">
      <c r="B1567" s="850" t="s">
        <v>2223</v>
      </c>
      <c r="C1567" s="307">
        <v>0.13</v>
      </c>
      <c r="D1567" s="832" t="s">
        <v>273</v>
      </c>
    </row>
    <row r="1568" spans="2:4" x14ac:dyDescent="0.2">
      <c r="B1568" s="850" t="s">
        <v>2224</v>
      </c>
      <c r="C1568" s="307">
        <v>0.2</v>
      </c>
      <c r="D1568" s="832" t="s">
        <v>273</v>
      </c>
    </row>
    <row r="1569" spans="2:4" x14ac:dyDescent="0.2">
      <c r="B1569" s="833" t="s">
        <v>153</v>
      </c>
      <c r="C1569" s="335">
        <v>0.22</v>
      </c>
      <c r="D1569" s="832" t="s">
        <v>273</v>
      </c>
    </row>
    <row r="1570" spans="2:4" x14ac:dyDescent="0.2">
      <c r="B1570" s="833" t="s">
        <v>154</v>
      </c>
      <c r="C1570" s="335">
        <v>0.22</v>
      </c>
      <c r="D1570" s="832" t="s">
        <v>273</v>
      </c>
    </row>
    <row r="1571" spans="2:4" x14ac:dyDescent="0.2">
      <c r="B1571" s="833" t="s">
        <v>155</v>
      </c>
      <c r="C1571" s="335">
        <v>0.19</v>
      </c>
      <c r="D1571" s="832" t="s">
        <v>273</v>
      </c>
    </row>
    <row r="1572" spans="2:4" x14ac:dyDescent="0.2">
      <c r="B1572" s="833" t="s">
        <v>156</v>
      </c>
      <c r="C1572" s="335">
        <v>0.22</v>
      </c>
      <c r="D1572" s="832" t="s">
        <v>273</v>
      </c>
    </row>
    <row r="1573" spans="2:4" x14ac:dyDescent="0.2">
      <c r="B1573" s="833" t="s">
        <v>157</v>
      </c>
      <c r="C1573" s="335">
        <v>0.19</v>
      </c>
      <c r="D1573" s="832" t="s">
        <v>273</v>
      </c>
    </row>
    <row r="1574" spans="2:4" x14ac:dyDescent="0.2">
      <c r="B1574" s="833" t="s">
        <v>158</v>
      </c>
      <c r="C1574" s="335">
        <v>0.19</v>
      </c>
      <c r="D1574" s="832" t="s">
        <v>273</v>
      </c>
    </row>
    <row r="1575" spans="2:4" x14ac:dyDescent="0.2">
      <c r="B1575" s="833" t="s">
        <v>159</v>
      </c>
      <c r="C1575" s="335">
        <v>0.25</v>
      </c>
      <c r="D1575" s="832" t="s">
        <v>273</v>
      </c>
    </row>
    <row r="1576" spans="2:4" x14ac:dyDescent="0.2">
      <c r="B1576" s="833" t="s">
        <v>160</v>
      </c>
      <c r="C1576" s="335">
        <v>0.19</v>
      </c>
      <c r="D1576" s="832" t="s">
        <v>273</v>
      </c>
    </row>
    <row r="1577" spans="2:4" x14ac:dyDescent="0.2">
      <c r="B1577" s="833" t="s">
        <v>161</v>
      </c>
      <c r="C1577" s="335">
        <v>1</v>
      </c>
      <c r="D1577" s="832" t="s">
        <v>273</v>
      </c>
    </row>
    <row r="1578" spans="2:4" x14ac:dyDescent="0.2">
      <c r="B1578" s="833" t="s">
        <v>164</v>
      </c>
      <c r="C1578" s="335">
        <v>0.3</v>
      </c>
      <c r="D1578" s="832" t="s">
        <v>273</v>
      </c>
    </row>
    <row r="1579" spans="2:4" x14ac:dyDescent="0.2">
      <c r="B1579" s="850" t="s">
        <v>2225</v>
      </c>
      <c r="C1579" s="307">
        <v>0.6</v>
      </c>
      <c r="D1579" s="832" t="s">
        <v>273</v>
      </c>
    </row>
    <row r="1580" spans="2:4" x14ac:dyDescent="0.2">
      <c r="B1580" s="850" t="s">
        <v>2226</v>
      </c>
      <c r="C1580" s="307">
        <v>6.8</v>
      </c>
      <c r="D1580" s="832" t="s">
        <v>273</v>
      </c>
    </row>
    <row r="1581" spans="2:4" x14ac:dyDescent="0.2">
      <c r="B1581" s="835" t="s">
        <v>2598</v>
      </c>
      <c r="C1581" s="307">
        <v>0.5</v>
      </c>
      <c r="D1581" s="832" t="s">
        <v>273</v>
      </c>
    </row>
    <row r="1582" spans="2:4" x14ac:dyDescent="0.2">
      <c r="B1582" s="835" t="s">
        <v>2599</v>
      </c>
      <c r="C1582" s="307">
        <v>0.5</v>
      </c>
      <c r="D1582" s="832" t="s">
        <v>273</v>
      </c>
    </row>
    <row r="1583" spans="2:4" x14ac:dyDescent="0.2">
      <c r="B1583" s="851" t="s">
        <v>2227</v>
      </c>
      <c r="C1583" s="335">
        <v>0.22</v>
      </c>
      <c r="D1583" s="832" t="s">
        <v>273</v>
      </c>
    </row>
    <row r="1584" spans="2:4" x14ac:dyDescent="0.2">
      <c r="B1584" s="833" t="s">
        <v>163</v>
      </c>
      <c r="C1584" s="335">
        <v>0.35</v>
      </c>
      <c r="D1584" s="832" t="s">
        <v>273</v>
      </c>
    </row>
    <row r="1585" spans="2:4" x14ac:dyDescent="0.2">
      <c r="B1585" s="833" t="s">
        <v>165</v>
      </c>
      <c r="C1585" s="335">
        <v>6.8</v>
      </c>
      <c r="D1585" s="832" t="s">
        <v>273</v>
      </c>
    </row>
    <row r="1586" spans="2:4" x14ac:dyDescent="0.2">
      <c r="B1586" s="851" t="s">
        <v>703</v>
      </c>
      <c r="C1586" s="335">
        <v>0.39</v>
      </c>
      <c r="D1586" s="832" t="s">
        <v>273</v>
      </c>
    </row>
    <row r="1587" spans="2:4" ht="13.5" thickBot="1" x14ac:dyDescent="0.25">
      <c r="B1587" s="836"/>
      <c r="C1587" s="336"/>
      <c r="D1587" s="837"/>
    </row>
    <row r="1588" spans="2:4" x14ac:dyDescent="0.2">
      <c r="B1588" s="838" t="s">
        <v>704</v>
      </c>
      <c r="C1588" s="337"/>
      <c r="D1588" s="839"/>
    </row>
    <row r="1589" spans="2:4" ht="12.75" customHeight="1" x14ac:dyDescent="0.2">
      <c r="B1589" s="2605" t="s">
        <v>2246</v>
      </c>
      <c r="C1589" s="2606"/>
      <c r="D1589" s="2607"/>
    </row>
    <row r="1590" spans="2:4" ht="12.75" customHeight="1" x14ac:dyDescent="0.2">
      <c r="B1590" s="2659" t="s">
        <v>2249</v>
      </c>
      <c r="C1590" s="2660"/>
      <c r="D1590" s="2661"/>
    </row>
    <row r="1591" spans="2:4" ht="12.75" customHeight="1" x14ac:dyDescent="0.2">
      <c r="B1591" s="2662" t="s">
        <v>307</v>
      </c>
      <c r="C1591" s="2356"/>
      <c r="D1591" s="2663"/>
    </row>
    <row r="1592" spans="2:4" ht="12.75" customHeight="1" x14ac:dyDescent="0.2">
      <c r="B1592" s="2598" t="s">
        <v>2250</v>
      </c>
      <c r="C1592" s="2599"/>
      <c r="D1592" s="2600"/>
    </row>
    <row r="1593" spans="2:4" x14ac:dyDescent="0.2">
      <c r="B1593" s="2680" t="s">
        <v>2251</v>
      </c>
      <c r="C1593" s="2681"/>
      <c r="D1593" s="2682"/>
    </row>
    <row r="1594" spans="2:4" ht="12.75" customHeight="1" x14ac:dyDescent="0.2">
      <c r="B1594" s="2598" t="s">
        <v>2600</v>
      </c>
      <c r="C1594" s="2599"/>
      <c r="D1594" s="2600"/>
    </row>
    <row r="1595" spans="2:4" ht="12.75" customHeight="1" x14ac:dyDescent="0.2">
      <c r="B1595" s="2601" t="s">
        <v>2601</v>
      </c>
      <c r="C1595" s="2602"/>
      <c r="D1595" s="2603"/>
    </row>
    <row r="1596" spans="2:4" x14ac:dyDescent="0.2">
      <c r="B1596" s="838"/>
      <c r="C1596" s="337"/>
      <c r="D1596" s="839"/>
    </row>
    <row r="1597" spans="2:4" x14ac:dyDescent="0.2">
      <c r="B1597" s="842" t="s">
        <v>216</v>
      </c>
      <c r="C1597" s="337"/>
      <c r="D1597" s="839"/>
    </row>
    <row r="1598" spans="2:4" ht="12.75" customHeight="1" x14ac:dyDescent="0.2">
      <c r="B1598" s="2543" t="s">
        <v>217</v>
      </c>
      <c r="C1598" s="2544"/>
      <c r="D1598" s="2545"/>
    </row>
    <row r="1599" spans="2:4" ht="12.75" customHeight="1" x14ac:dyDescent="0.2">
      <c r="B1599" s="2543" t="s">
        <v>442</v>
      </c>
      <c r="C1599" s="2544"/>
      <c r="D1599" s="2545"/>
    </row>
    <row r="1600" spans="2:4" ht="12.75" customHeight="1" x14ac:dyDescent="0.2">
      <c r="B1600" s="2543" t="s">
        <v>369</v>
      </c>
      <c r="C1600" s="2544"/>
      <c r="D1600" s="2545"/>
    </row>
    <row r="1601" spans="2:4" ht="13.5" customHeight="1" thickBot="1" x14ac:dyDescent="0.25">
      <c r="B1601" s="2546" t="s">
        <v>2602</v>
      </c>
      <c r="C1601" s="2619"/>
      <c r="D1601" s="2620"/>
    </row>
    <row r="1602" spans="2:4" ht="14.25" thickTop="1" thickBot="1" x14ac:dyDescent="0.25">
      <c r="B1602"/>
      <c r="C1602"/>
      <c r="D1602"/>
    </row>
    <row r="1603" spans="2:4" ht="13.5" thickTop="1" x14ac:dyDescent="0.2">
      <c r="B1603" s="2532" t="s">
        <v>44</v>
      </c>
      <c r="C1603" s="2533"/>
      <c r="D1603" s="2534"/>
    </row>
    <row r="1604" spans="2:4" ht="13.5" customHeight="1" thickBot="1" x14ac:dyDescent="0.25">
      <c r="B1604" s="2621" t="s">
        <v>628</v>
      </c>
      <c r="C1604" s="2622"/>
      <c r="D1604" s="2623"/>
    </row>
    <row r="1605" spans="2:4" ht="13.5" thickBot="1" x14ac:dyDescent="0.25">
      <c r="B1605" s="827" t="s">
        <v>296</v>
      </c>
      <c r="C1605" s="330" t="s">
        <v>45</v>
      </c>
      <c r="D1605" s="828" t="s">
        <v>259</v>
      </c>
    </row>
    <row r="1606" spans="2:4" x14ac:dyDescent="0.2">
      <c r="B1606" s="829" t="s">
        <v>1032</v>
      </c>
      <c r="C1606" s="144" t="s">
        <v>371</v>
      </c>
      <c r="D1606" s="830" t="s">
        <v>261</v>
      </c>
    </row>
    <row r="1607" spans="2:4" x14ac:dyDescent="0.2">
      <c r="B1607" s="831" t="s">
        <v>262</v>
      </c>
      <c r="C1607" s="331">
        <v>12</v>
      </c>
      <c r="D1607" s="832" t="s">
        <v>263</v>
      </c>
    </row>
    <row r="1608" spans="2:4" x14ac:dyDescent="0.2">
      <c r="B1608" s="831" t="s">
        <v>264</v>
      </c>
      <c r="C1608" s="331">
        <v>2.196E-2</v>
      </c>
      <c r="D1608" s="832" t="s">
        <v>265</v>
      </c>
    </row>
    <row r="1609" spans="2:4" x14ac:dyDescent="0.2">
      <c r="B1609" s="831" t="s">
        <v>266</v>
      </c>
      <c r="C1609" s="332">
        <v>5.6000000000000001E-2</v>
      </c>
      <c r="D1609" s="856" t="s">
        <v>273</v>
      </c>
    </row>
    <row r="1610" spans="2:4" x14ac:dyDescent="0.2">
      <c r="B1610" s="831" t="s">
        <v>626</v>
      </c>
      <c r="C1610" s="333"/>
      <c r="D1610" s="832"/>
    </row>
    <row r="1611" spans="2:4" x14ac:dyDescent="0.2">
      <c r="B1611" s="831" t="s">
        <v>1352</v>
      </c>
      <c r="C1611" s="334" t="s">
        <v>1353</v>
      </c>
      <c r="D1611" s="832" t="s">
        <v>265</v>
      </c>
    </row>
    <row r="1612" spans="2:4" x14ac:dyDescent="0.2">
      <c r="B1612" s="831" t="s">
        <v>269</v>
      </c>
      <c r="C1612" s="334" t="s">
        <v>1353</v>
      </c>
      <c r="D1612" s="832" t="s">
        <v>265</v>
      </c>
    </row>
    <row r="1613" spans="2:4" x14ac:dyDescent="0.2">
      <c r="B1613" s="831" t="s">
        <v>1354</v>
      </c>
      <c r="C1613" s="334" t="s">
        <v>1353</v>
      </c>
      <c r="D1613" s="832" t="s">
        <v>265</v>
      </c>
    </row>
    <row r="1614" spans="2:4" x14ac:dyDescent="0.2">
      <c r="B1614" s="833" t="s">
        <v>270</v>
      </c>
      <c r="C1614" s="334"/>
      <c r="D1614" s="832"/>
    </row>
    <row r="1615" spans="2:4" x14ac:dyDescent="0.2">
      <c r="B1615" s="834" t="s">
        <v>201</v>
      </c>
      <c r="C1615" s="334"/>
      <c r="D1615" s="832"/>
    </row>
    <row r="1616" spans="2:4" x14ac:dyDescent="0.2">
      <c r="B1616" s="833" t="s">
        <v>272</v>
      </c>
      <c r="C1616" s="335">
        <v>0.09</v>
      </c>
      <c r="D1616" s="832" t="s">
        <v>273</v>
      </c>
    </row>
    <row r="1617" spans="2:4" x14ac:dyDescent="0.2">
      <c r="B1617" s="833" t="s">
        <v>274</v>
      </c>
      <c r="C1617" s="335">
        <v>0.09</v>
      </c>
      <c r="D1617" s="832" t="s">
        <v>273</v>
      </c>
    </row>
    <row r="1618" spans="2:4" x14ac:dyDescent="0.2">
      <c r="B1618" s="833" t="s">
        <v>152</v>
      </c>
      <c r="C1618" s="335">
        <v>0.3</v>
      </c>
      <c r="D1618" s="832" t="s">
        <v>273</v>
      </c>
    </row>
    <row r="1619" spans="2:4" x14ac:dyDescent="0.2">
      <c r="B1619" s="850" t="s">
        <v>2223</v>
      </c>
      <c r="C1619" s="307">
        <v>0.13</v>
      </c>
      <c r="D1619" s="832" t="s">
        <v>273</v>
      </c>
    </row>
    <row r="1620" spans="2:4" x14ac:dyDescent="0.2">
      <c r="B1620" s="850" t="s">
        <v>2224</v>
      </c>
      <c r="C1620" s="307">
        <v>0.2</v>
      </c>
      <c r="D1620" s="832" t="s">
        <v>273</v>
      </c>
    </row>
    <row r="1621" spans="2:4" x14ac:dyDescent="0.2">
      <c r="B1621" s="833" t="s">
        <v>153</v>
      </c>
      <c r="C1621" s="335">
        <v>0.22</v>
      </c>
      <c r="D1621" s="832" t="s">
        <v>273</v>
      </c>
    </row>
    <row r="1622" spans="2:4" x14ac:dyDescent="0.2">
      <c r="B1622" s="833" t="s">
        <v>154</v>
      </c>
      <c r="C1622" s="335">
        <v>0.22</v>
      </c>
      <c r="D1622" s="832" t="s">
        <v>273</v>
      </c>
    </row>
    <row r="1623" spans="2:4" x14ac:dyDescent="0.2">
      <c r="B1623" s="851" t="s">
        <v>2252</v>
      </c>
      <c r="C1623" s="335">
        <v>0.19</v>
      </c>
      <c r="D1623" s="832" t="s">
        <v>273</v>
      </c>
    </row>
    <row r="1624" spans="2:4" x14ac:dyDescent="0.2">
      <c r="B1624" s="833" t="s">
        <v>156</v>
      </c>
      <c r="C1624" s="335">
        <v>0.22</v>
      </c>
      <c r="D1624" s="832" t="s">
        <v>273</v>
      </c>
    </row>
    <row r="1625" spans="2:4" x14ac:dyDescent="0.2">
      <c r="B1625" s="850" t="s">
        <v>157</v>
      </c>
      <c r="C1625" s="307">
        <v>0.19</v>
      </c>
      <c r="D1625" s="856" t="s">
        <v>273</v>
      </c>
    </row>
    <row r="1626" spans="2:4" x14ac:dyDescent="0.2">
      <c r="B1626" s="833" t="s">
        <v>158</v>
      </c>
      <c r="C1626" s="335">
        <v>0.19</v>
      </c>
      <c r="D1626" s="832" t="s">
        <v>273</v>
      </c>
    </row>
    <row r="1627" spans="2:4" x14ac:dyDescent="0.2">
      <c r="B1627" s="833" t="s">
        <v>159</v>
      </c>
      <c r="C1627" s="335">
        <v>0.25</v>
      </c>
      <c r="D1627" s="832" t="s">
        <v>273</v>
      </c>
    </row>
    <row r="1628" spans="2:4" x14ac:dyDescent="0.2">
      <c r="B1628" s="833" t="s">
        <v>160</v>
      </c>
      <c r="C1628" s="335">
        <v>0.19</v>
      </c>
      <c r="D1628" s="832" t="s">
        <v>273</v>
      </c>
    </row>
    <row r="1629" spans="2:4" x14ac:dyDescent="0.2">
      <c r="B1629" s="833" t="s">
        <v>161</v>
      </c>
      <c r="C1629" s="335">
        <v>1</v>
      </c>
      <c r="D1629" s="832" t="s">
        <v>273</v>
      </c>
    </row>
    <row r="1630" spans="2:4" x14ac:dyDescent="0.2">
      <c r="B1630" s="833" t="s">
        <v>164</v>
      </c>
      <c r="C1630" s="335">
        <v>0.3</v>
      </c>
      <c r="D1630" s="832" t="s">
        <v>273</v>
      </c>
    </row>
    <row r="1631" spans="2:4" x14ac:dyDescent="0.2">
      <c r="B1631" s="850" t="s">
        <v>2225</v>
      </c>
      <c r="C1631" s="307">
        <v>0.6</v>
      </c>
      <c r="D1631" s="832" t="s">
        <v>273</v>
      </c>
    </row>
    <row r="1632" spans="2:4" x14ac:dyDescent="0.2">
      <c r="B1632" s="850" t="s">
        <v>2226</v>
      </c>
      <c r="C1632" s="307">
        <v>6.8</v>
      </c>
      <c r="D1632" s="832" t="s">
        <v>273</v>
      </c>
    </row>
    <row r="1633" spans="2:4" x14ac:dyDescent="0.2">
      <c r="B1633" s="835" t="s">
        <v>2598</v>
      </c>
      <c r="C1633" s="307">
        <v>0.5</v>
      </c>
      <c r="D1633" s="832" t="s">
        <v>273</v>
      </c>
    </row>
    <row r="1634" spans="2:4" x14ac:dyDescent="0.2">
      <c r="B1634" s="835" t="s">
        <v>2599</v>
      </c>
      <c r="C1634" s="307">
        <v>0.5</v>
      </c>
      <c r="D1634" s="832" t="s">
        <v>273</v>
      </c>
    </row>
    <row r="1635" spans="2:4" x14ac:dyDescent="0.2">
      <c r="B1635" s="851" t="s">
        <v>2227</v>
      </c>
      <c r="C1635" s="335">
        <v>0.22</v>
      </c>
      <c r="D1635" s="832" t="s">
        <v>273</v>
      </c>
    </row>
    <row r="1636" spans="2:4" x14ac:dyDescent="0.2">
      <c r="B1636" s="833" t="s">
        <v>163</v>
      </c>
      <c r="C1636" s="335">
        <v>0.35</v>
      </c>
      <c r="D1636" s="832" t="s">
        <v>273</v>
      </c>
    </row>
    <row r="1637" spans="2:4" x14ac:dyDescent="0.2">
      <c r="B1637" s="833" t="s">
        <v>165</v>
      </c>
      <c r="C1637" s="335">
        <v>6.8</v>
      </c>
      <c r="D1637" s="832" t="s">
        <v>273</v>
      </c>
    </row>
    <row r="1638" spans="2:4" x14ac:dyDescent="0.2">
      <c r="B1638" s="851" t="s">
        <v>2253</v>
      </c>
      <c r="C1638" s="335">
        <v>0.39</v>
      </c>
      <c r="D1638" s="832" t="s">
        <v>273</v>
      </c>
    </row>
    <row r="1639" spans="2:4" ht="13.5" thickBot="1" x14ac:dyDescent="0.25">
      <c r="B1639" s="836"/>
      <c r="C1639" s="336"/>
      <c r="D1639" s="837"/>
    </row>
    <row r="1640" spans="2:4" x14ac:dyDescent="0.2">
      <c r="B1640" s="838" t="s">
        <v>704</v>
      </c>
      <c r="C1640" s="337"/>
      <c r="D1640" s="839"/>
    </row>
    <row r="1641" spans="2:4" ht="12.75" customHeight="1" x14ac:dyDescent="0.2">
      <c r="B1641" s="2605" t="s">
        <v>2254</v>
      </c>
      <c r="C1641" s="2606"/>
      <c r="D1641" s="2607"/>
    </row>
    <row r="1642" spans="2:4" x14ac:dyDescent="0.2">
      <c r="B1642" s="838" t="s">
        <v>705</v>
      </c>
      <c r="C1642" s="337"/>
      <c r="D1642" s="839"/>
    </row>
    <row r="1643" spans="2:4" x14ac:dyDescent="0.2">
      <c r="B1643" s="838" t="s">
        <v>307</v>
      </c>
      <c r="C1643" s="337"/>
      <c r="D1643" s="839"/>
    </row>
    <row r="1644" spans="2:4" x14ac:dyDescent="0.2">
      <c r="B1644" s="838" t="s">
        <v>204</v>
      </c>
      <c r="C1644" s="337"/>
      <c r="D1644" s="839"/>
    </row>
    <row r="1645" spans="2:4" x14ac:dyDescent="0.2">
      <c r="B1645" s="838" t="s">
        <v>215</v>
      </c>
      <c r="C1645" s="337"/>
      <c r="D1645" s="839"/>
    </row>
    <row r="1646" spans="2:4" ht="12.75" customHeight="1" x14ac:dyDescent="0.2">
      <c r="B1646" s="2598" t="s">
        <v>2600</v>
      </c>
      <c r="C1646" s="2599"/>
      <c r="D1646" s="2600"/>
    </row>
    <row r="1647" spans="2:4" ht="12.75" customHeight="1" x14ac:dyDescent="0.2">
      <c r="B1647" s="2601" t="s">
        <v>2601</v>
      </c>
      <c r="C1647" s="2602"/>
      <c r="D1647" s="2603"/>
    </row>
    <row r="1648" spans="2:4" x14ac:dyDescent="0.2">
      <c r="B1648" s="838"/>
      <c r="C1648" s="337"/>
      <c r="D1648" s="839"/>
    </row>
    <row r="1649" spans="2:4" x14ac:dyDescent="0.2">
      <c r="B1649" s="842" t="s">
        <v>216</v>
      </c>
      <c r="C1649" s="337"/>
      <c r="D1649" s="839"/>
    </row>
    <row r="1650" spans="2:4" ht="12.75" customHeight="1" x14ac:dyDescent="0.2">
      <c r="B1650" s="2543" t="s">
        <v>46</v>
      </c>
      <c r="C1650" s="2544"/>
      <c r="D1650" s="2545"/>
    </row>
    <row r="1651" spans="2:4" ht="12.75" customHeight="1" x14ac:dyDescent="0.2">
      <c r="B1651" s="2543" t="s">
        <v>442</v>
      </c>
      <c r="C1651" s="2544"/>
      <c r="D1651" s="2545"/>
    </row>
    <row r="1652" spans="2:4" ht="13.5" customHeight="1" thickBot="1" x14ac:dyDescent="0.25">
      <c r="B1652" s="2535" t="s">
        <v>47</v>
      </c>
      <c r="C1652" s="2536"/>
      <c r="D1652" s="2537"/>
    </row>
    <row r="1653" spans="2:4" ht="51.75" thickBot="1" x14ac:dyDescent="0.25">
      <c r="B1653" s="827" t="s">
        <v>296</v>
      </c>
      <c r="C1653" s="147" t="s">
        <v>143</v>
      </c>
      <c r="D1653" s="828" t="s">
        <v>259</v>
      </c>
    </row>
    <row r="1654" spans="2:4" ht="13.5" thickBot="1" x14ac:dyDescent="0.25">
      <c r="B1654" s="857" t="s">
        <v>1080</v>
      </c>
      <c r="C1654" s="152">
        <v>0.04</v>
      </c>
      <c r="D1654" s="858" t="s">
        <v>273</v>
      </c>
    </row>
    <row r="1655" spans="2:4" x14ac:dyDescent="0.2">
      <c r="B1655" s="842"/>
      <c r="C1655" s="337"/>
      <c r="D1655" s="839"/>
    </row>
    <row r="1656" spans="2:4" ht="12.75" customHeight="1" x14ac:dyDescent="0.2">
      <c r="B1656" s="2543" t="s">
        <v>2255</v>
      </c>
      <c r="C1656" s="2544"/>
      <c r="D1656" s="2545"/>
    </row>
    <row r="1657" spans="2:4" x14ac:dyDescent="0.2">
      <c r="B1657" s="842" t="s">
        <v>515</v>
      </c>
      <c r="C1657" s="337"/>
      <c r="D1657" s="839"/>
    </row>
    <row r="1658" spans="2:4" x14ac:dyDescent="0.2">
      <c r="B1658" s="838" t="s">
        <v>516</v>
      </c>
      <c r="C1658" s="337"/>
      <c r="D1658" s="839"/>
    </row>
    <row r="1659" spans="2:4" x14ac:dyDescent="0.2">
      <c r="B1659" s="838" t="s">
        <v>517</v>
      </c>
      <c r="C1659" s="337"/>
      <c r="D1659" s="839"/>
    </row>
    <row r="1660" spans="2:4" x14ac:dyDescent="0.2">
      <c r="B1660" s="838" t="s">
        <v>518</v>
      </c>
      <c r="C1660" s="337"/>
      <c r="D1660" s="839"/>
    </row>
    <row r="1661" spans="2:4" x14ac:dyDescent="0.2">
      <c r="B1661" s="838" t="s">
        <v>519</v>
      </c>
      <c r="C1661" s="337"/>
      <c r="D1661" s="839"/>
    </row>
    <row r="1662" spans="2:4" x14ac:dyDescent="0.2">
      <c r="B1662" s="838" t="s">
        <v>520</v>
      </c>
      <c r="C1662" s="337"/>
      <c r="D1662" s="839"/>
    </row>
    <row r="1663" spans="2:4" x14ac:dyDescent="0.2">
      <c r="B1663" s="838" t="s">
        <v>521</v>
      </c>
      <c r="C1663" s="337"/>
      <c r="D1663" s="839"/>
    </row>
    <row r="1664" spans="2:4" x14ac:dyDescent="0.2">
      <c r="B1664" s="838" t="s">
        <v>522</v>
      </c>
      <c r="C1664" s="337"/>
      <c r="D1664" s="839"/>
    </row>
    <row r="1665" spans="2:4" x14ac:dyDescent="0.2">
      <c r="B1665" s="838" t="s">
        <v>523</v>
      </c>
      <c r="C1665" s="337"/>
      <c r="D1665" s="839"/>
    </row>
    <row r="1666" spans="2:4" x14ac:dyDescent="0.2">
      <c r="B1666" s="838" t="s">
        <v>524</v>
      </c>
      <c r="C1666" s="337"/>
      <c r="D1666" s="839"/>
    </row>
    <row r="1667" spans="2:4" ht="12.75" customHeight="1" x14ac:dyDescent="0.2">
      <c r="B1667" s="2543" t="s">
        <v>638</v>
      </c>
      <c r="C1667" s="2544"/>
      <c r="D1667" s="2545"/>
    </row>
    <row r="1668" spans="2:4" ht="12.75" customHeight="1" x14ac:dyDescent="0.2">
      <c r="B1668" s="2543" t="s">
        <v>179</v>
      </c>
      <c r="C1668" s="2544"/>
      <c r="D1668" s="2545"/>
    </row>
    <row r="1669" spans="2:4" x14ac:dyDescent="0.2">
      <c r="B1669" s="842" t="s">
        <v>526</v>
      </c>
      <c r="C1669" s="337"/>
      <c r="D1669" s="839"/>
    </row>
    <row r="1670" spans="2:4" x14ac:dyDescent="0.2">
      <c r="B1670" s="838" t="s">
        <v>527</v>
      </c>
      <c r="C1670" s="337"/>
      <c r="D1670" s="839"/>
    </row>
    <row r="1671" spans="2:4" x14ac:dyDescent="0.2">
      <c r="B1671" s="838" t="s">
        <v>528</v>
      </c>
      <c r="C1671" s="337"/>
      <c r="D1671" s="839"/>
    </row>
    <row r="1672" spans="2:4" x14ac:dyDescent="0.2">
      <c r="B1672" s="838" t="s">
        <v>529</v>
      </c>
      <c r="C1672" s="337"/>
      <c r="D1672" s="839"/>
    </row>
    <row r="1673" spans="2:4" x14ac:dyDescent="0.2">
      <c r="B1673" s="838" t="s">
        <v>530</v>
      </c>
      <c r="C1673" s="337"/>
      <c r="D1673" s="839"/>
    </row>
    <row r="1674" spans="2:4" x14ac:dyDescent="0.2">
      <c r="B1674" s="838" t="s">
        <v>531</v>
      </c>
      <c r="C1674" s="337"/>
      <c r="D1674" s="839"/>
    </row>
    <row r="1675" spans="2:4" x14ac:dyDescent="0.2">
      <c r="B1675" s="838" t="s">
        <v>532</v>
      </c>
      <c r="C1675" s="337"/>
      <c r="D1675" s="839"/>
    </row>
    <row r="1676" spans="2:4" x14ac:dyDescent="0.2">
      <c r="B1676" s="838" t="s">
        <v>533</v>
      </c>
      <c r="C1676" s="337"/>
      <c r="D1676" s="839"/>
    </row>
    <row r="1677" spans="2:4" x14ac:dyDescent="0.2">
      <c r="B1677" s="838" t="s">
        <v>534</v>
      </c>
      <c r="C1677" s="337"/>
      <c r="D1677" s="839"/>
    </row>
    <row r="1678" spans="2:4" x14ac:dyDescent="0.2">
      <c r="B1678" s="838" t="s">
        <v>535</v>
      </c>
      <c r="C1678" s="337"/>
      <c r="D1678" s="839"/>
    </row>
    <row r="1679" spans="2:4" x14ac:dyDescent="0.2">
      <c r="B1679" s="838" t="s">
        <v>536</v>
      </c>
      <c r="C1679" s="337"/>
      <c r="D1679" s="839"/>
    </row>
    <row r="1680" spans="2:4" x14ac:dyDescent="0.2">
      <c r="B1680" s="838" t="s">
        <v>566</v>
      </c>
      <c r="C1680" s="337"/>
      <c r="D1680" s="839"/>
    </row>
    <row r="1681" spans="2:4" ht="12.75" customHeight="1" x14ac:dyDescent="0.2">
      <c r="B1681" s="2543" t="s">
        <v>1048</v>
      </c>
      <c r="C1681" s="2544"/>
      <c r="D1681" s="2545"/>
    </row>
    <row r="1682" spans="2:4" ht="12.75" customHeight="1" x14ac:dyDescent="0.2">
      <c r="B1682" s="2543" t="s">
        <v>2256</v>
      </c>
      <c r="C1682" s="2544"/>
      <c r="D1682" s="2545"/>
    </row>
    <row r="1683" spans="2:4" x14ac:dyDescent="0.2">
      <c r="B1683" s="838" t="s">
        <v>369</v>
      </c>
      <c r="C1683" s="342"/>
      <c r="D1683" s="844"/>
    </row>
    <row r="1684" spans="2:4" x14ac:dyDescent="0.2">
      <c r="B1684" s="842" t="s">
        <v>1005</v>
      </c>
      <c r="C1684" s="342"/>
      <c r="D1684" s="844"/>
    </row>
    <row r="1685" spans="2:4" ht="12.75" customHeight="1" x14ac:dyDescent="0.2">
      <c r="B1685" s="2543" t="s">
        <v>1050</v>
      </c>
      <c r="C1685" s="2544"/>
      <c r="D1685" s="2545"/>
    </row>
    <row r="1686" spans="2:4" ht="13.5" customHeight="1" thickBot="1" x14ac:dyDescent="0.25">
      <c r="B1686" s="2546" t="s">
        <v>2602</v>
      </c>
      <c r="C1686" s="2619"/>
      <c r="D1686" s="2620"/>
    </row>
    <row r="1687" spans="2:4" ht="14.25" thickTop="1" thickBot="1" x14ac:dyDescent="0.25">
      <c r="B1687" s="251"/>
      <c r="C1687" s="118"/>
      <c r="D1687" s="118"/>
    </row>
    <row r="1688" spans="2:4" ht="13.5" thickTop="1" x14ac:dyDescent="0.2">
      <c r="B1688" s="2532" t="s">
        <v>2257</v>
      </c>
      <c r="C1688" s="2533"/>
      <c r="D1688" s="2534"/>
    </row>
    <row r="1689" spans="2:4" ht="13.5" customHeight="1" thickBot="1" x14ac:dyDescent="0.25">
      <c r="B1689" s="2621" t="s">
        <v>2258</v>
      </c>
      <c r="C1689" s="2622"/>
      <c r="D1689" s="2623"/>
    </row>
    <row r="1690" spans="2:4" ht="13.5" thickBot="1" x14ac:dyDescent="0.25">
      <c r="B1690" s="827" t="s">
        <v>296</v>
      </c>
      <c r="C1690" s="330" t="s">
        <v>2316</v>
      </c>
      <c r="D1690" s="828" t="s">
        <v>259</v>
      </c>
    </row>
    <row r="1691" spans="2:4" x14ac:dyDescent="0.2">
      <c r="B1691" s="829" t="s">
        <v>1032</v>
      </c>
      <c r="C1691" s="144" t="s">
        <v>371</v>
      </c>
      <c r="D1691" s="830" t="s">
        <v>261</v>
      </c>
    </row>
    <row r="1692" spans="2:4" x14ac:dyDescent="0.2">
      <c r="B1692" s="831" t="s">
        <v>262</v>
      </c>
      <c r="C1692" s="331">
        <v>13</v>
      </c>
      <c r="D1692" s="832" t="s">
        <v>1195</v>
      </c>
    </row>
    <row r="1693" spans="2:4" ht="102" x14ac:dyDescent="0.2">
      <c r="B1693" s="831" t="s">
        <v>199</v>
      </c>
      <c r="C1693" s="252" t="s">
        <v>2259</v>
      </c>
      <c r="D1693" s="859" t="s">
        <v>2260</v>
      </c>
    </row>
    <row r="1694" spans="2:4" x14ac:dyDescent="0.2">
      <c r="B1694" s="831" t="s">
        <v>264</v>
      </c>
      <c r="C1694" s="331">
        <v>0.02</v>
      </c>
      <c r="D1694" s="832" t="s">
        <v>265</v>
      </c>
    </row>
    <row r="1695" spans="2:4" x14ac:dyDescent="0.2">
      <c r="B1695" s="831" t="s">
        <v>266</v>
      </c>
      <c r="C1695" s="332">
        <v>5.6000000000000001E-2</v>
      </c>
      <c r="D1695" s="856" t="s">
        <v>273</v>
      </c>
    </row>
    <row r="1696" spans="2:4" x14ac:dyDescent="0.2">
      <c r="B1696" s="831" t="s">
        <v>626</v>
      </c>
      <c r="C1696" s="333"/>
      <c r="D1696" s="832"/>
    </row>
    <row r="1697" spans="2:4" x14ac:dyDescent="0.2">
      <c r="B1697" s="831" t="s">
        <v>1352</v>
      </c>
      <c r="C1697" s="334" t="s">
        <v>2261</v>
      </c>
      <c r="D1697" s="832" t="s">
        <v>265</v>
      </c>
    </row>
    <row r="1698" spans="2:4" x14ac:dyDescent="0.2">
      <c r="B1698" s="831" t="s">
        <v>269</v>
      </c>
      <c r="C1698" s="334" t="s">
        <v>2261</v>
      </c>
      <c r="D1698" s="832" t="s">
        <v>265</v>
      </c>
    </row>
    <row r="1699" spans="2:4" x14ac:dyDescent="0.2">
      <c r="B1699" s="831" t="s">
        <v>1354</v>
      </c>
      <c r="C1699" s="334" t="s">
        <v>2261</v>
      </c>
      <c r="D1699" s="832" t="s">
        <v>265</v>
      </c>
    </row>
    <row r="1700" spans="2:4" x14ac:dyDescent="0.2">
      <c r="B1700" s="833" t="s">
        <v>270</v>
      </c>
      <c r="C1700" s="334"/>
      <c r="D1700" s="832"/>
    </row>
    <row r="1701" spans="2:4" x14ac:dyDescent="0.2">
      <c r="B1701" s="834" t="s">
        <v>2262</v>
      </c>
      <c r="C1701" s="334"/>
      <c r="D1701" s="832"/>
    </row>
    <row r="1702" spans="2:4" x14ac:dyDescent="0.2">
      <c r="B1702" s="833" t="s">
        <v>272</v>
      </c>
      <c r="C1702" s="335">
        <v>0.09</v>
      </c>
      <c r="D1702" s="832" t="s">
        <v>273</v>
      </c>
    </row>
    <row r="1703" spans="2:4" x14ac:dyDescent="0.2">
      <c r="B1703" s="833" t="s">
        <v>274</v>
      </c>
      <c r="C1703" s="335">
        <v>0.09</v>
      </c>
      <c r="D1703" s="832" t="s">
        <v>273</v>
      </c>
    </row>
    <row r="1704" spans="2:4" x14ac:dyDescent="0.2">
      <c r="B1704" s="833" t="s">
        <v>152</v>
      </c>
      <c r="C1704" s="335">
        <v>0.3</v>
      </c>
      <c r="D1704" s="832" t="s">
        <v>273</v>
      </c>
    </row>
    <row r="1705" spans="2:4" x14ac:dyDescent="0.2">
      <c r="B1705" s="851" t="s">
        <v>2223</v>
      </c>
      <c r="C1705" s="253">
        <v>0.13</v>
      </c>
      <c r="D1705" s="832" t="s">
        <v>273</v>
      </c>
    </row>
    <row r="1706" spans="2:4" x14ac:dyDescent="0.2">
      <c r="B1706" s="851" t="s">
        <v>2224</v>
      </c>
      <c r="C1706" s="253">
        <v>0.2</v>
      </c>
      <c r="D1706" s="832" t="s">
        <v>273</v>
      </c>
    </row>
    <row r="1707" spans="2:4" x14ac:dyDescent="0.2">
      <c r="B1707" s="833" t="s">
        <v>153</v>
      </c>
      <c r="C1707" s="253">
        <v>0.22</v>
      </c>
      <c r="D1707" s="832" t="s">
        <v>273</v>
      </c>
    </row>
    <row r="1708" spans="2:4" x14ac:dyDescent="0.2">
      <c r="B1708" s="833" t="s">
        <v>154</v>
      </c>
      <c r="C1708" s="253">
        <v>0.22</v>
      </c>
      <c r="D1708" s="832" t="s">
        <v>273</v>
      </c>
    </row>
    <row r="1709" spans="2:4" x14ac:dyDescent="0.2">
      <c r="B1709" s="851" t="s">
        <v>2252</v>
      </c>
      <c r="C1709" s="253">
        <v>0.19</v>
      </c>
      <c r="D1709" s="832" t="s">
        <v>273</v>
      </c>
    </row>
    <row r="1710" spans="2:4" x14ac:dyDescent="0.2">
      <c r="B1710" s="833" t="s">
        <v>156</v>
      </c>
      <c r="C1710" s="253">
        <v>0.22</v>
      </c>
      <c r="D1710" s="832" t="s">
        <v>273</v>
      </c>
    </row>
    <row r="1711" spans="2:4" x14ac:dyDescent="0.2">
      <c r="B1711" s="851" t="s">
        <v>157</v>
      </c>
      <c r="C1711" s="253">
        <v>0.19</v>
      </c>
      <c r="D1711" s="856" t="s">
        <v>273</v>
      </c>
    </row>
    <row r="1712" spans="2:4" x14ac:dyDescent="0.2">
      <c r="B1712" s="833" t="s">
        <v>158</v>
      </c>
      <c r="C1712" s="253">
        <v>0.19</v>
      </c>
      <c r="D1712" s="832" t="s">
        <v>273</v>
      </c>
    </row>
    <row r="1713" spans="2:4" x14ac:dyDescent="0.2">
      <c r="B1713" s="833" t="s">
        <v>159</v>
      </c>
      <c r="C1713" s="253">
        <v>0.25</v>
      </c>
      <c r="D1713" s="832" t="s">
        <v>273</v>
      </c>
    </row>
    <row r="1714" spans="2:4" x14ac:dyDescent="0.2">
      <c r="B1714" s="833" t="s">
        <v>160</v>
      </c>
      <c r="C1714" s="253">
        <v>0.19</v>
      </c>
      <c r="D1714" s="832" t="s">
        <v>273</v>
      </c>
    </row>
    <row r="1715" spans="2:4" x14ac:dyDescent="0.2">
      <c r="B1715" s="833" t="s">
        <v>161</v>
      </c>
      <c r="C1715" s="253">
        <v>1</v>
      </c>
      <c r="D1715" s="832" t="s">
        <v>273</v>
      </c>
    </row>
    <row r="1716" spans="2:4" x14ac:dyDescent="0.2">
      <c r="B1716" s="833" t="s">
        <v>164</v>
      </c>
      <c r="C1716" s="253">
        <v>0.3</v>
      </c>
      <c r="D1716" s="832" t="s">
        <v>273</v>
      </c>
    </row>
    <row r="1717" spans="2:4" x14ac:dyDescent="0.2">
      <c r="B1717" s="851" t="s">
        <v>2225</v>
      </c>
      <c r="C1717" s="253">
        <v>0.6</v>
      </c>
      <c r="D1717" s="832" t="s">
        <v>273</v>
      </c>
    </row>
    <row r="1718" spans="2:4" x14ac:dyDescent="0.2">
      <c r="B1718" s="851" t="s">
        <v>2226</v>
      </c>
      <c r="C1718" s="253">
        <v>6.8</v>
      </c>
      <c r="D1718" s="832" t="s">
        <v>273</v>
      </c>
    </row>
    <row r="1719" spans="2:4" x14ac:dyDescent="0.2">
      <c r="B1719" s="835" t="s">
        <v>2598</v>
      </c>
      <c r="C1719" s="307">
        <v>0.5</v>
      </c>
      <c r="D1719" s="832" t="s">
        <v>273</v>
      </c>
    </row>
    <row r="1720" spans="2:4" x14ac:dyDescent="0.2">
      <c r="B1720" s="835" t="s">
        <v>2599</v>
      </c>
      <c r="C1720" s="307">
        <v>0.5</v>
      </c>
      <c r="D1720" s="832" t="s">
        <v>273</v>
      </c>
    </row>
    <row r="1721" spans="2:4" x14ac:dyDescent="0.2">
      <c r="B1721" s="851" t="s">
        <v>2263</v>
      </c>
      <c r="C1721" s="335">
        <v>0.22</v>
      </c>
      <c r="D1721" s="832" t="s">
        <v>273</v>
      </c>
    </row>
    <row r="1722" spans="2:4" x14ac:dyDescent="0.2">
      <c r="B1722" s="833" t="s">
        <v>163</v>
      </c>
      <c r="C1722" s="335">
        <v>0.35</v>
      </c>
      <c r="D1722" s="832" t="s">
        <v>273</v>
      </c>
    </row>
    <row r="1723" spans="2:4" x14ac:dyDescent="0.2">
      <c r="B1723" s="833" t="s">
        <v>165</v>
      </c>
      <c r="C1723" s="335">
        <v>6.8</v>
      </c>
      <c r="D1723" s="832" t="s">
        <v>273</v>
      </c>
    </row>
    <row r="1724" spans="2:4" x14ac:dyDescent="0.2">
      <c r="B1724" s="851" t="s">
        <v>2264</v>
      </c>
      <c r="C1724" s="335">
        <v>0.39</v>
      </c>
      <c r="D1724" s="832" t="s">
        <v>273</v>
      </c>
    </row>
    <row r="1725" spans="2:4" ht="13.5" thickBot="1" x14ac:dyDescent="0.25">
      <c r="B1725" s="836"/>
      <c r="C1725" s="336"/>
      <c r="D1725" s="837"/>
    </row>
    <row r="1726" spans="2:4" x14ac:dyDescent="0.2">
      <c r="B1726" s="838" t="s">
        <v>704</v>
      </c>
      <c r="C1726" s="337"/>
      <c r="D1726" s="839"/>
    </row>
    <row r="1727" spans="2:4" x14ac:dyDescent="0.2">
      <c r="B1727" s="852" t="s">
        <v>2265</v>
      </c>
      <c r="C1727" s="337"/>
      <c r="D1727" s="839"/>
    </row>
    <row r="1728" spans="2:4" x14ac:dyDescent="0.2">
      <c r="B1728" s="852" t="s">
        <v>2266</v>
      </c>
      <c r="C1728" s="337"/>
      <c r="D1728" s="839"/>
    </row>
    <row r="1729" spans="2:4" x14ac:dyDescent="0.2">
      <c r="B1729" s="838" t="s">
        <v>215</v>
      </c>
      <c r="C1729" s="337"/>
      <c r="D1729" s="839"/>
    </row>
    <row r="1730" spans="2:4" ht="12.75" customHeight="1" x14ac:dyDescent="0.2">
      <c r="B1730" s="2598" t="s">
        <v>2623</v>
      </c>
      <c r="C1730" s="2599"/>
      <c r="D1730" s="2600"/>
    </row>
    <row r="1731" spans="2:4" ht="12.75" customHeight="1" x14ac:dyDescent="0.2">
      <c r="B1731" s="2601" t="s">
        <v>2601</v>
      </c>
      <c r="C1731" s="2602"/>
      <c r="D1731" s="2603"/>
    </row>
    <row r="1732" spans="2:4" x14ac:dyDescent="0.2">
      <c r="B1732" s="838"/>
      <c r="C1732" s="337"/>
      <c r="D1732" s="839"/>
    </row>
    <row r="1733" spans="2:4" x14ac:dyDescent="0.2">
      <c r="B1733" s="842" t="s">
        <v>216</v>
      </c>
      <c r="C1733" s="337"/>
      <c r="D1733" s="839"/>
    </row>
    <row r="1734" spans="2:4" ht="12.75" customHeight="1" x14ac:dyDescent="0.2">
      <c r="B1734" s="2543" t="s">
        <v>46</v>
      </c>
      <c r="C1734" s="2544"/>
      <c r="D1734" s="2545"/>
    </row>
    <row r="1735" spans="2:4" ht="12.75" customHeight="1" x14ac:dyDescent="0.2">
      <c r="B1735" s="2543" t="s">
        <v>442</v>
      </c>
      <c r="C1735" s="2544"/>
      <c r="D1735" s="2545"/>
    </row>
    <row r="1736" spans="2:4" ht="12.75" customHeight="1" x14ac:dyDescent="0.2">
      <c r="B1736" s="2683" t="s">
        <v>2267</v>
      </c>
      <c r="C1736" s="2684"/>
      <c r="D1736" s="2685"/>
    </row>
    <row r="1737" spans="2:4" ht="13.5" customHeight="1" thickBot="1" x14ac:dyDescent="0.25">
      <c r="B1737" s="2535" t="s">
        <v>47</v>
      </c>
      <c r="C1737" s="2536"/>
      <c r="D1737" s="2537"/>
    </row>
    <row r="1738" spans="2:4" ht="51.75" thickBot="1" x14ac:dyDescent="0.25">
      <c r="B1738" s="827" t="s">
        <v>296</v>
      </c>
      <c r="C1738" s="147" t="s">
        <v>143</v>
      </c>
      <c r="D1738" s="828" t="s">
        <v>259</v>
      </c>
    </row>
    <row r="1739" spans="2:4" ht="13.5" thickBot="1" x14ac:dyDescent="0.25">
      <c r="B1739" s="857" t="s">
        <v>1080</v>
      </c>
      <c r="C1739" s="153">
        <v>3.9E-2</v>
      </c>
      <c r="D1739" s="858" t="s">
        <v>273</v>
      </c>
    </row>
    <row r="1740" spans="2:4" x14ac:dyDescent="0.2">
      <c r="B1740" s="842"/>
      <c r="C1740" s="337"/>
      <c r="D1740" s="839"/>
    </row>
    <row r="1741" spans="2:4" ht="12.75" customHeight="1" x14ac:dyDescent="0.2">
      <c r="B1741" s="2543" t="s">
        <v>2255</v>
      </c>
      <c r="C1741" s="2544"/>
      <c r="D1741" s="2545"/>
    </row>
    <row r="1742" spans="2:4" x14ac:dyDescent="0.2">
      <c r="B1742" s="842" t="s">
        <v>515</v>
      </c>
      <c r="C1742" s="337"/>
      <c r="D1742" s="839"/>
    </row>
    <row r="1743" spans="2:4" x14ac:dyDescent="0.2">
      <c r="B1743" s="838" t="s">
        <v>516</v>
      </c>
      <c r="C1743" s="337"/>
      <c r="D1743" s="839"/>
    </row>
    <row r="1744" spans="2:4" x14ac:dyDescent="0.2">
      <c r="B1744" s="838" t="s">
        <v>517</v>
      </c>
      <c r="C1744" s="337"/>
      <c r="D1744" s="839"/>
    </row>
    <row r="1745" spans="2:4" x14ac:dyDescent="0.2">
      <c r="B1745" s="838" t="s">
        <v>518</v>
      </c>
      <c r="C1745" s="337"/>
      <c r="D1745" s="839"/>
    </row>
    <row r="1746" spans="2:4" x14ac:dyDescent="0.2">
      <c r="B1746" s="838" t="s">
        <v>519</v>
      </c>
      <c r="C1746" s="337"/>
      <c r="D1746" s="839"/>
    </row>
    <row r="1747" spans="2:4" x14ac:dyDescent="0.2">
      <c r="B1747" s="838" t="s">
        <v>520</v>
      </c>
      <c r="C1747" s="337"/>
      <c r="D1747" s="839"/>
    </row>
    <row r="1748" spans="2:4" x14ac:dyDescent="0.2">
      <c r="B1748" s="838" t="s">
        <v>521</v>
      </c>
      <c r="C1748" s="337"/>
      <c r="D1748" s="839"/>
    </row>
    <row r="1749" spans="2:4" x14ac:dyDescent="0.2">
      <c r="B1749" s="838" t="s">
        <v>522</v>
      </c>
      <c r="C1749" s="337"/>
      <c r="D1749" s="839"/>
    </row>
    <row r="1750" spans="2:4" x14ac:dyDescent="0.2">
      <c r="B1750" s="838" t="s">
        <v>523</v>
      </c>
      <c r="C1750" s="337"/>
      <c r="D1750" s="839"/>
    </row>
    <row r="1751" spans="2:4" x14ac:dyDescent="0.2">
      <c r="B1751" s="838" t="s">
        <v>524</v>
      </c>
      <c r="C1751" s="337"/>
      <c r="D1751" s="839"/>
    </row>
    <row r="1752" spans="2:4" ht="12.75" customHeight="1" x14ac:dyDescent="0.2">
      <c r="B1752" s="2570" t="s">
        <v>1382</v>
      </c>
      <c r="C1752" s="2571"/>
      <c r="D1752" s="2572"/>
    </row>
    <row r="1753" spans="2:4" ht="12.75" customHeight="1" x14ac:dyDescent="0.2">
      <c r="B1753" s="2570" t="s">
        <v>179</v>
      </c>
      <c r="C1753" s="2571"/>
      <c r="D1753" s="2572"/>
    </row>
    <row r="1754" spans="2:4" x14ac:dyDescent="0.2">
      <c r="B1754" s="842" t="s">
        <v>526</v>
      </c>
      <c r="C1754" s="337"/>
      <c r="D1754" s="839"/>
    </row>
    <row r="1755" spans="2:4" x14ac:dyDescent="0.2">
      <c r="B1755" s="838" t="s">
        <v>527</v>
      </c>
      <c r="C1755" s="337"/>
      <c r="D1755" s="839"/>
    </row>
    <row r="1756" spans="2:4" x14ac:dyDescent="0.2">
      <c r="B1756" s="838" t="s">
        <v>528</v>
      </c>
      <c r="C1756" s="337"/>
      <c r="D1756" s="839"/>
    </row>
    <row r="1757" spans="2:4" x14ac:dyDescent="0.2">
      <c r="B1757" s="838" t="s">
        <v>529</v>
      </c>
      <c r="C1757" s="337"/>
      <c r="D1757" s="839"/>
    </row>
    <row r="1758" spans="2:4" x14ac:dyDescent="0.2">
      <c r="B1758" s="838" t="s">
        <v>530</v>
      </c>
      <c r="C1758" s="337"/>
      <c r="D1758" s="839"/>
    </row>
    <row r="1759" spans="2:4" x14ac:dyDescent="0.2">
      <c r="B1759" s="838" t="s">
        <v>531</v>
      </c>
      <c r="C1759" s="337"/>
      <c r="D1759" s="839"/>
    </row>
    <row r="1760" spans="2:4" x14ac:dyDescent="0.2">
      <c r="B1760" s="838" t="s">
        <v>532</v>
      </c>
      <c r="C1760" s="337"/>
      <c r="D1760" s="839"/>
    </row>
    <row r="1761" spans="2:4" x14ac:dyDescent="0.2">
      <c r="B1761" s="838" t="s">
        <v>533</v>
      </c>
      <c r="C1761" s="337"/>
      <c r="D1761" s="839"/>
    </row>
    <row r="1762" spans="2:4" x14ac:dyDescent="0.2">
      <c r="B1762" s="838" t="s">
        <v>534</v>
      </c>
      <c r="C1762" s="337"/>
      <c r="D1762" s="839"/>
    </row>
    <row r="1763" spans="2:4" x14ac:dyDescent="0.2">
      <c r="B1763" s="838" t="s">
        <v>535</v>
      </c>
      <c r="C1763" s="337"/>
      <c r="D1763" s="839"/>
    </row>
    <row r="1764" spans="2:4" x14ac:dyDescent="0.2">
      <c r="B1764" s="838" t="s">
        <v>536</v>
      </c>
      <c r="C1764" s="337"/>
      <c r="D1764" s="839"/>
    </row>
    <row r="1765" spans="2:4" x14ac:dyDescent="0.2">
      <c r="B1765" s="838" t="s">
        <v>566</v>
      </c>
      <c r="C1765" s="337"/>
      <c r="D1765" s="839"/>
    </row>
    <row r="1766" spans="2:4" ht="12.75" customHeight="1" x14ac:dyDescent="0.2">
      <c r="B1766" s="2570" t="s">
        <v>1054</v>
      </c>
      <c r="C1766" s="2571"/>
      <c r="D1766" s="2572"/>
    </row>
    <row r="1767" spans="2:4" ht="12.75" customHeight="1" x14ac:dyDescent="0.2">
      <c r="B1767" s="2570" t="s">
        <v>55</v>
      </c>
      <c r="C1767" s="2571"/>
      <c r="D1767" s="2572"/>
    </row>
    <row r="1768" spans="2:4" x14ac:dyDescent="0.2">
      <c r="B1768" s="838" t="s">
        <v>369</v>
      </c>
      <c r="C1768" s="342"/>
      <c r="D1768" s="844"/>
    </row>
    <row r="1769" spans="2:4" x14ac:dyDescent="0.2">
      <c r="B1769" s="842" t="s">
        <v>1005</v>
      </c>
      <c r="C1769" s="342"/>
      <c r="D1769" s="844"/>
    </row>
    <row r="1770" spans="2:4" ht="12.75" customHeight="1" x14ac:dyDescent="0.2">
      <c r="B1770" s="2543" t="s">
        <v>1050</v>
      </c>
      <c r="C1770" s="2544"/>
      <c r="D1770" s="2545"/>
    </row>
    <row r="1771" spans="2:4" ht="13.5" customHeight="1" thickBot="1" x14ac:dyDescent="0.25">
      <c r="B1771" s="2546" t="s">
        <v>2602</v>
      </c>
      <c r="C1771" s="2619"/>
      <c r="D1771" s="2620"/>
    </row>
    <row r="1772" spans="2:4" ht="14.25" thickTop="1" thickBot="1" x14ac:dyDescent="0.25">
      <c r="B1772"/>
      <c r="C1772"/>
      <c r="D1772"/>
    </row>
    <row r="1773" spans="2:4" ht="13.5" thickTop="1" x14ac:dyDescent="0.2">
      <c r="B1773" s="2532" t="s">
        <v>1051</v>
      </c>
      <c r="C1773" s="2533"/>
      <c r="D1773" s="2534"/>
    </row>
    <row r="1774" spans="2:4" ht="13.5" customHeight="1" thickBot="1" x14ac:dyDescent="0.25">
      <c r="B1774" s="2621" t="s">
        <v>629</v>
      </c>
      <c r="C1774" s="2622"/>
      <c r="D1774" s="2623"/>
    </row>
    <row r="1775" spans="2:4" ht="13.5" thickBot="1" x14ac:dyDescent="0.25">
      <c r="B1775" s="827" t="s">
        <v>296</v>
      </c>
      <c r="C1775" s="330" t="s">
        <v>1052</v>
      </c>
      <c r="D1775" s="828" t="s">
        <v>259</v>
      </c>
    </row>
    <row r="1776" spans="2:4" x14ac:dyDescent="0.2">
      <c r="B1776" s="829" t="s">
        <v>1032</v>
      </c>
      <c r="C1776" s="144" t="s">
        <v>371</v>
      </c>
      <c r="D1776" s="830" t="s">
        <v>261</v>
      </c>
    </row>
    <row r="1777" spans="2:4" x14ac:dyDescent="0.2">
      <c r="B1777" s="831" t="s">
        <v>262</v>
      </c>
      <c r="C1777" s="331">
        <v>15</v>
      </c>
      <c r="D1777" s="832" t="s">
        <v>198</v>
      </c>
    </row>
    <row r="1778" spans="2:4" ht="102" x14ac:dyDescent="0.2">
      <c r="B1778" s="831" t="s">
        <v>1053</v>
      </c>
      <c r="C1778" s="149">
        <v>500</v>
      </c>
      <c r="D1778" s="849" t="s">
        <v>2268</v>
      </c>
    </row>
    <row r="1779" spans="2:4" x14ac:dyDescent="0.2">
      <c r="B1779" s="831" t="s">
        <v>264</v>
      </c>
      <c r="C1779" s="332">
        <v>0.02</v>
      </c>
      <c r="D1779" s="832" t="s">
        <v>265</v>
      </c>
    </row>
    <row r="1780" spans="2:4" x14ac:dyDescent="0.2">
      <c r="B1780" s="831" t="s">
        <v>266</v>
      </c>
      <c r="C1780" s="332">
        <v>5.6000000000000001E-2</v>
      </c>
      <c r="D1780" s="832" t="s">
        <v>200</v>
      </c>
    </row>
    <row r="1781" spans="2:4" x14ac:dyDescent="0.2">
      <c r="B1781" s="831" t="s">
        <v>268</v>
      </c>
      <c r="C1781" s="333"/>
      <c r="D1781" s="832"/>
    </row>
    <row r="1782" spans="2:4" x14ac:dyDescent="0.2">
      <c r="B1782" s="831" t="s">
        <v>1352</v>
      </c>
      <c r="C1782" s="157" t="s">
        <v>2230</v>
      </c>
      <c r="D1782" s="832" t="s">
        <v>265</v>
      </c>
    </row>
    <row r="1783" spans="2:4" x14ac:dyDescent="0.2">
      <c r="B1783" s="831" t="s">
        <v>269</v>
      </c>
      <c r="C1783" s="157" t="s">
        <v>2230</v>
      </c>
      <c r="D1783" s="832" t="s">
        <v>265</v>
      </c>
    </row>
    <row r="1784" spans="2:4" x14ac:dyDescent="0.2">
      <c r="B1784" s="831" t="s">
        <v>1354</v>
      </c>
      <c r="C1784" s="157" t="s">
        <v>2230</v>
      </c>
      <c r="D1784" s="832" t="s">
        <v>265</v>
      </c>
    </row>
    <row r="1785" spans="2:4" x14ac:dyDescent="0.2">
      <c r="B1785" s="833" t="s">
        <v>270</v>
      </c>
      <c r="C1785" s="334"/>
      <c r="D1785" s="832"/>
    </row>
    <row r="1786" spans="2:4" x14ac:dyDescent="0.2">
      <c r="B1786" s="834" t="s">
        <v>308</v>
      </c>
      <c r="C1786" s="334"/>
      <c r="D1786" s="832"/>
    </row>
    <row r="1787" spans="2:4" x14ac:dyDescent="0.2">
      <c r="B1787" s="833" t="s">
        <v>272</v>
      </c>
      <c r="C1787" s="335">
        <v>0.09</v>
      </c>
      <c r="D1787" s="832" t="s">
        <v>273</v>
      </c>
    </row>
    <row r="1788" spans="2:4" x14ac:dyDescent="0.2">
      <c r="B1788" s="833" t="s">
        <v>274</v>
      </c>
      <c r="C1788" s="335">
        <v>0.09</v>
      </c>
      <c r="D1788" s="832" t="s">
        <v>273</v>
      </c>
    </row>
    <row r="1789" spans="2:4" x14ac:dyDescent="0.2">
      <c r="B1789" s="833" t="s">
        <v>152</v>
      </c>
      <c r="C1789" s="335">
        <v>0.3</v>
      </c>
      <c r="D1789" s="832" t="s">
        <v>273</v>
      </c>
    </row>
    <row r="1790" spans="2:4" x14ac:dyDescent="0.2">
      <c r="B1790" s="850" t="s">
        <v>2223</v>
      </c>
      <c r="C1790" s="307">
        <v>0.13</v>
      </c>
      <c r="D1790" s="832" t="s">
        <v>273</v>
      </c>
    </row>
    <row r="1791" spans="2:4" x14ac:dyDescent="0.2">
      <c r="B1791" s="850" t="s">
        <v>2224</v>
      </c>
      <c r="C1791" s="307">
        <v>0.2</v>
      </c>
      <c r="D1791" s="832" t="s">
        <v>273</v>
      </c>
    </row>
    <row r="1792" spans="2:4" x14ac:dyDescent="0.2">
      <c r="B1792" s="833" t="s">
        <v>153</v>
      </c>
      <c r="C1792" s="335">
        <v>0.22</v>
      </c>
      <c r="D1792" s="832" t="s">
        <v>273</v>
      </c>
    </row>
    <row r="1793" spans="2:4" x14ac:dyDescent="0.2">
      <c r="B1793" s="833" t="s">
        <v>154</v>
      </c>
      <c r="C1793" s="335">
        <v>0.22</v>
      </c>
      <c r="D1793" s="832" t="s">
        <v>273</v>
      </c>
    </row>
    <row r="1794" spans="2:4" x14ac:dyDescent="0.2">
      <c r="B1794" s="851" t="s">
        <v>155</v>
      </c>
      <c r="C1794" s="335">
        <v>0.19</v>
      </c>
      <c r="D1794" s="832" t="s">
        <v>273</v>
      </c>
    </row>
    <row r="1795" spans="2:4" x14ac:dyDescent="0.2">
      <c r="B1795" s="833" t="s">
        <v>156</v>
      </c>
      <c r="C1795" s="335">
        <v>0.22</v>
      </c>
      <c r="D1795" s="832" t="s">
        <v>273</v>
      </c>
    </row>
    <row r="1796" spans="2:4" x14ac:dyDescent="0.2">
      <c r="B1796" s="850" t="s">
        <v>157</v>
      </c>
      <c r="C1796" s="307">
        <v>0.19</v>
      </c>
      <c r="D1796" s="856" t="s">
        <v>273</v>
      </c>
    </row>
    <row r="1797" spans="2:4" x14ac:dyDescent="0.2">
      <c r="B1797" s="833" t="s">
        <v>158</v>
      </c>
      <c r="C1797" s="335">
        <v>0.19</v>
      </c>
      <c r="D1797" s="832" t="s">
        <v>273</v>
      </c>
    </row>
    <row r="1798" spans="2:4" x14ac:dyDescent="0.2">
      <c r="B1798" s="833" t="s">
        <v>159</v>
      </c>
      <c r="C1798" s="335">
        <v>0.25</v>
      </c>
      <c r="D1798" s="832" t="s">
        <v>273</v>
      </c>
    </row>
    <row r="1799" spans="2:4" x14ac:dyDescent="0.2">
      <c r="B1799" s="833" t="s">
        <v>160</v>
      </c>
      <c r="C1799" s="335">
        <v>0.19</v>
      </c>
      <c r="D1799" s="832" t="s">
        <v>273</v>
      </c>
    </row>
    <row r="1800" spans="2:4" x14ac:dyDescent="0.2">
      <c r="B1800" s="833" t="s">
        <v>161</v>
      </c>
      <c r="C1800" s="335">
        <v>1</v>
      </c>
      <c r="D1800" s="832" t="s">
        <v>273</v>
      </c>
    </row>
    <row r="1801" spans="2:4" x14ac:dyDescent="0.2">
      <c r="B1801" s="833" t="s">
        <v>164</v>
      </c>
      <c r="C1801" s="335">
        <v>0.3</v>
      </c>
      <c r="D1801" s="832" t="s">
        <v>273</v>
      </c>
    </row>
    <row r="1802" spans="2:4" x14ac:dyDescent="0.2">
      <c r="B1802" s="850" t="s">
        <v>2225</v>
      </c>
      <c r="C1802" s="307">
        <v>0.6</v>
      </c>
      <c r="D1802" s="832" t="s">
        <v>273</v>
      </c>
    </row>
    <row r="1803" spans="2:4" x14ac:dyDescent="0.2">
      <c r="B1803" s="850" t="s">
        <v>2226</v>
      </c>
      <c r="C1803" s="307">
        <v>6.8</v>
      </c>
      <c r="D1803" s="832" t="s">
        <v>273</v>
      </c>
    </row>
    <row r="1804" spans="2:4" x14ac:dyDescent="0.2">
      <c r="B1804" s="835" t="s">
        <v>2598</v>
      </c>
      <c r="C1804" s="307">
        <v>0.5</v>
      </c>
      <c r="D1804" s="832" t="s">
        <v>273</v>
      </c>
    </row>
    <row r="1805" spans="2:4" x14ac:dyDescent="0.2">
      <c r="B1805" s="835" t="s">
        <v>2599</v>
      </c>
      <c r="C1805" s="307">
        <v>0.5</v>
      </c>
      <c r="D1805" s="832" t="s">
        <v>273</v>
      </c>
    </row>
    <row r="1806" spans="2:4" x14ac:dyDescent="0.2">
      <c r="B1806" s="851" t="s">
        <v>2231</v>
      </c>
      <c r="C1806" s="335">
        <v>0.22</v>
      </c>
      <c r="D1806" s="832" t="s">
        <v>273</v>
      </c>
    </row>
    <row r="1807" spans="2:4" x14ac:dyDescent="0.2">
      <c r="B1807" s="833" t="s">
        <v>163</v>
      </c>
      <c r="C1807" s="335">
        <v>0.35</v>
      </c>
      <c r="D1807" s="832" t="s">
        <v>273</v>
      </c>
    </row>
    <row r="1808" spans="2:4" x14ac:dyDescent="0.2">
      <c r="B1808" s="833" t="s">
        <v>165</v>
      </c>
      <c r="C1808" s="335">
        <v>6.8</v>
      </c>
      <c r="D1808" s="832" t="s">
        <v>273</v>
      </c>
    </row>
    <row r="1809" spans="2:4" x14ac:dyDescent="0.2">
      <c r="B1809" s="851" t="s">
        <v>202</v>
      </c>
      <c r="C1809" s="335">
        <v>0.39</v>
      </c>
      <c r="D1809" s="832" t="s">
        <v>273</v>
      </c>
    </row>
    <row r="1810" spans="2:4" ht="13.5" thickBot="1" x14ac:dyDescent="0.25">
      <c r="B1810" s="836"/>
      <c r="C1810" s="336"/>
      <c r="D1810" s="837"/>
    </row>
    <row r="1811" spans="2:4" x14ac:dyDescent="0.2">
      <c r="B1811" s="838" t="s">
        <v>704</v>
      </c>
      <c r="C1811" s="337"/>
      <c r="D1811" s="839"/>
    </row>
    <row r="1812" spans="2:4" ht="12.75" customHeight="1" x14ac:dyDescent="0.2">
      <c r="B1812" s="2605" t="s">
        <v>2254</v>
      </c>
      <c r="C1812" s="2606"/>
      <c r="D1812" s="2607"/>
    </row>
    <row r="1813" spans="2:4" x14ac:dyDescent="0.2">
      <c r="B1813" s="838" t="s">
        <v>307</v>
      </c>
      <c r="C1813" s="337"/>
      <c r="D1813" s="839"/>
    </row>
    <row r="1814" spans="2:4" x14ac:dyDescent="0.2">
      <c r="B1814" s="852" t="s">
        <v>690</v>
      </c>
      <c r="C1814" s="337"/>
      <c r="D1814" s="839"/>
    </row>
    <row r="1815" spans="2:4" x14ac:dyDescent="0.2">
      <c r="B1815" s="838" t="s">
        <v>215</v>
      </c>
      <c r="C1815" s="337"/>
      <c r="D1815" s="839"/>
    </row>
    <row r="1816" spans="2:4" ht="12.75" customHeight="1" x14ac:dyDescent="0.2">
      <c r="B1816" s="2598" t="s">
        <v>2600</v>
      </c>
      <c r="C1816" s="2599"/>
      <c r="D1816" s="2600"/>
    </row>
    <row r="1817" spans="2:4" ht="12.75" customHeight="1" x14ac:dyDescent="0.2">
      <c r="B1817" s="2601" t="s">
        <v>2601</v>
      </c>
      <c r="C1817" s="2602"/>
      <c r="D1817" s="2603"/>
    </row>
    <row r="1818" spans="2:4" x14ac:dyDescent="0.2">
      <c r="B1818" s="838"/>
      <c r="C1818" s="337"/>
      <c r="D1818" s="839"/>
    </row>
    <row r="1819" spans="2:4" x14ac:dyDescent="0.2">
      <c r="B1819" s="842" t="s">
        <v>216</v>
      </c>
      <c r="C1819" s="337"/>
      <c r="D1819" s="839"/>
    </row>
    <row r="1820" spans="2:4" ht="12.75" customHeight="1" x14ac:dyDescent="0.2">
      <c r="B1820" s="2543" t="s">
        <v>46</v>
      </c>
      <c r="C1820" s="2544"/>
      <c r="D1820" s="2545"/>
    </row>
    <row r="1821" spans="2:4" ht="12.75" customHeight="1" x14ac:dyDescent="0.2">
      <c r="B1821" s="2543" t="s">
        <v>372</v>
      </c>
      <c r="C1821" s="2544"/>
      <c r="D1821" s="2545"/>
    </row>
    <row r="1822" spans="2:4" ht="12.75" customHeight="1" x14ac:dyDescent="0.2">
      <c r="B1822" s="2543" t="s">
        <v>1042</v>
      </c>
      <c r="C1822" s="2544"/>
      <c r="D1822" s="2545"/>
    </row>
    <row r="1823" spans="2:4" ht="13.5" customHeight="1" thickBot="1" x14ac:dyDescent="0.25">
      <c r="B1823" s="2535" t="s">
        <v>47</v>
      </c>
      <c r="C1823" s="2536"/>
      <c r="D1823" s="2537"/>
    </row>
    <row r="1824" spans="2:4" ht="51.75" thickBot="1" x14ac:dyDescent="0.25">
      <c r="B1824" s="827" t="s">
        <v>296</v>
      </c>
      <c r="C1824" s="147" t="s">
        <v>143</v>
      </c>
      <c r="D1824" s="828" t="s">
        <v>259</v>
      </c>
    </row>
    <row r="1825" spans="2:4" ht="13.5" thickBot="1" x14ac:dyDescent="0.25">
      <c r="B1825" s="857" t="s">
        <v>1080</v>
      </c>
      <c r="C1825" s="153">
        <v>3.9E-2</v>
      </c>
      <c r="D1825" s="860" t="s">
        <v>273</v>
      </c>
    </row>
    <row r="1826" spans="2:4" x14ac:dyDescent="0.2">
      <c r="B1826" s="842"/>
      <c r="C1826" s="337"/>
      <c r="D1826" s="839"/>
    </row>
    <row r="1827" spans="2:4" ht="12.75" customHeight="1" x14ac:dyDescent="0.2">
      <c r="B1827" s="2543" t="s">
        <v>499</v>
      </c>
      <c r="C1827" s="2544"/>
      <c r="D1827" s="2545"/>
    </row>
    <row r="1828" spans="2:4" x14ac:dyDescent="0.2">
      <c r="B1828" s="842" t="s">
        <v>515</v>
      </c>
      <c r="C1828" s="337"/>
      <c r="D1828" s="839"/>
    </row>
    <row r="1829" spans="2:4" x14ac:dyDescent="0.2">
      <c r="B1829" s="838" t="s">
        <v>516</v>
      </c>
      <c r="C1829" s="337"/>
      <c r="D1829" s="839"/>
    </row>
    <row r="1830" spans="2:4" x14ac:dyDescent="0.2">
      <c r="B1830" s="838" t="s">
        <v>517</v>
      </c>
      <c r="C1830" s="337"/>
      <c r="D1830" s="839"/>
    </row>
    <row r="1831" spans="2:4" x14ac:dyDescent="0.2">
      <c r="B1831" s="838" t="s">
        <v>518</v>
      </c>
      <c r="C1831" s="337"/>
      <c r="D1831" s="839"/>
    </row>
    <row r="1832" spans="2:4" x14ac:dyDescent="0.2">
      <c r="B1832" s="838" t="s">
        <v>519</v>
      </c>
      <c r="C1832" s="337"/>
      <c r="D1832" s="839"/>
    </row>
    <row r="1833" spans="2:4" x14ac:dyDescent="0.2">
      <c r="B1833" s="838" t="s">
        <v>520</v>
      </c>
      <c r="C1833" s="337"/>
      <c r="D1833" s="839"/>
    </row>
    <row r="1834" spans="2:4" x14ac:dyDescent="0.2">
      <c r="B1834" s="838" t="s">
        <v>521</v>
      </c>
      <c r="C1834" s="337"/>
      <c r="D1834" s="839"/>
    </row>
    <row r="1835" spans="2:4" x14ac:dyDescent="0.2">
      <c r="B1835" s="838" t="s">
        <v>522</v>
      </c>
      <c r="C1835" s="337"/>
      <c r="D1835" s="839"/>
    </row>
    <row r="1836" spans="2:4" x14ac:dyDescent="0.2">
      <c r="B1836" s="838" t="s">
        <v>523</v>
      </c>
      <c r="C1836" s="337"/>
      <c r="D1836" s="839"/>
    </row>
    <row r="1837" spans="2:4" x14ac:dyDescent="0.2">
      <c r="B1837" s="838" t="s">
        <v>524</v>
      </c>
      <c r="C1837" s="337"/>
      <c r="D1837" s="839"/>
    </row>
    <row r="1838" spans="2:4" ht="12.75" customHeight="1" x14ac:dyDescent="0.2">
      <c r="B1838" s="2555" t="s">
        <v>525</v>
      </c>
      <c r="C1838" s="2556"/>
      <c r="D1838" s="2557"/>
    </row>
    <row r="1839" spans="2:4" ht="12.75" customHeight="1" x14ac:dyDescent="0.2">
      <c r="B1839" s="2570" t="s">
        <v>179</v>
      </c>
      <c r="C1839" s="2571"/>
      <c r="D1839" s="2572"/>
    </row>
    <row r="1840" spans="2:4" x14ac:dyDescent="0.2">
      <c r="B1840" s="842" t="s">
        <v>526</v>
      </c>
      <c r="C1840" s="337"/>
      <c r="D1840" s="839"/>
    </row>
    <row r="1841" spans="2:4" x14ac:dyDescent="0.2">
      <c r="B1841" s="838" t="s">
        <v>527</v>
      </c>
      <c r="C1841" s="337"/>
      <c r="D1841" s="839"/>
    </row>
    <row r="1842" spans="2:4" x14ac:dyDescent="0.2">
      <c r="B1842" s="838" t="s">
        <v>528</v>
      </c>
      <c r="C1842" s="337"/>
      <c r="D1842" s="839"/>
    </row>
    <row r="1843" spans="2:4" x14ac:dyDescent="0.2">
      <c r="B1843" s="838" t="s">
        <v>529</v>
      </c>
      <c r="C1843" s="337"/>
      <c r="D1843" s="839"/>
    </row>
    <row r="1844" spans="2:4" x14ac:dyDescent="0.2">
      <c r="B1844" s="838" t="s">
        <v>530</v>
      </c>
      <c r="C1844" s="337"/>
      <c r="D1844" s="839"/>
    </row>
    <row r="1845" spans="2:4" x14ac:dyDescent="0.2">
      <c r="B1845" s="838" t="s">
        <v>531</v>
      </c>
      <c r="C1845" s="337"/>
      <c r="D1845" s="839"/>
    </row>
    <row r="1846" spans="2:4" x14ac:dyDescent="0.2">
      <c r="B1846" s="838" t="s">
        <v>532</v>
      </c>
      <c r="C1846" s="337"/>
      <c r="D1846" s="839"/>
    </row>
    <row r="1847" spans="2:4" x14ac:dyDescent="0.2">
      <c r="B1847" s="838" t="s">
        <v>533</v>
      </c>
      <c r="C1847" s="337"/>
      <c r="D1847" s="839"/>
    </row>
    <row r="1848" spans="2:4" x14ac:dyDescent="0.2">
      <c r="B1848" s="838" t="s">
        <v>534</v>
      </c>
      <c r="C1848" s="337"/>
      <c r="D1848" s="839"/>
    </row>
    <row r="1849" spans="2:4" x14ac:dyDescent="0.2">
      <c r="B1849" s="838" t="s">
        <v>535</v>
      </c>
      <c r="C1849" s="337"/>
      <c r="D1849" s="839"/>
    </row>
    <row r="1850" spans="2:4" x14ac:dyDescent="0.2">
      <c r="B1850" s="838" t="s">
        <v>536</v>
      </c>
      <c r="C1850" s="337"/>
      <c r="D1850" s="839"/>
    </row>
    <row r="1851" spans="2:4" x14ac:dyDescent="0.2">
      <c r="B1851" s="838" t="s">
        <v>566</v>
      </c>
      <c r="C1851" s="337"/>
      <c r="D1851" s="839"/>
    </row>
    <row r="1852" spans="2:4" ht="12.75" customHeight="1" x14ac:dyDescent="0.2">
      <c r="B1852" s="2570" t="s">
        <v>1054</v>
      </c>
      <c r="C1852" s="2571"/>
      <c r="D1852" s="2572"/>
    </row>
    <row r="1853" spans="2:4" ht="12.75" customHeight="1" x14ac:dyDescent="0.2">
      <c r="B1853" s="2570" t="s">
        <v>567</v>
      </c>
      <c r="C1853" s="2571"/>
      <c r="D1853" s="2572"/>
    </row>
    <row r="1854" spans="2:4" x14ac:dyDescent="0.2">
      <c r="B1854" s="838" t="s">
        <v>373</v>
      </c>
      <c r="C1854" s="337"/>
      <c r="D1854" s="839"/>
    </row>
    <row r="1855" spans="2:4" x14ac:dyDescent="0.2">
      <c r="B1855" s="842" t="s">
        <v>500</v>
      </c>
      <c r="C1855" s="337"/>
      <c r="D1855" s="839"/>
    </row>
    <row r="1856" spans="2:4" ht="12.75" customHeight="1" x14ac:dyDescent="0.2">
      <c r="B1856" s="2543" t="s">
        <v>1050</v>
      </c>
      <c r="C1856" s="2544"/>
      <c r="D1856" s="2545"/>
    </row>
    <row r="1857" spans="2:4" ht="13.5" customHeight="1" thickBot="1" x14ac:dyDescent="0.25">
      <c r="B1857" s="2546" t="s">
        <v>2602</v>
      </c>
      <c r="C1857" s="2619"/>
      <c r="D1857" s="2620"/>
    </row>
    <row r="1858" spans="2:4" ht="14.25" thickTop="1" thickBot="1" x14ac:dyDescent="0.25">
      <c r="B1858"/>
      <c r="C1858"/>
      <c r="D1858"/>
    </row>
    <row r="1859" spans="2:4" ht="13.5" thickTop="1" x14ac:dyDescent="0.2">
      <c r="B1859" s="2532" t="s">
        <v>1025</v>
      </c>
      <c r="C1859" s="2533"/>
      <c r="D1859" s="2534"/>
    </row>
    <row r="1860" spans="2:4" ht="13.5" customHeight="1" thickBot="1" x14ac:dyDescent="0.25">
      <c r="B1860" s="2677" t="s">
        <v>2269</v>
      </c>
      <c r="C1860" s="2678"/>
      <c r="D1860" s="2679"/>
    </row>
    <row r="1861" spans="2:4" ht="13.5" thickBot="1" x14ac:dyDescent="0.25">
      <c r="B1861" s="827" t="s">
        <v>296</v>
      </c>
      <c r="C1861" s="330" t="s">
        <v>1026</v>
      </c>
      <c r="D1861" s="828" t="s">
        <v>259</v>
      </c>
    </row>
    <row r="1862" spans="2:4" x14ac:dyDescent="0.2">
      <c r="B1862" s="861" t="s">
        <v>260</v>
      </c>
      <c r="C1862" s="154" t="s">
        <v>374</v>
      </c>
      <c r="D1862" s="830" t="s">
        <v>261</v>
      </c>
    </row>
    <row r="1863" spans="2:4" x14ac:dyDescent="0.2">
      <c r="B1863" s="854" t="s">
        <v>2270</v>
      </c>
      <c r="C1863" s="331">
        <v>12</v>
      </c>
      <c r="D1863" s="832" t="s">
        <v>198</v>
      </c>
    </row>
    <row r="1864" spans="2:4" x14ac:dyDescent="0.2">
      <c r="B1864" s="831" t="s">
        <v>264</v>
      </c>
      <c r="C1864" s="331">
        <v>0.02</v>
      </c>
      <c r="D1864" s="832" t="s">
        <v>265</v>
      </c>
    </row>
    <row r="1865" spans="2:4" x14ac:dyDescent="0.2">
      <c r="B1865" s="831" t="s">
        <v>266</v>
      </c>
      <c r="C1865" s="332">
        <v>5.6000000000000001E-2</v>
      </c>
      <c r="D1865" s="832" t="s">
        <v>267</v>
      </c>
    </row>
    <row r="1866" spans="2:4" x14ac:dyDescent="0.2">
      <c r="B1866" s="831" t="s">
        <v>1027</v>
      </c>
      <c r="C1866" s="333"/>
      <c r="D1866" s="832"/>
    </row>
    <row r="1867" spans="2:4" x14ac:dyDescent="0.2">
      <c r="B1867" s="831" t="s">
        <v>1352</v>
      </c>
      <c r="C1867" s="157" t="s">
        <v>2230</v>
      </c>
      <c r="D1867" s="832" t="s">
        <v>265</v>
      </c>
    </row>
    <row r="1868" spans="2:4" x14ac:dyDescent="0.2">
      <c r="B1868" s="831" t="s">
        <v>269</v>
      </c>
      <c r="C1868" s="157" t="s">
        <v>2230</v>
      </c>
      <c r="D1868" s="832" t="s">
        <v>265</v>
      </c>
    </row>
    <row r="1869" spans="2:4" x14ac:dyDescent="0.2">
      <c r="B1869" s="831" t="s">
        <v>1354</v>
      </c>
      <c r="C1869" s="157" t="s">
        <v>2230</v>
      </c>
      <c r="D1869" s="832" t="s">
        <v>265</v>
      </c>
    </row>
    <row r="1870" spans="2:4" x14ac:dyDescent="0.2">
      <c r="B1870" s="833" t="s">
        <v>270</v>
      </c>
      <c r="C1870" s="334"/>
      <c r="D1870" s="832"/>
    </row>
    <row r="1871" spans="2:4" x14ac:dyDescent="0.2">
      <c r="B1871" s="834" t="s">
        <v>308</v>
      </c>
      <c r="C1871" s="334"/>
      <c r="D1871" s="832"/>
    </row>
    <row r="1872" spans="2:4" x14ac:dyDescent="0.2">
      <c r="B1872" s="833" t="s">
        <v>272</v>
      </c>
      <c r="C1872" s="335">
        <v>0.09</v>
      </c>
      <c r="D1872" s="832" t="s">
        <v>273</v>
      </c>
    </row>
    <row r="1873" spans="2:4" x14ac:dyDescent="0.2">
      <c r="B1873" s="833" t="s">
        <v>274</v>
      </c>
      <c r="C1873" s="335">
        <v>0.09</v>
      </c>
      <c r="D1873" s="832" t="s">
        <v>273</v>
      </c>
    </row>
    <row r="1874" spans="2:4" x14ac:dyDescent="0.2">
      <c r="B1874" s="833" t="s">
        <v>152</v>
      </c>
      <c r="C1874" s="335">
        <v>0.3</v>
      </c>
      <c r="D1874" s="832" t="s">
        <v>273</v>
      </c>
    </row>
    <row r="1875" spans="2:4" x14ac:dyDescent="0.2">
      <c r="B1875" s="850" t="s">
        <v>2223</v>
      </c>
      <c r="C1875" s="307">
        <v>0.13</v>
      </c>
      <c r="D1875" s="832" t="s">
        <v>273</v>
      </c>
    </row>
    <row r="1876" spans="2:4" x14ac:dyDescent="0.2">
      <c r="B1876" s="850" t="s">
        <v>2224</v>
      </c>
      <c r="C1876" s="307">
        <v>0.2</v>
      </c>
      <c r="D1876" s="832" t="s">
        <v>273</v>
      </c>
    </row>
    <row r="1877" spans="2:4" x14ac:dyDescent="0.2">
      <c r="B1877" s="833" t="s">
        <v>153</v>
      </c>
      <c r="C1877" s="335">
        <v>0.22</v>
      </c>
      <c r="D1877" s="832" t="s">
        <v>273</v>
      </c>
    </row>
    <row r="1878" spans="2:4" x14ac:dyDescent="0.2">
      <c r="B1878" s="833" t="s">
        <v>154</v>
      </c>
      <c r="C1878" s="335">
        <v>0.22</v>
      </c>
      <c r="D1878" s="832" t="s">
        <v>273</v>
      </c>
    </row>
    <row r="1879" spans="2:4" x14ac:dyDescent="0.2">
      <c r="B1879" s="851" t="s">
        <v>155</v>
      </c>
      <c r="C1879" s="335">
        <v>0.19</v>
      </c>
      <c r="D1879" s="832" t="s">
        <v>273</v>
      </c>
    </row>
    <row r="1880" spans="2:4" x14ac:dyDescent="0.2">
      <c r="B1880" s="833" t="s">
        <v>156</v>
      </c>
      <c r="C1880" s="335">
        <v>0.22</v>
      </c>
      <c r="D1880" s="832" t="s">
        <v>273</v>
      </c>
    </row>
    <row r="1881" spans="2:4" x14ac:dyDescent="0.2">
      <c r="B1881" s="850" t="s">
        <v>157</v>
      </c>
      <c r="C1881" s="307">
        <v>0.19</v>
      </c>
      <c r="D1881" s="856" t="s">
        <v>273</v>
      </c>
    </row>
    <row r="1882" spans="2:4" x14ac:dyDescent="0.2">
      <c r="B1882" s="833" t="s">
        <v>158</v>
      </c>
      <c r="C1882" s="335">
        <v>0.19</v>
      </c>
      <c r="D1882" s="832" t="s">
        <v>273</v>
      </c>
    </row>
    <row r="1883" spans="2:4" x14ac:dyDescent="0.2">
      <c r="B1883" s="833" t="s">
        <v>159</v>
      </c>
      <c r="C1883" s="335">
        <v>0.25</v>
      </c>
      <c r="D1883" s="832" t="s">
        <v>273</v>
      </c>
    </row>
    <row r="1884" spans="2:4" x14ac:dyDescent="0.2">
      <c r="B1884" s="833" t="s">
        <v>160</v>
      </c>
      <c r="C1884" s="335">
        <v>0.19</v>
      </c>
      <c r="D1884" s="832" t="s">
        <v>273</v>
      </c>
    </row>
    <row r="1885" spans="2:4" x14ac:dyDescent="0.2">
      <c r="B1885" s="833" t="s">
        <v>161</v>
      </c>
      <c r="C1885" s="335">
        <v>1</v>
      </c>
      <c r="D1885" s="832" t="s">
        <v>273</v>
      </c>
    </row>
    <row r="1886" spans="2:4" x14ac:dyDescent="0.2">
      <c r="B1886" s="833" t="s">
        <v>164</v>
      </c>
      <c r="C1886" s="335">
        <v>0.3</v>
      </c>
      <c r="D1886" s="832" t="s">
        <v>273</v>
      </c>
    </row>
    <row r="1887" spans="2:4" x14ac:dyDescent="0.2">
      <c r="B1887" s="850" t="s">
        <v>2225</v>
      </c>
      <c r="C1887" s="307">
        <v>0.6</v>
      </c>
      <c r="D1887" s="832" t="s">
        <v>273</v>
      </c>
    </row>
    <row r="1888" spans="2:4" x14ac:dyDescent="0.2">
      <c r="B1888" s="850" t="s">
        <v>2226</v>
      </c>
      <c r="C1888" s="307">
        <v>6.8</v>
      </c>
      <c r="D1888" s="832" t="s">
        <v>273</v>
      </c>
    </row>
    <row r="1889" spans="2:4" x14ac:dyDescent="0.2">
      <c r="B1889" s="835" t="s">
        <v>2598</v>
      </c>
      <c r="C1889" s="307">
        <v>0.5</v>
      </c>
      <c r="D1889" s="832" t="s">
        <v>273</v>
      </c>
    </row>
    <row r="1890" spans="2:4" x14ac:dyDescent="0.2">
      <c r="B1890" s="835" t="s">
        <v>2599</v>
      </c>
      <c r="C1890" s="307">
        <v>0.5</v>
      </c>
      <c r="D1890" s="832" t="s">
        <v>273</v>
      </c>
    </row>
    <row r="1891" spans="2:4" x14ac:dyDescent="0.2">
      <c r="B1891" s="851" t="s">
        <v>2231</v>
      </c>
      <c r="C1891" s="335">
        <v>0.22</v>
      </c>
      <c r="D1891" s="832" t="s">
        <v>273</v>
      </c>
    </row>
    <row r="1892" spans="2:4" x14ac:dyDescent="0.2">
      <c r="B1892" s="833" t="s">
        <v>163</v>
      </c>
      <c r="C1892" s="335">
        <v>0.35</v>
      </c>
      <c r="D1892" s="832" t="s">
        <v>273</v>
      </c>
    </row>
    <row r="1893" spans="2:4" x14ac:dyDescent="0.2">
      <c r="B1893" s="833" t="s">
        <v>165</v>
      </c>
      <c r="C1893" s="335">
        <v>6.8</v>
      </c>
      <c r="D1893" s="832" t="s">
        <v>273</v>
      </c>
    </row>
    <row r="1894" spans="2:4" x14ac:dyDescent="0.2">
      <c r="B1894" s="833" t="s">
        <v>703</v>
      </c>
      <c r="C1894" s="335">
        <v>0.39</v>
      </c>
      <c r="D1894" s="832" t="s">
        <v>273</v>
      </c>
    </row>
    <row r="1895" spans="2:4" ht="13.5" thickBot="1" x14ac:dyDescent="0.25">
      <c r="B1895" s="836"/>
      <c r="C1895" s="336"/>
      <c r="D1895" s="837"/>
    </row>
    <row r="1896" spans="2:4" x14ac:dyDescent="0.2">
      <c r="B1896" s="838" t="s">
        <v>704</v>
      </c>
      <c r="C1896" s="337"/>
      <c r="D1896" s="839"/>
    </row>
    <row r="1897" spans="2:4" ht="12.75" customHeight="1" x14ac:dyDescent="0.2">
      <c r="B1897" s="2570" t="s">
        <v>2271</v>
      </c>
      <c r="C1897" s="2571"/>
      <c r="D1897" s="2572"/>
    </row>
    <row r="1898" spans="2:4" x14ac:dyDescent="0.2">
      <c r="B1898" s="852" t="s">
        <v>2272</v>
      </c>
      <c r="C1898" s="342"/>
      <c r="D1898" s="844"/>
    </row>
    <row r="1899" spans="2:4" x14ac:dyDescent="0.2">
      <c r="B1899" s="838" t="s">
        <v>898</v>
      </c>
      <c r="C1899" s="337"/>
      <c r="D1899" s="839"/>
    </row>
    <row r="1900" spans="2:4" ht="12.75" customHeight="1" x14ac:dyDescent="0.2">
      <c r="B1900" s="2570" t="s">
        <v>2273</v>
      </c>
      <c r="C1900" s="2571"/>
      <c r="D1900" s="2572"/>
    </row>
    <row r="1901" spans="2:4" ht="12.75" customHeight="1" x14ac:dyDescent="0.2">
      <c r="B1901" s="2598" t="s">
        <v>2622</v>
      </c>
      <c r="C1901" s="2599"/>
      <c r="D1901" s="2600"/>
    </row>
    <row r="1902" spans="2:4" ht="12.75" customHeight="1" x14ac:dyDescent="0.2">
      <c r="B1902" s="2601" t="s">
        <v>2601</v>
      </c>
      <c r="C1902" s="2602"/>
      <c r="D1902" s="2603"/>
    </row>
    <row r="1903" spans="2:4" x14ac:dyDescent="0.2">
      <c r="B1903" s="838"/>
      <c r="C1903" s="337"/>
      <c r="D1903" s="839"/>
    </row>
    <row r="1904" spans="2:4" x14ac:dyDescent="0.2">
      <c r="B1904" s="842" t="s">
        <v>216</v>
      </c>
      <c r="C1904" s="337"/>
      <c r="D1904" s="839"/>
    </row>
    <row r="1905" spans="2:4" ht="12.75" customHeight="1" x14ac:dyDescent="0.2">
      <c r="B1905" s="2674" t="s">
        <v>501</v>
      </c>
      <c r="C1905" s="2675"/>
      <c r="D1905" s="2676"/>
    </row>
    <row r="1906" spans="2:4" ht="12.75" customHeight="1" x14ac:dyDescent="0.2">
      <c r="B1906" s="2543" t="s">
        <v>180</v>
      </c>
      <c r="C1906" s="2544"/>
      <c r="D1906" s="2545"/>
    </row>
    <row r="1907" spans="2:4" ht="12.75" customHeight="1" x14ac:dyDescent="0.2">
      <c r="B1907" s="2543" t="s">
        <v>1028</v>
      </c>
      <c r="C1907" s="2544"/>
      <c r="D1907" s="2545"/>
    </row>
    <row r="1908" spans="2:4" ht="13.5" thickBot="1" x14ac:dyDescent="0.25">
      <c r="B1908" s="862"/>
      <c r="C1908" s="347"/>
      <c r="D1908" s="863"/>
    </row>
    <row r="1909" spans="2:4" ht="51.75" thickBot="1" x14ac:dyDescent="0.25">
      <c r="B1909" s="864" t="s">
        <v>51</v>
      </c>
      <c r="C1909" s="155" t="s">
        <v>52</v>
      </c>
      <c r="D1909" s="865" t="s">
        <v>259</v>
      </c>
    </row>
    <row r="1910" spans="2:4" ht="13.5" thickBot="1" x14ac:dyDescent="0.25">
      <c r="B1910" s="866" t="s">
        <v>53</v>
      </c>
      <c r="C1910" s="156">
        <v>0.04</v>
      </c>
      <c r="D1910" s="867" t="s">
        <v>273</v>
      </c>
    </row>
    <row r="1911" spans="2:4" x14ac:dyDescent="0.2">
      <c r="B1911" s="843"/>
      <c r="C1911" s="342"/>
      <c r="D1911" s="844"/>
    </row>
    <row r="1912" spans="2:4" ht="12.75" customHeight="1" x14ac:dyDescent="0.2">
      <c r="B1912" s="2543" t="s">
        <v>1029</v>
      </c>
      <c r="C1912" s="2544"/>
      <c r="D1912" s="2545"/>
    </row>
    <row r="1913" spans="2:4" x14ac:dyDescent="0.2">
      <c r="B1913" s="842" t="s">
        <v>515</v>
      </c>
      <c r="C1913" s="337"/>
      <c r="D1913" s="839"/>
    </row>
    <row r="1914" spans="2:4" x14ac:dyDescent="0.2">
      <c r="B1914" s="838" t="s">
        <v>516</v>
      </c>
      <c r="C1914" s="337"/>
      <c r="D1914" s="839"/>
    </row>
    <row r="1915" spans="2:4" x14ac:dyDescent="0.2">
      <c r="B1915" s="838" t="s">
        <v>517</v>
      </c>
      <c r="C1915" s="337"/>
      <c r="D1915" s="839"/>
    </row>
    <row r="1916" spans="2:4" x14ac:dyDescent="0.2">
      <c r="B1916" s="838" t="s">
        <v>518</v>
      </c>
      <c r="C1916" s="337"/>
      <c r="D1916" s="839"/>
    </row>
    <row r="1917" spans="2:4" x14ac:dyDescent="0.2">
      <c r="B1917" s="838" t="s">
        <v>519</v>
      </c>
      <c r="C1917" s="337"/>
      <c r="D1917" s="839"/>
    </row>
    <row r="1918" spans="2:4" x14ac:dyDescent="0.2">
      <c r="B1918" s="838" t="s">
        <v>520</v>
      </c>
      <c r="C1918" s="337"/>
      <c r="D1918" s="839"/>
    </row>
    <row r="1919" spans="2:4" x14ac:dyDescent="0.2">
      <c r="B1919" s="838" t="s">
        <v>521</v>
      </c>
      <c r="C1919" s="337"/>
      <c r="D1919" s="839"/>
    </row>
    <row r="1920" spans="2:4" x14ac:dyDescent="0.2">
      <c r="B1920" s="838" t="s">
        <v>522</v>
      </c>
      <c r="C1920" s="337"/>
      <c r="D1920" s="839"/>
    </row>
    <row r="1921" spans="2:4" x14ac:dyDescent="0.2">
      <c r="B1921" s="838" t="s">
        <v>523</v>
      </c>
      <c r="C1921" s="337"/>
      <c r="D1921" s="839"/>
    </row>
    <row r="1922" spans="2:4" x14ac:dyDescent="0.2">
      <c r="B1922" s="838" t="s">
        <v>524</v>
      </c>
      <c r="C1922" s="337"/>
      <c r="D1922" s="839"/>
    </row>
    <row r="1923" spans="2:4" ht="12.75" customHeight="1" x14ac:dyDescent="0.2">
      <c r="B1923" s="2570" t="s">
        <v>48</v>
      </c>
      <c r="C1923" s="2571"/>
      <c r="D1923" s="2572"/>
    </row>
    <row r="1924" spans="2:4" ht="12.75" customHeight="1" x14ac:dyDescent="0.2">
      <c r="B1924" s="2570" t="s">
        <v>49</v>
      </c>
      <c r="C1924" s="2571"/>
      <c r="D1924" s="2572"/>
    </row>
    <row r="1925" spans="2:4" x14ac:dyDescent="0.2">
      <c r="B1925" s="842" t="s">
        <v>526</v>
      </c>
      <c r="C1925" s="337"/>
      <c r="D1925" s="839"/>
    </row>
    <row r="1926" spans="2:4" x14ac:dyDescent="0.2">
      <c r="B1926" s="838" t="s">
        <v>527</v>
      </c>
      <c r="C1926" s="337"/>
      <c r="D1926" s="839"/>
    </row>
    <row r="1927" spans="2:4" x14ac:dyDescent="0.2">
      <c r="B1927" s="838" t="s">
        <v>528</v>
      </c>
      <c r="C1927" s="337"/>
      <c r="D1927" s="839"/>
    </row>
    <row r="1928" spans="2:4" x14ac:dyDescent="0.2">
      <c r="B1928" s="838" t="s">
        <v>529</v>
      </c>
      <c r="C1928" s="337"/>
      <c r="D1928" s="839"/>
    </row>
    <row r="1929" spans="2:4" x14ac:dyDescent="0.2">
      <c r="B1929" s="838" t="s">
        <v>530</v>
      </c>
      <c r="C1929" s="337"/>
      <c r="D1929" s="839"/>
    </row>
    <row r="1930" spans="2:4" x14ac:dyDescent="0.2">
      <c r="B1930" s="838" t="s">
        <v>531</v>
      </c>
      <c r="C1930" s="337"/>
      <c r="D1930" s="839"/>
    </row>
    <row r="1931" spans="2:4" x14ac:dyDescent="0.2">
      <c r="B1931" s="838" t="s">
        <v>532</v>
      </c>
      <c r="C1931" s="337"/>
      <c r="D1931" s="839"/>
    </row>
    <row r="1932" spans="2:4" x14ac:dyDescent="0.2">
      <c r="B1932" s="838" t="s">
        <v>533</v>
      </c>
      <c r="C1932" s="337"/>
      <c r="D1932" s="839"/>
    </row>
    <row r="1933" spans="2:4" x14ac:dyDescent="0.2">
      <c r="B1933" s="838" t="s">
        <v>534</v>
      </c>
      <c r="C1933" s="337"/>
      <c r="D1933" s="839"/>
    </row>
    <row r="1934" spans="2:4" x14ac:dyDescent="0.2">
      <c r="B1934" s="838" t="s">
        <v>535</v>
      </c>
      <c r="C1934" s="337"/>
      <c r="D1934" s="839"/>
    </row>
    <row r="1935" spans="2:4" x14ac:dyDescent="0.2">
      <c r="B1935" s="838" t="s">
        <v>536</v>
      </c>
      <c r="C1935" s="337"/>
      <c r="D1935" s="839"/>
    </row>
    <row r="1936" spans="2:4" x14ac:dyDescent="0.2">
      <c r="B1936" s="838" t="s">
        <v>566</v>
      </c>
      <c r="C1936" s="337"/>
      <c r="D1936" s="839"/>
    </row>
    <row r="1937" spans="2:4" ht="12.75" customHeight="1" x14ac:dyDescent="0.2">
      <c r="B1937" s="2570" t="s">
        <v>1048</v>
      </c>
      <c r="C1937" s="2571"/>
      <c r="D1937" s="2572"/>
    </row>
    <row r="1938" spans="2:4" ht="12.75" customHeight="1" x14ac:dyDescent="0.2">
      <c r="B1938" s="2570" t="s">
        <v>1049</v>
      </c>
      <c r="C1938" s="2571"/>
      <c r="D1938" s="2572"/>
    </row>
    <row r="1939" spans="2:4" ht="12.75" customHeight="1" x14ac:dyDescent="0.2">
      <c r="B1939" s="2570" t="s">
        <v>1037</v>
      </c>
      <c r="C1939" s="2571"/>
      <c r="D1939" s="2572"/>
    </row>
    <row r="1940" spans="2:4" ht="12.75" customHeight="1" x14ac:dyDescent="0.2">
      <c r="B1940" s="2587" t="s">
        <v>502</v>
      </c>
      <c r="C1940" s="2588"/>
      <c r="D1940" s="844"/>
    </row>
    <row r="1941" spans="2:4" ht="12.75" customHeight="1" x14ac:dyDescent="0.2">
      <c r="B1941" s="2543" t="s">
        <v>1050</v>
      </c>
      <c r="C1941" s="2544"/>
      <c r="D1941" s="2545"/>
    </row>
    <row r="1942" spans="2:4" ht="44.25" customHeight="1" thickBot="1" x14ac:dyDescent="0.25">
      <c r="B1942" s="2546" t="s">
        <v>2602</v>
      </c>
      <c r="C1942" s="2619"/>
      <c r="D1942" s="2620"/>
    </row>
    <row r="1943" spans="2:4" ht="14.25" thickTop="1" thickBot="1" x14ac:dyDescent="0.25">
      <c r="B1943"/>
      <c r="C1943"/>
      <c r="D1943"/>
    </row>
    <row r="1944" spans="2:4" ht="13.5" thickTop="1" x14ac:dyDescent="0.2">
      <c r="B1944" s="2561" t="s">
        <v>2624</v>
      </c>
      <c r="C1944" s="2562"/>
      <c r="D1944" s="2563"/>
    </row>
    <row r="1945" spans="2:4" ht="13.5" customHeight="1" thickBot="1" x14ac:dyDescent="0.25">
      <c r="B1945" s="2535" t="s">
        <v>2625</v>
      </c>
      <c r="C1945" s="2536"/>
      <c r="D1945" s="2537"/>
    </row>
    <row r="1946" spans="2:4" ht="39" thickBot="1" x14ac:dyDescent="0.25">
      <c r="B1946" s="827" t="s">
        <v>296</v>
      </c>
      <c r="C1946" s="147" t="s">
        <v>2626</v>
      </c>
      <c r="D1946" s="828" t="s">
        <v>259</v>
      </c>
    </row>
    <row r="1947" spans="2:4" x14ac:dyDescent="0.2">
      <c r="B1947" s="868" t="s">
        <v>260</v>
      </c>
      <c r="C1947" s="308">
        <v>1800</v>
      </c>
      <c r="D1947" s="869" t="s">
        <v>261</v>
      </c>
    </row>
    <row r="1948" spans="2:4" x14ac:dyDescent="0.2">
      <c r="B1948" s="854" t="s">
        <v>262</v>
      </c>
      <c r="C1948" s="331">
        <v>420</v>
      </c>
      <c r="D1948" s="870" t="s">
        <v>595</v>
      </c>
    </row>
    <row r="1949" spans="2:4" ht="13.5" thickBot="1" x14ac:dyDescent="0.25">
      <c r="B1949" s="2650" t="s">
        <v>210</v>
      </c>
      <c r="C1949" s="2651"/>
      <c r="D1949" s="2652"/>
    </row>
    <row r="1950" spans="2:4" ht="12.75" customHeight="1" x14ac:dyDescent="0.2">
      <c r="B1950" s="2644" t="s">
        <v>537</v>
      </c>
      <c r="C1950" s="2645"/>
      <c r="D1950" s="2646"/>
    </row>
    <row r="1951" spans="2:4" ht="13.5" thickBot="1" x14ac:dyDescent="0.25">
      <c r="B1951" s="838"/>
      <c r="C1951" s="337"/>
      <c r="D1951" s="839"/>
    </row>
    <row r="1952" spans="2:4" ht="26.25" thickBot="1" x14ac:dyDescent="0.25">
      <c r="B1952" s="871" t="s">
        <v>1056</v>
      </c>
      <c r="C1952" s="330" t="s">
        <v>1057</v>
      </c>
      <c r="D1952" s="839"/>
    </row>
    <row r="1953" spans="2:4" x14ac:dyDescent="0.2">
      <c r="B1953" s="829" t="s">
        <v>1058</v>
      </c>
      <c r="C1953" s="160">
        <v>0.02</v>
      </c>
      <c r="D1953" s="839"/>
    </row>
    <row r="1954" spans="2:4" x14ac:dyDescent="0.2">
      <c r="B1954" s="831" t="s">
        <v>1059</v>
      </c>
      <c r="C1954" s="161">
        <v>1.9800000000000002E-2</v>
      </c>
      <c r="D1954" s="839"/>
    </row>
    <row r="1955" spans="2:4" x14ac:dyDescent="0.2">
      <c r="B1955" s="831" t="s">
        <v>1060</v>
      </c>
      <c r="C1955" s="161">
        <v>1.9599999999999999E-2</v>
      </c>
      <c r="D1955" s="839"/>
    </row>
    <row r="1956" spans="2:4" x14ac:dyDescent="0.2">
      <c r="B1956" s="831" t="s">
        <v>1061</v>
      </c>
      <c r="C1956" s="161">
        <v>1.9400000000000001E-2</v>
      </c>
      <c r="D1956" s="839"/>
    </row>
    <row r="1957" spans="2:4" x14ac:dyDescent="0.2">
      <c r="B1957" s="831" t="s">
        <v>1062</v>
      </c>
      <c r="C1957" s="161">
        <v>1.9300000000000001E-2</v>
      </c>
      <c r="D1957" s="839"/>
    </row>
    <row r="1958" spans="2:4" x14ac:dyDescent="0.2">
      <c r="B1958" s="831" t="s">
        <v>1063</v>
      </c>
      <c r="C1958" s="161">
        <v>1.9199999999999998E-2</v>
      </c>
      <c r="D1958" s="839"/>
    </row>
    <row r="1959" spans="2:4" ht="13.5" thickBot="1" x14ac:dyDescent="0.25">
      <c r="B1959" s="872" t="s">
        <v>1064</v>
      </c>
      <c r="C1959" s="162">
        <v>1.9E-2</v>
      </c>
      <c r="D1959" s="839"/>
    </row>
    <row r="1960" spans="2:4" ht="13.5" thickBot="1" x14ac:dyDescent="0.25">
      <c r="B1960" s="838"/>
      <c r="C1960" s="337"/>
      <c r="D1960" s="839"/>
    </row>
    <row r="1961" spans="2:4" ht="26.25" thickBot="1" x14ac:dyDescent="0.25">
      <c r="B1961" s="871" t="s">
        <v>1065</v>
      </c>
      <c r="C1961" s="330" t="s">
        <v>1057</v>
      </c>
      <c r="D1961" s="839"/>
    </row>
    <row r="1962" spans="2:4" x14ac:dyDescent="0.2">
      <c r="B1962" s="829" t="s">
        <v>1058</v>
      </c>
      <c r="C1962" s="160">
        <v>5.6000000000000001E-2</v>
      </c>
      <c r="D1962" s="839"/>
    </row>
    <row r="1963" spans="2:4" x14ac:dyDescent="0.2">
      <c r="B1963" s="831" t="s">
        <v>1066</v>
      </c>
      <c r="C1963" s="161">
        <v>5.5899999999999998E-2</v>
      </c>
      <c r="D1963" s="839"/>
    </row>
    <row r="1964" spans="2:4" x14ac:dyDescent="0.2">
      <c r="B1964" s="831" t="s">
        <v>1067</v>
      </c>
      <c r="C1964" s="161">
        <v>5.4600000000000003E-2</v>
      </c>
      <c r="D1964" s="839"/>
    </row>
    <row r="1965" spans="2:4" x14ac:dyDescent="0.2">
      <c r="B1965" s="831" t="s">
        <v>1068</v>
      </c>
      <c r="C1965" s="161">
        <v>5.45E-2</v>
      </c>
      <c r="D1965" s="839"/>
    </row>
    <row r="1966" spans="2:4" x14ac:dyDescent="0.2">
      <c r="B1966" s="831" t="s">
        <v>1069</v>
      </c>
      <c r="C1966" s="161">
        <v>5.4399999999999997E-2</v>
      </c>
      <c r="D1966" s="839"/>
    </row>
    <row r="1967" spans="2:4" x14ac:dyDescent="0.2">
      <c r="B1967" s="831" t="s">
        <v>1070</v>
      </c>
      <c r="C1967" s="161">
        <v>5.3999999999999999E-2</v>
      </c>
      <c r="D1967" s="839"/>
    </row>
    <row r="1968" spans="2:4" x14ac:dyDescent="0.2">
      <c r="B1968" s="854" t="s">
        <v>2627</v>
      </c>
      <c r="C1968" s="309">
        <v>4.7E-2</v>
      </c>
      <c r="D1968" s="839"/>
    </row>
    <row r="1969" spans="2:4" x14ac:dyDescent="0.2">
      <c r="B1969" s="873" t="s">
        <v>2628</v>
      </c>
      <c r="C1969" s="309">
        <v>0.04</v>
      </c>
      <c r="D1969" s="839"/>
    </row>
    <row r="1970" spans="2:4" x14ac:dyDescent="0.2">
      <c r="B1970" s="873" t="s">
        <v>2629</v>
      </c>
      <c r="C1970" s="309">
        <v>3.2000000000000001E-2</v>
      </c>
      <c r="D1970" s="839"/>
    </row>
    <row r="1971" spans="2:4" ht="13.5" thickBot="1" x14ac:dyDescent="0.25">
      <c r="B1971" s="874" t="s">
        <v>2630</v>
      </c>
      <c r="C1971" s="162">
        <v>2.52E-2</v>
      </c>
      <c r="D1971" s="839"/>
    </row>
    <row r="1972" spans="2:4" x14ac:dyDescent="0.2">
      <c r="B1972" s="875" t="s">
        <v>318</v>
      </c>
      <c r="C1972" s="337"/>
      <c r="D1972" s="839"/>
    </row>
    <row r="1973" spans="2:4" ht="13.5" thickBot="1" x14ac:dyDescent="0.25">
      <c r="B1973" s="838"/>
      <c r="C1973" s="337"/>
      <c r="D1973" s="839"/>
    </row>
    <row r="1974" spans="2:4" ht="26.25" thickBot="1" x14ac:dyDescent="0.25">
      <c r="B1974" s="871" t="s">
        <v>2631</v>
      </c>
      <c r="C1974" s="330" t="s">
        <v>1057</v>
      </c>
      <c r="D1974" s="839"/>
    </row>
    <row r="1975" spans="2:4" x14ac:dyDescent="0.2">
      <c r="B1975" s="829" t="s">
        <v>1073</v>
      </c>
      <c r="C1975" s="173">
        <v>0.13500000000000001</v>
      </c>
      <c r="D1975" s="839"/>
    </row>
    <row r="1976" spans="2:4" x14ac:dyDescent="0.2">
      <c r="B1976" s="831" t="s">
        <v>1074</v>
      </c>
      <c r="C1976" s="174">
        <v>0.1303</v>
      </c>
      <c r="D1976" s="839"/>
    </row>
    <row r="1977" spans="2:4" x14ac:dyDescent="0.2">
      <c r="B1977" s="831" t="s">
        <v>1075</v>
      </c>
      <c r="C1977" s="174">
        <v>0.127</v>
      </c>
      <c r="D1977" s="839"/>
    </row>
    <row r="1978" spans="2:4" x14ac:dyDescent="0.2">
      <c r="B1978" s="831" t="s">
        <v>1076</v>
      </c>
      <c r="C1978" s="174">
        <v>0.1232</v>
      </c>
      <c r="D1978" s="839"/>
    </row>
    <row r="1979" spans="2:4" x14ac:dyDescent="0.2">
      <c r="B1979" s="831" t="s">
        <v>1077</v>
      </c>
      <c r="C1979" s="174">
        <v>0.11890000000000001</v>
      </c>
      <c r="D1979" s="839"/>
    </row>
    <row r="1980" spans="2:4" x14ac:dyDescent="0.2">
      <c r="B1980" s="831" t="s">
        <v>249</v>
      </c>
      <c r="C1980" s="174">
        <v>0.11409999999999999</v>
      </c>
      <c r="D1980" s="839"/>
    </row>
    <row r="1981" spans="2:4" x14ac:dyDescent="0.2">
      <c r="B1981" s="854" t="s">
        <v>2632</v>
      </c>
      <c r="C1981" s="310">
        <v>0.11083999999999999</v>
      </c>
      <c r="D1981" s="839"/>
    </row>
    <row r="1982" spans="2:4" x14ac:dyDescent="0.2">
      <c r="B1982" s="854" t="s">
        <v>2633</v>
      </c>
      <c r="C1982" s="310">
        <v>0.1008</v>
      </c>
      <c r="D1982" s="839"/>
    </row>
    <row r="1983" spans="2:4" x14ac:dyDescent="0.2">
      <c r="B1983" s="854" t="s">
        <v>2634</v>
      </c>
      <c r="C1983" s="310">
        <v>9.3799999999999994E-2</v>
      </c>
      <c r="D1983" s="839"/>
    </row>
    <row r="1984" spans="2:4" ht="13.5" thickBot="1" x14ac:dyDescent="0.25">
      <c r="B1984" s="874" t="s">
        <v>2635</v>
      </c>
      <c r="C1984" s="175">
        <v>8.72E-2</v>
      </c>
      <c r="D1984" s="839"/>
    </row>
    <row r="1985" spans="2:4" ht="12.75" customHeight="1" x14ac:dyDescent="0.2">
      <c r="B1985" s="2630" t="s">
        <v>1380</v>
      </c>
      <c r="C1985" s="2631"/>
      <c r="D1985" s="839"/>
    </row>
    <row r="1986" spans="2:4" x14ac:dyDescent="0.2">
      <c r="B1986" s="838"/>
      <c r="C1986" s="163"/>
      <c r="D1986" s="839"/>
    </row>
    <row r="1987" spans="2:4" x14ac:dyDescent="0.2">
      <c r="B1987" s="2596" t="s">
        <v>270</v>
      </c>
      <c r="C1987" s="2597"/>
      <c r="D1987" s="839"/>
    </row>
    <row r="1988" spans="2:4" ht="13.5" thickBot="1" x14ac:dyDescent="0.25">
      <c r="B1988" s="838"/>
      <c r="C1988" s="163"/>
      <c r="D1988" s="839"/>
    </row>
    <row r="1989" spans="2:4" ht="13.5" thickBot="1" x14ac:dyDescent="0.25">
      <c r="B1989" s="876" t="s">
        <v>201</v>
      </c>
      <c r="C1989" s="164" t="s">
        <v>251</v>
      </c>
      <c r="D1989" s="839"/>
    </row>
    <row r="1990" spans="2:4" x14ac:dyDescent="0.2">
      <c r="B1990" s="877" t="s">
        <v>272</v>
      </c>
      <c r="C1990" s="165">
        <v>0.09</v>
      </c>
      <c r="D1990" s="839"/>
    </row>
    <row r="1991" spans="2:4" x14ac:dyDescent="0.2">
      <c r="B1991" s="833" t="s">
        <v>274</v>
      </c>
      <c r="C1991" s="166">
        <v>0.09</v>
      </c>
      <c r="D1991" s="839"/>
    </row>
    <row r="1992" spans="2:4" x14ac:dyDescent="0.2">
      <c r="B1992" s="851" t="s">
        <v>2636</v>
      </c>
      <c r="C1992" s="166">
        <v>0.21</v>
      </c>
      <c r="D1992" s="839"/>
    </row>
    <row r="1993" spans="2:4" x14ac:dyDescent="0.2">
      <c r="B1993" s="851" t="s">
        <v>2637</v>
      </c>
      <c r="C1993" s="166">
        <v>0.23</v>
      </c>
      <c r="D1993" s="839"/>
    </row>
    <row r="1994" spans="2:4" x14ac:dyDescent="0.2">
      <c r="B1994" s="851" t="s">
        <v>2638</v>
      </c>
      <c r="C1994" s="166">
        <v>0.22</v>
      </c>
      <c r="D1994" s="839"/>
    </row>
    <row r="1995" spans="2:4" x14ac:dyDescent="0.2">
      <c r="B1995" s="851" t="s">
        <v>2639</v>
      </c>
      <c r="C1995" s="166">
        <v>0.22</v>
      </c>
      <c r="D1995" s="839"/>
    </row>
    <row r="1996" spans="2:4" x14ac:dyDescent="0.2">
      <c r="B1996" s="851" t="s">
        <v>2640</v>
      </c>
      <c r="C1996" s="166">
        <v>0.13</v>
      </c>
      <c r="D1996" s="839"/>
    </row>
    <row r="1997" spans="2:4" x14ac:dyDescent="0.2">
      <c r="B1997" s="851" t="s">
        <v>2641</v>
      </c>
      <c r="C1997" s="166">
        <v>0.22</v>
      </c>
      <c r="D1997" s="839"/>
    </row>
    <row r="1998" spans="2:4" x14ac:dyDescent="0.2">
      <c r="B1998" s="851" t="s">
        <v>2642</v>
      </c>
      <c r="C1998" s="166">
        <v>0.19</v>
      </c>
      <c r="D1998" s="839"/>
    </row>
    <row r="1999" spans="2:4" x14ac:dyDescent="0.2">
      <c r="B1999" s="850" t="s">
        <v>2223</v>
      </c>
      <c r="C1999" s="311">
        <v>0.13</v>
      </c>
      <c r="D1999" s="839"/>
    </row>
    <row r="2000" spans="2:4" x14ac:dyDescent="0.2">
      <c r="B2000" s="850" t="s">
        <v>2224</v>
      </c>
      <c r="C2000" s="311">
        <v>0.2</v>
      </c>
      <c r="D2000" s="839"/>
    </row>
    <row r="2001" spans="2:4" x14ac:dyDescent="0.2">
      <c r="B2001" s="851" t="s">
        <v>2643</v>
      </c>
      <c r="C2001" s="166">
        <v>0.13</v>
      </c>
      <c r="D2001" s="839"/>
    </row>
    <row r="2002" spans="2:4" x14ac:dyDescent="0.2">
      <c r="B2002" s="851" t="s">
        <v>2644</v>
      </c>
      <c r="C2002" s="166">
        <v>0.25</v>
      </c>
      <c r="D2002" s="839"/>
    </row>
    <row r="2003" spans="2:4" x14ac:dyDescent="0.2">
      <c r="B2003" s="851" t="s">
        <v>2645</v>
      </c>
      <c r="C2003" s="166">
        <v>0.19</v>
      </c>
      <c r="D2003" s="839"/>
    </row>
    <row r="2004" spans="2:4" x14ac:dyDescent="0.2">
      <c r="B2004" s="851" t="s">
        <v>2646</v>
      </c>
      <c r="C2004" s="166">
        <v>1</v>
      </c>
      <c r="D2004" s="839"/>
    </row>
    <row r="2005" spans="2:4" x14ac:dyDescent="0.2">
      <c r="B2005" s="851" t="s">
        <v>2293</v>
      </c>
      <c r="C2005" s="166">
        <v>0.3</v>
      </c>
      <c r="D2005" s="839"/>
    </row>
    <row r="2006" spans="2:4" x14ac:dyDescent="0.2">
      <c r="B2006" s="850" t="s">
        <v>2225</v>
      </c>
      <c r="C2006" s="311">
        <v>0.6</v>
      </c>
      <c r="D2006" s="839"/>
    </row>
    <row r="2007" spans="2:4" x14ac:dyDescent="0.2">
      <c r="B2007" s="850" t="s">
        <v>2647</v>
      </c>
      <c r="C2007" s="311">
        <v>0.5</v>
      </c>
      <c r="D2007" s="839"/>
    </row>
    <row r="2008" spans="2:4" x14ac:dyDescent="0.2">
      <c r="B2008" s="850" t="s">
        <v>2226</v>
      </c>
      <c r="C2008" s="311">
        <v>6.8</v>
      </c>
      <c r="D2008" s="839"/>
    </row>
    <row r="2009" spans="2:4" x14ac:dyDescent="0.2">
      <c r="B2009" s="833" t="s">
        <v>162</v>
      </c>
      <c r="C2009" s="166">
        <v>0.22</v>
      </c>
      <c r="D2009" s="839"/>
    </row>
    <row r="2010" spans="2:4" x14ac:dyDescent="0.2">
      <c r="B2010" s="833" t="s">
        <v>163</v>
      </c>
      <c r="C2010" s="166">
        <v>0.35</v>
      </c>
      <c r="D2010" s="839"/>
    </row>
    <row r="2011" spans="2:4" x14ac:dyDescent="0.2">
      <c r="B2011" s="833" t="s">
        <v>165</v>
      </c>
      <c r="C2011" s="166">
        <v>6.8</v>
      </c>
      <c r="D2011" s="839"/>
    </row>
    <row r="2012" spans="2:4" ht="13.5" thickBot="1" x14ac:dyDescent="0.25">
      <c r="B2012" s="836" t="s">
        <v>703</v>
      </c>
      <c r="C2012" s="167">
        <v>0.39</v>
      </c>
      <c r="D2012" s="839"/>
    </row>
    <row r="2013" spans="2:4" x14ac:dyDescent="0.2">
      <c r="B2013" s="875"/>
      <c r="C2013" s="168"/>
      <c r="D2013" s="839"/>
    </row>
    <row r="2014" spans="2:4" x14ac:dyDescent="0.2">
      <c r="B2014" s="875" t="s">
        <v>704</v>
      </c>
      <c r="C2014" s="168"/>
      <c r="D2014" s="839"/>
    </row>
    <row r="2015" spans="2:4" x14ac:dyDescent="0.2">
      <c r="B2015" s="852" t="s">
        <v>204</v>
      </c>
      <c r="C2015" s="337"/>
      <c r="D2015" s="839"/>
    </row>
    <row r="2016" spans="2:4" x14ac:dyDescent="0.2">
      <c r="B2016" s="838" t="s">
        <v>215</v>
      </c>
      <c r="C2016" s="337"/>
      <c r="D2016" s="839"/>
    </row>
    <row r="2017" spans="2:4" ht="12.75" customHeight="1" x14ac:dyDescent="0.2">
      <c r="B2017" s="2598" t="s">
        <v>2622</v>
      </c>
      <c r="C2017" s="2599"/>
      <c r="D2017" s="2600"/>
    </row>
    <row r="2018" spans="2:4" ht="12.75" customHeight="1" x14ac:dyDescent="0.2">
      <c r="B2018" s="2601" t="s">
        <v>2601</v>
      </c>
      <c r="C2018" s="2602"/>
      <c r="D2018" s="2603"/>
    </row>
    <row r="2019" spans="2:4" x14ac:dyDescent="0.2">
      <c r="B2019" s="838"/>
      <c r="C2019" s="337"/>
      <c r="D2019" s="839"/>
    </row>
    <row r="2020" spans="2:4" x14ac:dyDescent="0.2">
      <c r="B2020" s="842" t="s">
        <v>216</v>
      </c>
      <c r="C2020" s="337"/>
      <c r="D2020" s="839"/>
    </row>
    <row r="2021" spans="2:4" ht="12.75" customHeight="1" x14ac:dyDescent="0.2">
      <c r="B2021" s="2570" t="s">
        <v>2648</v>
      </c>
      <c r="C2021" s="2571"/>
      <c r="D2021" s="2572"/>
    </row>
    <row r="2022" spans="2:4" ht="12.75" customHeight="1" x14ac:dyDescent="0.2">
      <c r="B2022" s="2543" t="s">
        <v>180</v>
      </c>
      <c r="C2022" s="2544"/>
      <c r="D2022" s="2545"/>
    </row>
    <row r="2023" spans="2:4" ht="12.75" customHeight="1" x14ac:dyDescent="0.2">
      <c r="B2023" s="2543" t="s">
        <v>894</v>
      </c>
      <c r="C2023" s="2544"/>
      <c r="D2023" s="2545"/>
    </row>
    <row r="2024" spans="2:4" ht="13.5" customHeight="1" thickBot="1" x14ac:dyDescent="0.25">
      <c r="B2024" s="2535" t="s">
        <v>47</v>
      </c>
      <c r="C2024" s="2536"/>
      <c r="D2024" s="2537"/>
    </row>
    <row r="2025" spans="2:4" ht="26.25" thickBot="1" x14ac:dyDescent="0.25">
      <c r="B2025" s="871" t="s">
        <v>630</v>
      </c>
      <c r="C2025" s="330" t="s">
        <v>1057</v>
      </c>
      <c r="D2025" s="844"/>
    </row>
    <row r="2026" spans="2:4" x14ac:dyDescent="0.2">
      <c r="B2026" s="829" t="s">
        <v>631</v>
      </c>
      <c r="C2026" s="160">
        <v>0.04</v>
      </c>
      <c r="D2026" s="844"/>
    </row>
    <row r="2027" spans="2:4" x14ac:dyDescent="0.2">
      <c r="B2027" s="831" t="s">
        <v>632</v>
      </c>
      <c r="C2027" s="161">
        <v>3.9800000000000002E-2</v>
      </c>
      <c r="D2027" s="844"/>
    </row>
    <row r="2028" spans="2:4" x14ac:dyDescent="0.2">
      <c r="B2028" s="831" t="s">
        <v>633</v>
      </c>
      <c r="C2028" s="161">
        <v>3.9600000000000003E-2</v>
      </c>
      <c r="D2028" s="844"/>
    </row>
    <row r="2029" spans="2:4" x14ac:dyDescent="0.2">
      <c r="B2029" s="831" t="s">
        <v>634</v>
      </c>
      <c r="C2029" s="161">
        <v>3.9399999999999998E-2</v>
      </c>
      <c r="D2029" s="844"/>
    </row>
    <row r="2030" spans="2:4" x14ac:dyDescent="0.2">
      <c r="B2030" s="831" t="s">
        <v>635</v>
      </c>
      <c r="C2030" s="161">
        <v>3.9199999999999999E-2</v>
      </c>
      <c r="D2030" s="844"/>
    </row>
    <row r="2031" spans="2:4" x14ac:dyDescent="0.2">
      <c r="B2031" s="831" t="s">
        <v>636</v>
      </c>
      <c r="C2031" s="161">
        <v>3.9E-2</v>
      </c>
      <c r="D2031" s="844"/>
    </row>
    <row r="2032" spans="2:4" x14ac:dyDescent="0.2">
      <c r="B2032" s="854" t="s">
        <v>2649</v>
      </c>
      <c r="C2032" s="309">
        <v>3.8800000000000001E-2</v>
      </c>
      <c r="D2032" s="844"/>
    </row>
    <row r="2033" spans="2:4" x14ac:dyDescent="0.2">
      <c r="B2033" s="854" t="s">
        <v>2650</v>
      </c>
      <c r="C2033" s="309">
        <v>3.49E-2</v>
      </c>
      <c r="D2033" s="844"/>
    </row>
    <row r="2034" spans="2:4" x14ac:dyDescent="0.2">
      <c r="B2034" s="854" t="s">
        <v>2651</v>
      </c>
      <c r="C2034" s="309">
        <v>2.9700000000000001E-2</v>
      </c>
      <c r="D2034" s="844"/>
    </row>
    <row r="2035" spans="2:4" ht="13.5" thickBot="1" x14ac:dyDescent="0.25">
      <c r="B2035" s="874" t="s">
        <v>2652</v>
      </c>
      <c r="C2035" s="162">
        <v>2.52E-2</v>
      </c>
      <c r="D2035" s="844"/>
    </row>
    <row r="2036" spans="2:4" ht="12.75" customHeight="1" x14ac:dyDescent="0.2">
      <c r="B2036" s="2570" t="s">
        <v>1029</v>
      </c>
      <c r="C2036" s="2571"/>
      <c r="D2036" s="2572"/>
    </row>
    <row r="2037" spans="2:4" x14ac:dyDescent="0.2">
      <c r="B2037" s="842" t="s">
        <v>515</v>
      </c>
      <c r="C2037" s="337"/>
      <c r="D2037" s="839"/>
    </row>
    <row r="2038" spans="2:4" x14ac:dyDescent="0.2">
      <c r="B2038" s="838" t="s">
        <v>516</v>
      </c>
      <c r="C2038" s="337"/>
      <c r="D2038" s="839"/>
    </row>
    <row r="2039" spans="2:4" x14ac:dyDescent="0.2">
      <c r="B2039" s="838" t="s">
        <v>517</v>
      </c>
      <c r="C2039" s="337"/>
      <c r="D2039" s="839"/>
    </row>
    <row r="2040" spans="2:4" x14ac:dyDescent="0.2">
      <c r="B2040" s="838" t="s">
        <v>518</v>
      </c>
      <c r="C2040" s="337"/>
      <c r="D2040" s="839"/>
    </row>
    <row r="2041" spans="2:4" x14ac:dyDescent="0.2">
      <c r="B2041" s="838" t="s">
        <v>519</v>
      </c>
      <c r="C2041" s="337"/>
      <c r="D2041" s="839"/>
    </row>
    <row r="2042" spans="2:4" x14ac:dyDescent="0.2">
      <c r="B2042" s="838" t="s">
        <v>520</v>
      </c>
      <c r="C2042" s="337"/>
      <c r="D2042" s="839"/>
    </row>
    <row r="2043" spans="2:4" x14ac:dyDescent="0.2">
      <c r="B2043" s="838" t="s">
        <v>521</v>
      </c>
      <c r="C2043" s="337"/>
      <c r="D2043" s="839"/>
    </row>
    <row r="2044" spans="2:4" x14ac:dyDescent="0.2">
      <c r="B2044" s="838" t="s">
        <v>522</v>
      </c>
      <c r="C2044" s="337"/>
      <c r="D2044" s="839"/>
    </row>
    <row r="2045" spans="2:4" x14ac:dyDescent="0.2">
      <c r="B2045" s="838" t="s">
        <v>523</v>
      </c>
      <c r="C2045" s="337"/>
      <c r="D2045" s="839"/>
    </row>
    <row r="2046" spans="2:4" x14ac:dyDescent="0.2">
      <c r="B2046" s="838" t="s">
        <v>524</v>
      </c>
      <c r="C2046" s="337"/>
      <c r="D2046" s="839"/>
    </row>
    <row r="2047" spans="2:4" ht="12.75" customHeight="1" x14ac:dyDescent="0.2">
      <c r="B2047" s="2570" t="s">
        <v>638</v>
      </c>
      <c r="C2047" s="2571"/>
      <c r="D2047" s="2572"/>
    </row>
    <row r="2048" spans="2:4" ht="12.75" customHeight="1" x14ac:dyDescent="0.2">
      <c r="B2048" s="2570" t="s">
        <v>49</v>
      </c>
      <c r="C2048" s="2571"/>
      <c r="D2048" s="2572"/>
    </row>
    <row r="2049" spans="2:4" x14ac:dyDescent="0.2">
      <c r="B2049" s="842" t="s">
        <v>526</v>
      </c>
      <c r="C2049" s="337"/>
      <c r="D2049" s="839"/>
    </row>
    <row r="2050" spans="2:4" x14ac:dyDescent="0.2">
      <c r="B2050" s="838" t="s">
        <v>527</v>
      </c>
      <c r="C2050" s="337"/>
      <c r="D2050" s="839"/>
    </row>
    <row r="2051" spans="2:4" x14ac:dyDescent="0.2">
      <c r="B2051" s="838" t="s">
        <v>528</v>
      </c>
      <c r="C2051" s="337"/>
      <c r="D2051" s="839"/>
    </row>
    <row r="2052" spans="2:4" x14ac:dyDescent="0.2">
      <c r="B2052" s="838" t="s">
        <v>529</v>
      </c>
      <c r="C2052" s="337"/>
      <c r="D2052" s="839"/>
    </row>
    <row r="2053" spans="2:4" x14ac:dyDescent="0.2">
      <c r="B2053" s="838" t="s">
        <v>530</v>
      </c>
      <c r="C2053" s="337"/>
      <c r="D2053" s="839"/>
    </row>
    <row r="2054" spans="2:4" x14ac:dyDescent="0.2">
      <c r="B2054" s="838" t="s">
        <v>531</v>
      </c>
      <c r="C2054" s="337"/>
      <c r="D2054" s="839"/>
    </row>
    <row r="2055" spans="2:4" x14ac:dyDescent="0.2">
      <c r="B2055" s="838" t="s">
        <v>532</v>
      </c>
      <c r="C2055" s="337"/>
      <c r="D2055" s="839"/>
    </row>
    <row r="2056" spans="2:4" x14ac:dyDescent="0.2">
      <c r="B2056" s="838" t="s">
        <v>533</v>
      </c>
      <c r="C2056" s="337"/>
      <c r="D2056" s="839"/>
    </row>
    <row r="2057" spans="2:4" x14ac:dyDescent="0.2">
      <c r="B2057" s="838" t="s">
        <v>534</v>
      </c>
      <c r="C2057" s="337"/>
      <c r="D2057" s="839"/>
    </row>
    <row r="2058" spans="2:4" x14ac:dyDescent="0.2">
      <c r="B2058" s="838" t="s">
        <v>535</v>
      </c>
      <c r="C2058" s="337"/>
      <c r="D2058" s="839"/>
    </row>
    <row r="2059" spans="2:4" x14ac:dyDescent="0.2">
      <c r="B2059" s="838" t="s">
        <v>536</v>
      </c>
      <c r="C2059" s="337"/>
      <c r="D2059" s="839"/>
    </row>
    <row r="2060" spans="2:4" x14ac:dyDescent="0.2">
      <c r="B2060" s="838" t="s">
        <v>566</v>
      </c>
      <c r="C2060" s="337"/>
      <c r="D2060" s="839"/>
    </row>
    <row r="2061" spans="2:4" ht="12.75" customHeight="1" x14ac:dyDescent="0.2">
      <c r="B2061" s="2570" t="s">
        <v>1048</v>
      </c>
      <c r="C2061" s="2571"/>
      <c r="D2061" s="2572"/>
    </row>
    <row r="2062" spans="2:4" ht="12.75" customHeight="1" x14ac:dyDescent="0.2">
      <c r="B2062" s="2570" t="s">
        <v>1049</v>
      </c>
      <c r="C2062" s="2571"/>
      <c r="D2062" s="2572"/>
    </row>
    <row r="2063" spans="2:4" x14ac:dyDescent="0.2">
      <c r="B2063" s="838" t="s">
        <v>639</v>
      </c>
      <c r="C2063" s="337"/>
      <c r="D2063" s="839"/>
    </row>
    <row r="2064" spans="2:4" ht="12.75" customHeight="1" x14ac:dyDescent="0.2">
      <c r="B2064" s="2543" t="s">
        <v>1037</v>
      </c>
      <c r="C2064" s="2544"/>
      <c r="D2064" s="2545"/>
    </row>
    <row r="2065" spans="2:4" ht="12.75" customHeight="1" x14ac:dyDescent="0.2">
      <c r="B2065" s="2641" t="s">
        <v>503</v>
      </c>
      <c r="C2065" s="2642"/>
      <c r="D2065" s="844"/>
    </row>
    <row r="2066" spans="2:4" ht="12.75" customHeight="1" x14ac:dyDescent="0.2">
      <c r="B2066" s="2543" t="s">
        <v>568</v>
      </c>
      <c r="C2066" s="2544"/>
      <c r="D2066" s="2545"/>
    </row>
    <row r="2067" spans="2:4" ht="13.5" thickBot="1" x14ac:dyDescent="0.25">
      <c r="B2067" s="2546" t="s">
        <v>2653</v>
      </c>
      <c r="C2067" s="2619"/>
      <c r="D2067" s="2620"/>
    </row>
    <row r="2068" spans="2:4" ht="14.25" thickTop="1" thickBot="1" x14ac:dyDescent="0.25">
      <c r="B2068"/>
      <c r="C2068"/>
      <c r="D2068"/>
    </row>
    <row r="2069" spans="2:4" ht="13.5" thickTop="1" x14ac:dyDescent="0.2">
      <c r="B2069" s="2561" t="s">
        <v>2654</v>
      </c>
      <c r="C2069" s="2562"/>
      <c r="D2069" s="2563"/>
    </row>
    <row r="2070" spans="2:4" ht="13.5" customHeight="1" thickBot="1" x14ac:dyDescent="0.25">
      <c r="B2070" s="2535" t="s">
        <v>2655</v>
      </c>
      <c r="C2070" s="2536"/>
      <c r="D2070" s="2537"/>
    </row>
    <row r="2071" spans="2:4" ht="39" thickBot="1" x14ac:dyDescent="0.25">
      <c r="B2071" s="827" t="s">
        <v>296</v>
      </c>
      <c r="C2071" s="147" t="s">
        <v>2656</v>
      </c>
      <c r="D2071" s="828" t="s">
        <v>259</v>
      </c>
    </row>
    <row r="2072" spans="2:4" x14ac:dyDescent="0.2">
      <c r="B2072" s="868" t="s">
        <v>260</v>
      </c>
      <c r="C2072" s="308">
        <v>3600</v>
      </c>
      <c r="D2072" s="869" t="s">
        <v>261</v>
      </c>
    </row>
    <row r="2073" spans="2:4" x14ac:dyDescent="0.2">
      <c r="B2073" s="854" t="s">
        <v>262</v>
      </c>
      <c r="C2073" s="331">
        <v>840</v>
      </c>
      <c r="D2073" s="870" t="s">
        <v>595</v>
      </c>
    </row>
    <row r="2074" spans="2:4" ht="13.5" thickBot="1" x14ac:dyDescent="0.25">
      <c r="B2074" s="2650" t="s">
        <v>210</v>
      </c>
      <c r="C2074" s="2651"/>
      <c r="D2074" s="2652"/>
    </row>
    <row r="2075" spans="2:4" ht="12.75" customHeight="1" x14ac:dyDescent="0.2">
      <c r="B2075" s="2644" t="s">
        <v>537</v>
      </c>
      <c r="C2075" s="2645"/>
      <c r="D2075" s="2646"/>
    </row>
    <row r="2076" spans="2:4" ht="13.5" thickBot="1" x14ac:dyDescent="0.25">
      <c r="B2076" s="838"/>
      <c r="C2076" s="337"/>
      <c r="D2076" s="839"/>
    </row>
    <row r="2077" spans="2:4" ht="26.25" thickBot="1" x14ac:dyDescent="0.25">
      <c r="B2077" s="871" t="s">
        <v>1056</v>
      </c>
      <c r="C2077" s="330" t="s">
        <v>1057</v>
      </c>
      <c r="D2077" s="839"/>
    </row>
    <row r="2078" spans="2:4" x14ac:dyDescent="0.2">
      <c r="B2078" s="829" t="s">
        <v>1058</v>
      </c>
      <c r="C2078" s="160">
        <v>0.02</v>
      </c>
      <c r="D2078" s="839"/>
    </row>
    <row r="2079" spans="2:4" x14ac:dyDescent="0.2">
      <c r="B2079" s="831" t="s">
        <v>1059</v>
      </c>
      <c r="C2079" s="161">
        <v>1.9800000000000002E-2</v>
      </c>
      <c r="D2079" s="839"/>
    </row>
    <row r="2080" spans="2:4" x14ac:dyDescent="0.2">
      <c r="B2080" s="831" t="s">
        <v>1060</v>
      </c>
      <c r="C2080" s="161">
        <v>1.9599999999999999E-2</v>
      </c>
      <c r="D2080" s="839"/>
    </row>
    <row r="2081" spans="2:4" x14ac:dyDescent="0.2">
      <c r="B2081" s="831" t="s">
        <v>1061</v>
      </c>
      <c r="C2081" s="161">
        <v>1.9400000000000001E-2</v>
      </c>
      <c r="D2081" s="839"/>
    </row>
    <row r="2082" spans="2:4" x14ac:dyDescent="0.2">
      <c r="B2082" s="831" t="s">
        <v>1062</v>
      </c>
      <c r="C2082" s="161">
        <v>1.9300000000000001E-2</v>
      </c>
      <c r="D2082" s="839"/>
    </row>
    <row r="2083" spans="2:4" x14ac:dyDescent="0.2">
      <c r="B2083" s="831" t="s">
        <v>1063</v>
      </c>
      <c r="C2083" s="161">
        <v>1.9199999999999998E-2</v>
      </c>
      <c r="D2083" s="839"/>
    </row>
    <row r="2084" spans="2:4" ht="13.5" thickBot="1" x14ac:dyDescent="0.25">
      <c r="B2084" s="872" t="s">
        <v>1064</v>
      </c>
      <c r="C2084" s="162">
        <v>1.9E-2</v>
      </c>
      <c r="D2084" s="839"/>
    </row>
    <row r="2085" spans="2:4" ht="13.5" thickBot="1" x14ac:dyDescent="0.25">
      <c r="B2085" s="838"/>
      <c r="C2085" s="337"/>
      <c r="D2085" s="839"/>
    </row>
    <row r="2086" spans="2:4" ht="26.25" thickBot="1" x14ac:dyDescent="0.25">
      <c r="B2086" s="871" t="s">
        <v>1065</v>
      </c>
      <c r="C2086" s="330" t="s">
        <v>1057</v>
      </c>
      <c r="D2086" s="839"/>
    </row>
    <row r="2087" spans="2:4" x14ac:dyDescent="0.2">
      <c r="B2087" s="829" t="s">
        <v>1058</v>
      </c>
      <c r="C2087" s="160">
        <v>5.6000000000000001E-2</v>
      </c>
      <c r="D2087" s="839"/>
    </row>
    <row r="2088" spans="2:4" x14ac:dyDescent="0.2">
      <c r="B2088" s="831" t="s">
        <v>1066</v>
      </c>
      <c r="C2088" s="161">
        <v>5.5899999999999998E-2</v>
      </c>
      <c r="D2088" s="839"/>
    </row>
    <row r="2089" spans="2:4" x14ac:dyDescent="0.2">
      <c r="B2089" s="831" t="s">
        <v>1067</v>
      </c>
      <c r="C2089" s="161">
        <v>5.4600000000000003E-2</v>
      </c>
      <c r="D2089" s="839"/>
    </row>
    <row r="2090" spans="2:4" x14ac:dyDescent="0.2">
      <c r="B2090" s="831" t="s">
        <v>1068</v>
      </c>
      <c r="C2090" s="161">
        <v>5.45E-2</v>
      </c>
      <c r="D2090" s="839"/>
    </row>
    <row r="2091" spans="2:4" x14ac:dyDescent="0.2">
      <c r="B2091" s="831" t="s">
        <v>1069</v>
      </c>
      <c r="C2091" s="161">
        <v>5.4399999999999997E-2</v>
      </c>
      <c r="D2091" s="839"/>
    </row>
    <row r="2092" spans="2:4" x14ac:dyDescent="0.2">
      <c r="B2092" s="831" t="s">
        <v>1070</v>
      </c>
      <c r="C2092" s="161">
        <v>5.3999999999999999E-2</v>
      </c>
      <c r="D2092" s="839"/>
    </row>
    <row r="2093" spans="2:4" x14ac:dyDescent="0.2">
      <c r="B2093" s="854" t="s">
        <v>2627</v>
      </c>
      <c r="C2093" s="309">
        <v>4.7E-2</v>
      </c>
      <c r="D2093" s="839"/>
    </row>
    <row r="2094" spans="2:4" x14ac:dyDescent="0.2">
      <c r="B2094" s="873" t="s">
        <v>2628</v>
      </c>
      <c r="C2094" s="309">
        <v>0.04</v>
      </c>
      <c r="D2094" s="839"/>
    </row>
    <row r="2095" spans="2:4" x14ac:dyDescent="0.2">
      <c r="B2095" s="873" t="s">
        <v>2629</v>
      </c>
      <c r="C2095" s="309">
        <v>3.2000000000000001E-2</v>
      </c>
      <c r="D2095" s="839"/>
    </row>
    <row r="2096" spans="2:4" ht="13.5" thickBot="1" x14ac:dyDescent="0.25">
      <c r="B2096" s="874" t="s">
        <v>2630</v>
      </c>
      <c r="C2096" s="162">
        <v>2.52E-2</v>
      </c>
      <c r="D2096" s="839"/>
    </row>
    <row r="2097" spans="2:4" x14ac:dyDescent="0.2">
      <c r="B2097" s="875" t="s">
        <v>318</v>
      </c>
      <c r="C2097" s="337"/>
      <c r="D2097" s="839"/>
    </row>
    <row r="2098" spans="2:4" ht="13.5" thickBot="1" x14ac:dyDescent="0.25">
      <c r="B2098" s="838"/>
      <c r="C2098" s="337"/>
      <c r="D2098" s="839"/>
    </row>
    <row r="2099" spans="2:4" ht="26.25" thickBot="1" x14ac:dyDescent="0.25">
      <c r="B2099" s="871" t="s">
        <v>2631</v>
      </c>
      <c r="C2099" s="330" t="s">
        <v>1057</v>
      </c>
      <c r="D2099" s="839"/>
    </row>
    <row r="2100" spans="2:4" x14ac:dyDescent="0.2">
      <c r="B2100" s="829" t="s">
        <v>1073</v>
      </c>
      <c r="C2100" s="173">
        <v>0.13500000000000001</v>
      </c>
      <c r="D2100" s="839"/>
    </row>
    <row r="2101" spans="2:4" x14ac:dyDescent="0.2">
      <c r="B2101" s="831" t="s">
        <v>1074</v>
      </c>
      <c r="C2101" s="174">
        <v>0.1303</v>
      </c>
      <c r="D2101" s="839"/>
    </row>
    <row r="2102" spans="2:4" x14ac:dyDescent="0.2">
      <c r="B2102" s="831" t="s">
        <v>1075</v>
      </c>
      <c r="C2102" s="174">
        <v>0.127</v>
      </c>
      <c r="D2102" s="839"/>
    </row>
    <row r="2103" spans="2:4" x14ac:dyDescent="0.2">
      <c r="B2103" s="831" t="s">
        <v>1076</v>
      </c>
      <c r="C2103" s="174">
        <v>0.1232</v>
      </c>
      <c r="D2103" s="839"/>
    </row>
    <row r="2104" spans="2:4" x14ac:dyDescent="0.2">
      <c r="B2104" s="831" t="s">
        <v>1077</v>
      </c>
      <c r="C2104" s="174">
        <v>0.11890000000000001</v>
      </c>
      <c r="D2104" s="839"/>
    </row>
    <row r="2105" spans="2:4" x14ac:dyDescent="0.2">
      <c r="B2105" s="831" t="s">
        <v>249</v>
      </c>
      <c r="C2105" s="174">
        <v>0.11409999999999999</v>
      </c>
      <c r="D2105" s="839"/>
    </row>
    <row r="2106" spans="2:4" x14ac:dyDescent="0.2">
      <c r="B2106" s="854" t="s">
        <v>2632</v>
      </c>
      <c r="C2106" s="310">
        <v>0.11083999999999999</v>
      </c>
      <c r="D2106" s="839"/>
    </row>
    <row r="2107" spans="2:4" x14ac:dyDescent="0.2">
      <c r="B2107" s="854" t="s">
        <v>2633</v>
      </c>
      <c r="C2107" s="310">
        <v>0.1008</v>
      </c>
      <c r="D2107" s="839"/>
    </row>
    <row r="2108" spans="2:4" x14ac:dyDescent="0.2">
      <c r="B2108" s="854" t="s">
        <v>2634</v>
      </c>
      <c r="C2108" s="310">
        <v>9.3799999999999994E-2</v>
      </c>
      <c r="D2108" s="839"/>
    </row>
    <row r="2109" spans="2:4" ht="13.5" thickBot="1" x14ac:dyDescent="0.25">
      <c r="B2109" s="874" t="s">
        <v>2635</v>
      </c>
      <c r="C2109" s="175">
        <v>8.72E-2</v>
      </c>
      <c r="D2109" s="839"/>
    </row>
    <row r="2110" spans="2:4" ht="12.75" customHeight="1" x14ac:dyDescent="0.2">
      <c r="B2110" s="2630" t="s">
        <v>1380</v>
      </c>
      <c r="C2110" s="2631"/>
      <c r="D2110" s="839"/>
    </row>
    <row r="2111" spans="2:4" x14ac:dyDescent="0.2">
      <c r="B2111" s="838"/>
      <c r="C2111" s="163"/>
      <c r="D2111" s="839"/>
    </row>
    <row r="2112" spans="2:4" x14ac:dyDescent="0.2">
      <c r="B2112" s="2596" t="s">
        <v>270</v>
      </c>
      <c r="C2112" s="2597"/>
      <c r="D2112" s="839"/>
    </row>
    <row r="2113" spans="2:4" ht="13.5" thickBot="1" x14ac:dyDescent="0.25">
      <c r="B2113" s="838"/>
      <c r="C2113" s="163"/>
      <c r="D2113" s="839"/>
    </row>
    <row r="2114" spans="2:4" ht="13.5" thickBot="1" x14ac:dyDescent="0.25">
      <c r="B2114" s="876" t="s">
        <v>201</v>
      </c>
      <c r="C2114" s="164" t="s">
        <v>251</v>
      </c>
      <c r="D2114" s="839"/>
    </row>
    <row r="2115" spans="2:4" x14ac:dyDescent="0.2">
      <c r="B2115" s="877" t="s">
        <v>272</v>
      </c>
      <c r="C2115" s="165">
        <v>0.09</v>
      </c>
      <c r="D2115" s="839"/>
    </row>
    <row r="2116" spans="2:4" x14ac:dyDescent="0.2">
      <c r="B2116" s="833" t="s">
        <v>274</v>
      </c>
      <c r="C2116" s="166">
        <v>0.09</v>
      </c>
      <c r="D2116" s="839"/>
    </row>
    <row r="2117" spans="2:4" x14ac:dyDescent="0.2">
      <c r="B2117" s="851" t="s">
        <v>2636</v>
      </c>
      <c r="C2117" s="166">
        <v>0.21</v>
      </c>
      <c r="D2117" s="839"/>
    </row>
    <row r="2118" spans="2:4" x14ac:dyDescent="0.2">
      <c r="B2118" s="851" t="s">
        <v>2637</v>
      </c>
      <c r="C2118" s="166">
        <v>0.23</v>
      </c>
      <c r="D2118" s="839"/>
    </row>
    <row r="2119" spans="2:4" x14ac:dyDescent="0.2">
      <c r="B2119" s="851" t="s">
        <v>2638</v>
      </c>
      <c r="C2119" s="166">
        <v>0.22</v>
      </c>
      <c r="D2119" s="839"/>
    </row>
    <row r="2120" spans="2:4" x14ac:dyDescent="0.2">
      <c r="B2120" s="851" t="s">
        <v>2639</v>
      </c>
      <c r="C2120" s="166">
        <v>0.22</v>
      </c>
      <c r="D2120" s="839"/>
    </row>
    <row r="2121" spans="2:4" x14ac:dyDescent="0.2">
      <c r="B2121" s="851" t="s">
        <v>2640</v>
      </c>
      <c r="C2121" s="166">
        <v>0.13</v>
      </c>
      <c r="D2121" s="839"/>
    </row>
    <row r="2122" spans="2:4" x14ac:dyDescent="0.2">
      <c r="B2122" s="851" t="s">
        <v>2641</v>
      </c>
      <c r="C2122" s="166">
        <v>0.22</v>
      </c>
      <c r="D2122" s="839"/>
    </row>
    <row r="2123" spans="2:4" x14ac:dyDescent="0.2">
      <c r="B2123" s="851" t="s">
        <v>2642</v>
      </c>
      <c r="C2123" s="166">
        <v>0.19</v>
      </c>
      <c r="D2123" s="839"/>
    </row>
    <row r="2124" spans="2:4" x14ac:dyDescent="0.2">
      <c r="B2124" s="850" t="s">
        <v>2223</v>
      </c>
      <c r="C2124" s="311">
        <v>0.13</v>
      </c>
      <c r="D2124" s="839"/>
    </row>
    <row r="2125" spans="2:4" x14ac:dyDescent="0.2">
      <c r="B2125" s="850" t="s">
        <v>2224</v>
      </c>
      <c r="C2125" s="311">
        <v>0.2</v>
      </c>
      <c r="D2125" s="839"/>
    </row>
    <row r="2126" spans="2:4" x14ac:dyDescent="0.2">
      <c r="B2126" s="851" t="s">
        <v>2643</v>
      </c>
      <c r="C2126" s="166">
        <v>0.13</v>
      </c>
      <c r="D2126" s="839"/>
    </row>
    <row r="2127" spans="2:4" x14ac:dyDescent="0.2">
      <c r="B2127" s="851" t="s">
        <v>2644</v>
      </c>
      <c r="C2127" s="166">
        <v>0.25</v>
      </c>
      <c r="D2127" s="839"/>
    </row>
    <row r="2128" spans="2:4" x14ac:dyDescent="0.2">
      <c r="B2128" s="851" t="s">
        <v>2645</v>
      </c>
      <c r="C2128" s="166">
        <v>0.19</v>
      </c>
      <c r="D2128" s="839"/>
    </row>
    <row r="2129" spans="2:4" x14ac:dyDescent="0.2">
      <c r="B2129" s="851" t="s">
        <v>2646</v>
      </c>
      <c r="C2129" s="166">
        <v>1</v>
      </c>
      <c r="D2129" s="839"/>
    </row>
    <row r="2130" spans="2:4" x14ac:dyDescent="0.2">
      <c r="B2130" s="851" t="s">
        <v>2293</v>
      </c>
      <c r="C2130" s="166">
        <v>0.3</v>
      </c>
      <c r="D2130" s="839"/>
    </row>
    <row r="2131" spans="2:4" x14ac:dyDescent="0.2">
      <c r="B2131" s="850" t="s">
        <v>2225</v>
      </c>
      <c r="C2131" s="311">
        <v>0.6</v>
      </c>
      <c r="D2131" s="839"/>
    </row>
    <row r="2132" spans="2:4" x14ac:dyDescent="0.2">
      <c r="B2132" s="850" t="s">
        <v>2647</v>
      </c>
      <c r="C2132" s="311">
        <v>0.5</v>
      </c>
      <c r="D2132" s="839"/>
    </row>
    <row r="2133" spans="2:4" x14ac:dyDescent="0.2">
      <c r="B2133" s="850" t="s">
        <v>2226</v>
      </c>
      <c r="C2133" s="311">
        <v>6.8</v>
      </c>
      <c r="D2133" s="839"/>
    </row>
    <row r="2134" spans="2:4" x14ac:dyDescent="0.2">
      <c r="B2134" s="833" t="s">
        <v>162</v>
      </c>
      <c r="C2134" s="166">
        <v>0.22</v>
      </c>
      <c r="D2134" s="839"/>
    </row>
    <row r="2135" spans="2:4" x14ac:dyDescent="0.2">
      <c r="B2135" s="833" t="s">
        <v>163</v>
      </c>
      <c r="C2135" s="166">
        <v>0.35</v>
      </c>
      <c r="D2135" s="839"/>
    </row>
    <row r="2136" spans="2:4" x14ac:dyDescent="0.2">
      <c r="B2136" s="833" t="s">
        <v>165</v>
      </c>
      <c r="C2136" s="166">
        <v>6.8</v>
      </c>
      <c r="D2136" s="839"/>
    </row>
    <row r="2137" spans="2:4" ht="13.5" thickBot="1" x14ac:dyDescent="0.25">
      <c r="B2137" s="836" t="s">
        <v>703</v>
      </c>
      <c r="C2137" s="167">
        <v>0.39</v>
      </c>
      <c r="D2137" s="839"/>
    </row>
    <row r="2138" spans="2:4" x14ac:dyDescent="0.2">
      <c r="B2138" s="875"/>
      <c r="C2138" s="168"/>
      <c r="D2138" s="839"/>
    </row>
    <row r="2139" spans="2:4" x14ac:dyDescent="0.2">
      <c r="B2139" s="875" t="s">
        <v>704</v>
      </c>
      <c r="C2139" s="168"/>
      <c r="D2139" s="839"/>
    </row>
    <row r="2140" spans="2:4" x14ac:dyDescent="0.2">
      <c r="B2140" s="852" t="s">
        <v>204</v>
      </c>
      <c r="C2140" s="337"/>
      <c r="D2140" s="839"/>
    </row>
    <row r="2141" spans="2:4" x14ac:dyDescent="0.2">
      <c r="B2141" s="838" t="s">
        <v>215</v>
      </c>
      <c r="C2141" s="337"/>
      <c r="D2141" s="839"/>
    </row>
    <row r="2142" spans="2:4" ht="12.75" customHeight="1" x14ac:dyDescent="0.2">
      <c r="B2142" s="2598" t="s">
        <v>2622</v>
      </c>
      <c r="C2142" s="2599"/>
      <c r="D2142" s="2600"/>
    </row>
    <row r="2143" spans="2:4" ht="12.75" customHeight="1" x14ac:dyDescent="0.2">
      <c r="B2143" s="2601" t="s">
        <v>2601</v>
      </c>
      <c r="C2143" s="2602"/>
      <c r="D2143" s="2603"/>
    </row>
    <row r="2144" spans="2:4" x14ac:dyDescent="0.2">
      <c r="B2144" s="838"/>
      <c r="C2144" s="337"/>
      <c r="D2144" s="839"/>
    </row>
    <row r="2145" spans="2:4" x14ac:dyDescent="0.2">
      <c r="B2145" s="842" t="s">
        <v>216</v>
      </c>
      <c r="C2145" s="337"/>
      <c r="D2145" s="839"/>
    </row>
    <row r="2146" spans="2:4" ht="12.75" customHeight="1" x14ac:dyDescent="0.2">
      <c r="B2146" s="2570" t="s">
        <v>2657</v>
      </c>
      <c r="C2146" s="2571"/>
      <c r="D2146" s="2572"/>
    </row>
    <row r="2147" spans="2:4" ht="12.75" customHeight="1" x14ac:dyDescent="0.2">
      <c r="B2147" s="2543" t="s">
        <v>180</v>
      </c>
      <c r="C2147" s="2544"/>
      <c r="D2147" s="2545"/>
    </row>
    <row r="2148" spans="2:4" ht="12.75" customHeight="1" x14ac:dyDescent="0.2">
      <c r="B2148" s="2543" t="s">
        <v>894</v>
      </c>
      <c r="C2148" s="2544"/>
      <c r="D2148" s="2545"/>
    </row>
    <row r="2149" spans="2:4" ht="13.5" customHeight="1" thickBot="1" x14ac:dyDescent="0.25">
      <c r="B2149" s="2535" t="s">
        <v>47</v>
      </c>
      <c r="C2149" s="2536"/>
      <c r="D2149" s="2537"/>
    </row>
    <row r="2150" spans="2:4" ht="26.25" thickBot="1" x14ac:dyDescent="0.25">
      <c r="B2150" s="871" t="s">
        <v>630</v>
      </c>
      <c r="C2150" s="330" t="s">
        <v>1057</v>
      </c>
      <c r="D2150" s="844"/>
    </row>
    <row r="2151" spans="2:4" x14ac:dyDescent="0.2">
      <c r="B2151" s="829" t="s">
        <v>631</v>
      </c>
      <c r="C2151" s="160">
        <v>0.04</v>
      </c>
      <c r="D2151" s="844"/>
    </row>
    <row r="2152" spans="2:4" x14ac:dyDescent="0.2">
      <c r="B2152" s="831" t="s">
        <v>632</v>
      </c>
      <c r="C2152" s="161">
        <v>3.9800000000000002E-2</v>
      </c>
      <c r="D2152" s="844"/>
    </row>
    <row r="2153" spans="2:4" x14ac:dyDescent="0.2">
      <c r="B2153" s="831" t="s">
        <v>633</v>
      </c>
      <c r="C2153" s="161">
        <v>3.9600000000000003E-2</v>
      </c>
      <c r="D2153" s="844"/>
    </row>
    <row r="2154" spans="2:4" x14ac:dyDescent="0.2">
      <c r="B2154" s="831" t="s">
        <v>634</v>
      </c>
      <c r="C2154" s="161">
        <v>3.9399999999999998E-2</v>
      </c>
      <c r="D2154" s="844"/>
    </row>
    <row r="2155" spans="2:4" x14ac:dyDescent="0.2">
      <c r="B2155" s="831" t="s">
        <v>635</v>
      </c>
      <c r="C2155" s="161">
        <v>3.9199999999999999E-2</v>
      </c>
      <c r="D2155" s="844"/>
    </row>
    <row r="2156" spans="2:4" x14ac:dyDescent="0.2">
      <c r="B2156" s="831" t="s">
        <v>636</v>
      </c>
      <c r="C2156" s="161">
        <v>3.9E-2</v>
      </c>
      <c r="D2156" s="844"/>
    </row>
    <row r="2157" spans="2:4" x14ac:dyDescent="0.2">
      <c r="B2157" s="854" t="s">
        <v>2649</v>
      </c>
      <c r="C2157" s="309">
        <v>3.8800000000000001E-2</v>
      </c>
      <c r="D2157" s="844"/>
    </row>
    <row r="2158" spans="2:4" x14ac:dyDescent="0.2">
      <c r="B2158" s="854" t="s">
        <v>2650</v>
      </c>
      <c r="C2158" s="309">
        <v>3.49E-2</v>
      </c>
      <c r="D2158" s="844"/>
    </row>
    <row r="2159" spans="2:4" x14ac:dyDescent="0.2">
      <c r="B2159" s="854" t="s">
        <v>2651</v>
      </c>
      <c r="C2159" s="309">
        <v>2.9700000000000001E-2</v>
      </c>
      <c r="D2159" s="844"/>
    </row>
    <row r="2160" spans="2:4" ht="13.5" thickBot="1" x14ac:dyDescent="0.25">
      <c r="B2160" s="874" t="s">
        <v>2652</v>
      </c>
      <c r="C2160" s="162">
        <v>2.52E-2</v>
      </c>
      <c r="D2160" s="844"/>
    </row>
    <row r="2161" spans="2:4" ht="12.75" customHeight="1" x14ac:dyDescent="0.2">
      <c r="B2161" s="2570" t="s">
        <v>1029</v>
      </c>
      <c r="C2161" s="2571"/>
      <c r="D2161" s="2572"/>
    </row>
    <row r="2162" spans="2:4" x14ac:dyDescent="0.2">
      <c r="B2162" s="842" t="s">
        <v>515</v>
      </c>
      <c r="C2162" s="337"/>
      <c r="D2162" s="839"/>
    </row>
    <row r="2163" spans="2:4" x14ac:dyDescent="0.2">
      <c r="B2163" s="838" t="s">
        <v>516</v>
      </c>
      <c r="C2163" s="337"/>
      <c r="D2163" s="839"/>
    </row>
    <row r="2164" spans="2:4" x14ac:dyDescent="0.2">
      <c r="B2164" s="838" t="s">
        <v>517</v>
      </c>
      <c r="C2164" s="337"/>
      <c r="D2164" s="839"/>
    </row>
    <row r="2165" spans="2:4" x14ac:dyDescent="0.2">
      <c r="B2165" s="838" t="s">
        <v>518</v>
      </c>
      <c r="C2165" s="337"/>
      <c r="D2165" s="839"/>
    </row>
    <row r="2166" spans="2:4" x14ac:dyDescent="0.2">
      <c r="B2166" s="838" t="s">
        <v>519</v>
      </c>
      <c r="C2166" s="337"/>
      <c r="D2166" s="839"/>
    </row>
    <row r="2167" spans="2:4" x14ac:dyDescent="0.2">
      <c r="B2167" s="838" t="s">
        <v>520</v>
      </c>
      <c r="C2167" s="337"/>
      <c r="D2167" s="839"/>
    </row>
    <row r="2168" spans="2:4" x14ac:dyDescent="0.2">
      <c r="B2168" s="838" t="s">
        <v>521</v>
      </c>
      <c r="C2168" s="337"/>
      <c r="D2168" s="839"/>
    </row>
    <row r="2169" spans="2:4" x14ac:dyDescent="0.2">
      <c r="B2169" s="838" t="s">
        <v>522</v>
      </c>
      <c r="C2169" s="337"/>
      <c r="D2169" s="839"/>
    </row>
    <row r="2170" spans="2:4" x14ac:dyDescent="0.2">
      <c r="B2170" s="838" t="s">
        <v>523</v>
      </c>
      <c r="C2170" s="337"/>
      <c r="D2170" s="839"/>
    </row>
    <row r="2171" spans="2:4" x14ac:dyDescent="0.2">
      <c r="B2171" s="838" t="s">
        <v>524</v>
      </c>
      <c r="C2171" s="337"/>
      <c r="D2171" s="839"/>
    </row>
    <row r="2172" spans="2:4" ht="12.75" customHeight="1" x14ac:dyDescent="0.2">
      <c r="B2172" s="2570" t="s">
        <v>638</v>
      </c>
      <c r="C2172" s="2571"/>
      <c r="D2172" s="2572"/>
    </row>
    <row r="2173" spans="2:4" ht="12.75" customHeight="1" x14ac:dyDescent="0.2">
      <c r="B2173" s="2570" t="s">
        <v>49</v>
      </c>
      <c r="C2173" s="2571"/>
      <c r="D2173" s="2572"/>
    </row>
    <row r="2174" spans="2:4" x14ac:dyDescent="0.2">
      <c r="B2174" s="842" t="s">
        <v>526</v>
      </c>
      <c r="C2174" s="337"/>
      <c r="D2174" s="839"/>
    </row>
    <row r="2175" spans="2:4" x14ac:dyDescent="0.2">
      <c r="B2175" s="838" t="s">
        <v>527</v>
      </c>
      <c r="C2175" s="337"/>
      <c r="D2175" s="839"/>
    </row>
    <row r="2176" spans="2:4" x14ac:dyDescent="0.2">
      <c r="B2176" s="838" t="s">
        <v>528</v>
      </c>
      <c r="C2176" s="337"/>
      <c r="D2176" s="839"/>
    </row>
    <row r="2177" spans="2:4" x14ac:dyDescent="0.2">
      <c r="B2177" s="838" t="s">
        <v>529</v>
      </c>
      <c r="C2177" s="337"/>
      <c r="D2177" s="839"/>
    </row>
    <row r="2178" spans="2:4" x14ac:dyDescent="0.2">
      <c r="B2178" s="838" t="s">
        <v>530</v>
      </c>
      <c r="C2178" s="337"/>
      <c r="D2178" s="839"/>
    </row>
    <row r="2179" spans="2:4" x14ac:dyDescent="0.2">
      <c r="B2179" s="838" t="s">
        <v>531</v>
      </c>
      <c r="C2179" s="337"/>
      <c r="D2179" s="839"/>
    </row>
    <row r="2180" spans="2:4" x14ac:dyDescent="0.2">
      <c r="B2180" s="838" t="s">
        <v>532</v>
      </c>
      <c r="C2180" s="337"/>
      <c r="D2180" s="839"/>
    </row>
    <row r="2181" spans="2:4" x14ac:dyDescent="0.2">
      <c r="B2181" s="838" t="s">
        <v>533</v>
      </c>
      <c r="C2181" s="337"/>
      <c r="D2181" s="839"/>
    </row>
    <row r="2182" spans="2:4" x14ac:dyDescent="0.2">
      <c r="B2182" s="838" t="s">
        <v>534</v>
      </c>
      <c r="C2182" s="337"/>
      <c r="D2182" s="839"/>
    </row>
    <row r="2183" spans="2:4" x14ac:dyDescent="0.2">
      <c r="B2183" s="838" t="s">
        <v>535</v>
      </c>
      <c r="C2183" s="337"/>
      <c r="D2183" s="839"/>
    </row>
    <row r="2184" spans="2:4" x14ac:dyDescent="0.2">
      <c r="B2184" s="838" t="s">
        <v>536</v>
      </c>
      <c r="C2184" s="337"/>
      <c r="D2184" s="839"/>
    </row>
    <row r="2185" spans="2:4" x14ac:dyDescent="0.2">
      <c r="B2185" s="838" t="s">
        <v>566</v>
      </c>
      <c r="C2185" s="337"/>
      <c r="D2185" s="839"/>
    </row>
    <row r="2186" spans="2:4" ht="12.75" customHeight="1" x14ac:dyDescent="0.2">
      <c r="B2186" s="2570" t="s">
        <v>1048</v>
      </c>
      <c r="C2186" s="2571"/>
      <c r="D2186" s="2572"/>
    </row>
    <row r="2187" spans="2:4" ht="12.75" customHeight="1" x14ac:dyDescent="0.2">
      <c r="B2187" s="2570" t="s">
        <v>1049</v>
      </c>
      <c r="C2187" s="2571"/>
      <c r="D2187" s="2572"/>
    </row>
    <row r="2188" spans="2:4" x14ac:dyDescent="0.2">
      <c r="B2188" s="838" t="s">
        <v>639</v>
      </c>
      <c r="C2188" s="337"/>
      <c r="D2188" s="839"/>
    </row>
    <row r="2189" spans="2:4" ht="12.75" customHeight="1" x14ac:dyDescent="0.2">
      <c r="B2189" s="2543" t="s">
        <v>1037</v>
      </c>
      <c r="C2189" s="2544"/>
      <c r="D2189" s="2545"/>
    </row>
    <row r="2190" spans="2:4" ht="12.75" customHeight="1" x14ac:dyDescent="0.2">
      <c r="B2190" s="2641" t="s">
        <v>503</v>
      </c>
      <c r="C2190" s="2642"/>
      <c r="D2190" s="844"/>
    </row>
    <row r="2191" spans="2:4" ht="12.75" customHeight="1" x14ac:dyDescent="0.2">
      <c r="B2191" s="2543" t="s">
        <v>568</v>
      </c>
      <c r="C2191" s="2544"/>
      <c r="D2191" s="2545"/>
    </row>
    <row r="2192" spans="2:4" ht="13.5" thickBot="1" x14ac:dyDescent="0.25">
      <c r="B2192" s="2546" t="s">
        <v>2653</v>
      </c>
      <c r="C2192" s="2619"/>
      <c r="D2192" s="2620"/>
    </row>
    <row r="2193" spans="2:4" ht="14.25" thickTop="1" thickBot="1" x14ac:dyDescent="0.25">
      <c r="B2193"/>
      <c r="C2193"/>
      <c r="D2193"/>
    </row>
    <row r="2194" spans="2:4" ht="13.5" thickTop="1" x14ac:dyDescent="0.2">
      <c r="B2194" s="2561" t="s">
        <v>2658</v>
      </c>
      <c r="C2194" s="2562"/>
      <c r="D2194" s="2563"/>
    </row>
    <row r="2195" spans="2:4" ht="13.5" customHeight="1" thickBot="1" x14ac:dyDescent="0.25">
      <c r="B2195" s="2535" t="s">
        <v>2659</v>
      </c>
      <c r="C2195" s="2536"/>
      <c r="D2195" s="2537"/>
    </row>
    <row r="2196" spans="2:4" ht="39" thickBot="1" x14ac:dyDescent="0.25">
      <c r="B2196" s="827" t="s">
        <v>296</v>
      </c>
      <c r="C2196" s="147" t="s">
        <v>2660</v>
      </c>
      <c r="D2196" s="828" t="s">
        <v>259</v>
      </c>
    </row>
    <row r="2197" spans="2:4" x14ac:dyDescent="0.2">
      <c r="B2197" s="868" t="s">
        <v>260</v>
      </c>
      <c r="C2197" s="308">
        <v>1800</v>
      </c>
      <c r="D2197" s="869" t="s">
        <v>261</v>
      </c>
    </row>
    <row r="2198" spans="2:4" x14ac:dyDescent="0.2">
      <c r="B2198" s="854" t="s">
        <v>262</v>
      </c>
      <c r="C2198" s="331">
        <v>420</v>
      </c>
      <c r="D2198" s="870" t="s">
        <v>595</v>
      </c>
    </row>
    <row r="2199" spans="2:4" ht="13.5" thickBot="1" x14ac:dyDescent="0.25">
      <c r="B2199" s="2650" t="s">
        <v>210</v>
      </c>
      <c r="C2199" s="2651"/>
      <c r="D2199" s="2652"/>
    </row>
    <row r="2200" spans="2:4" ht="12.75" customHeight="1" x14ac:dyDescent="0.2">
      <c r="B2200" s="2644" t="s">
        <v>537</v>
      </c>
      <c r="C2200" s="2645"/>
      <c r="D2200" s="2646"/>
    </row>
    <row r="2201" spans="2:4" ht="13.5" thickBot="1" x14ac:dyDescent="0.25">
      <c r="B2201" s="838"/>
      <c r="C2201" s="337"/>
      <c r="D2201" s="839"/>
    </row>
    <row r="2202" spans="2:4" ht="26.25" thickBot="1" x14ac:dyDescent="0.25">
      <c r="B2202" s="871" t="s">
        <v>1056</v>
      </c>
      <c r="C2202" s="330" t="s">
        <v>1057</v>
      </c>
      <c r="D2202" s="839"/>
    </row>
    <row r="2203" spans="2:4" x14ac:dyDescent="0.2">
      <c r="B2203" s="829" t="s">
        <v>1058</v>
      </c>
      <c r="C2203" s="160">
        <v>0.02</v>
      </c>
      <c r="D2203" s="839"/>
    </row>
    <row r="2204" spans="2:4" x14ac:dyDescent="0.2">
      <c r="B2204" s="831" t="s">
        <v>1059</v>
      </c>
      <c r="C2204" s="161">
        <v>1.9800000000000002E-2</v>
      </c>
      <c r="D2204" s="839"/>
    </row>
    <row r="2205" spans="2:4" x14ac:dyDescent="0.2">
      <c r="B2205" s="831" t="s">
        <v>1060</v>
      </c>
      <c r="C2205" s="161">
        <v>1.9599999999999999E-2</v>
      </c>
      <c r="D2205" s="839"/>
    </row>
    <row r="2206" spans="2:4" x14ac:dyDescent="0.2">
      <c r="B2206" s="831" t="s">
        <v>1061</v>
      </c>
      <c r="C2206" s="161">
        <v>1.9400000000000001E-2</v>
      </c>
      <c r="D2206" s="839"/>
    </row>
    <row r="2207" spans="2:4" x14ac:dyDescent="0.2">
      <c r="B2207" s="831" t="s">
        <v>1062</v>
      </c>
      <c r="C2207" s="161">
        <v>1.9300000000000001E-2</v>
      </c>
      <c r="D2207" s="839"/>
    </row>
    <row r="2208" spans="2:4" x14ac:dyDescent="0.2">
      <c r="B2208" s="831" t="s">
        <v>1063</v>
      </c>
      <c r="C2208" s="161">
        <v>1.9199999999999998E-2</v>
      </c>
      <c r="D2208" s="839"/>
    </row>
    <row r="2209" spans="2:4" ht="13.5" thickBot="1" x14ac:dyDescent="0.25">
      <c r="B2209" s="872" t="s">
        <v>1064</v>
      </c>
      <c r="C2209" s="162">
        <v>1.9E-2</v>
      </c>
      <c r="D2209" s="839"/>
    </row>
    <row r="2210" spans="2:4" ht="13.5" thickBot="1" x14ac:dyDescent="0.25">
      <c r="B2210" s="838"/>
      <c r="C2210" s="337"/>
      <c r="D2210" s="839"/>
    </row>
    <row r="2211" spans="2:4" ht="26.25" thickBot="1" x14ac:dyDescent="0.25">
      <c r="B2211" s="871" t="s">
        <v>1065</v>
      </c>
      <c r="C2211" s="330" t="s">
        <v>1057</v>
      </c>
      <c r="D2211" s="839"/>
    </row>
    <row r="2212" spans="2:4" x14ac:dyDescent="0.2">
      <c r="B2212" s="829" t="s">
        <v>1058</v>
      </c>
      <c r="C2212" s="160">
        <v>5.6000000000000001E-2</v>
      </c>
      <c r="D2212" s="839"/>
    </row>
    <row r="2213" spans="2:4" x14ac:dyDescent="0.2">
      <c r="B2213" s="831" t="s">
        <v>1066</v>
      </c>
      <c r="C2213" s="161">
        <v>5.5899999999999998E-2</v>
      </c>
      <c r="D2213" s="839"/>
    </row>
    <row r="2214" spans="2:4" x14ac:dyDescent="0.2">
      <c r="B2214" s="831" t="s">
        <v>1067</v>
      </c>
      <c r="C2214" s="161">
        <v>5.4600000000000003E-2</v>
      </c>
      <c r="D2214" s="839"/>
    </row>
    <row r="2215" spans="2:4" x14ac:dyDescent="0.2">
      <c r="B2215" s="831" t="s">
        <v>1068</v>
      </c>
      <c r="C2215" s="161">
        <v>5.45E-2</v>
      </c>
      <c r="D2215" s="839"/>
    </row>
    <row r="2216" spans="2:4" x14ac:dyDescent="0.2">
      <c r="B2216" s="831" t="s">
        <v>1069</v>
      </c>
      <c r="C2216" s="161">
        <v>5.4399999999999997E-2</v>
      </c>
      <c r="D2216" s="839"/>
    </row>
    <row r="2217" spans="2:4" x14ac:dyDescent="0.2">
      <c r="B2217" s="831" t="s">
        <v>1070</v>
      </c>
      <c r="C2217" s="161">
        <v>5.3999999999999999E-2</v>
      </c>
      <c r="D2217" s="839"/>
    </row>
    <row r="2218" spans="2:4" x14ac:dyDescent="0.2">
      <c r="B2218" s="854" t="s">
        <v>2627</v>
      </c>
      <c r="C2218" s="309">
        <v>4.7E-2</v>
      </c>
      <c r="D2218" s="839"/>
    </row>
    <row r="2219" spans="2:4" x14ac:dyDescent="0.2">
      <c r="B2219" s="873" t="s">
        <v>2628</v>
      </c>
      <c r="C2219" s="309">
        <v>0.04</v>
      </c>
      <c r="D2219" s="839"/>
    </row>
    <row r="2220" spans="2:4" x14ac:dyDescent="0.2">
      <c r="B2220" s="873" t="s">
        <v>2629</v>
      </c>
      <c r="C2220" s="309">
        <v>3.2000000000000001E-2</v>
      </c>
      <c r="D2220" s="839"/>
    </row>
    <row r="2221" spans="2:4" ht="13.5" thickBot="1" x14ac:dyDescent="0.25">
      <c r="B2221" s="874" t="s">
        <v>2630</v>
      </c>
      <c r="C2221" s="162">
        <v>2.52E-2</v>
      </c>
      <c r="D2221" s="839"/>
    </row>
    <row r="2222" spans="2:4" x14ac:dyDescent="0.2">
      <c r="B2222" s="875" t="s">
        <v>318</v>
      </c>
      <c r="C2222" s="337"/>
      <c r="D2222" s="839"/>
    </row>
    <row r="2223" spans="2:4" ht="13.5" thickBot="1" x14ac:dyDescent="0.25">
      <c r="B2223" s="838"/>
      <c r="C2223" s="337"/>
      <c r="D2223" s="839"/>
    </row>
    <row r="2224" spans="2:4" ht="26.25" thickBot="1" x14ac:dyDescent="0.25">
      <c r="B2224" s="871" t="s">
        <v>2631</v>
      </c>
      <c r="C2224" s="330" t="s">
        <v>1057</v>
      </c>
      <c r="D2224" s="839"/>
    </row>
    <row r="2225" spans="2:4" x14ac:dyDescent="0.2">
      <c r="B2225" s="829" t="s">
        <v>1073</v>
      </c>
      <c r="C2225" s="173">
        <v>0.13500000000000001</v>
      </c>
      <c r="D2225" s="839"/>
    </row>
    <row r="2226" spans="2:4" x14ac:dyDescent="0.2">
      <c r="B2226" s="831" t="s">
        <v>1074</v>
      </c>
      <c r="C2226" s="174">
        <v>0.1303</v>
      </c>
      <c r="D2226" s="839"/>
    </row>
    <row r="2227" spans="2:4" x14ac:dyDescent="0.2">
      <c r="B2227" s="831" t="s">
        <v>1075</v>
      </c>
      <c r="C2227" s="174">
        <v>0.127</v>
      </c>
      <c r="D2227" s="839"/>
    </row>
    <row r="2228" spans="2:4" x14ac:dyDescent="0.2">
      <c r="B2228" s="831" t="s">
        <v>1076</v>
      </c>
      <c r="C2228" s="174">
        <v>0.1232</v>
      </c>
      <c r="D2228" s="839"/>
    </row>
    <row r="2229" spans="2:4" x14ac:dyDescent="0.2">
      <c r="B2229" s="831" t="s">
        <v>1077</v>
      </c>
      <c r="C2229" s="174">
        <v>0.11890000000000001</v>
      </c>
      <c r="D2229" s="839"/>
    </row>
    <row r="2230" spans="2:4" x14ac:dyDescent="0.2">
      <c r="B2230" s="831" t="s">
        <v>249</v>
      </c>
      <c r="C2230" s="174">
        <v>0.11409999999999999</v>
      </c>
      <c r="D2230" s="839"/>
    </row>
    <row r="2231" spans="2:4" x14ac:dyDescent="0.2">
      <c r="B2231" s="854" t="s">
        <v>2632</v>
      </c>
      <c r="C2231" s="310">
        <v>0.11083999999999999</v>
      </c>
      <c r="D2231" s="839"/>
    </row>
    <row r="2232" spans="2:4" x14ac:dyDescent="0.2">
      <c r="B2232" s="854" t="s">
        <v>2633</v>
      </c>
      <c r="C2232" s="310">
        <v>0.1008</v>
      </c>
      <c r="D2232" s="839"/>
    </row>
    <row r="2233" spans="2:4" x14ac:dyDescent="0.2">
      <c r="B2233" s="854" t="s">
        <v>2634</v>
      </c>
      <c r="C2233" s="310">
        <v>9.3799999999999994E-2</v>
      </c>
      <c r="D2233" s="839"/>
    </row>
    <row r="2234" spans="2:4" ht="13.5" thickBot="1" x14ac:dyDescent="0.25">
      <c r="B2234" s="874" t="s">
        <v>2635</v>
      </c>
      <c r="C2234" s="175">
        <v>8.72E-2</v>
      </c>
      <c r="D2234" s="839"/>
    </row>
    <row r="2235" spans="2:4" ht="12.75" customHeight="1" x14ac:dyDescent="0.2">
      <c r="B2235" s="2630" t="s">
        <v>1380</v>
      </c>
      <c r="C2235" s="2631"/>
      <c r="D2235" s="839"/>
    </row>
    <row r="2236" spans="2:4" x14ac:dyDescent="0.2">
      <c r="B2236" s="838"/>
      <c r="C2236" s="163"/>
      <c r="D2236" s="839"/>
    </row>
    <row r="2237" spans="2:4" x14ac:dyDescent="0.2">
      <c r="B2237" s="2596" t="s">
        <v>270</v>
      </c>
      <c r="C2237" s="2597"/>
      <c r="D2237" s="839"/>
    </row>
    <row r="2238" spans="2:4" ht="13.5" thickBot="1" x14ac:dyDescent="0.25">
      <c r="B2238" s="838"/>
      <c r="C2238" s="163"/>
      <c r="D2238" s="839"/>
    </row>
    <row r="2239" spans="2:4" ht="13.5" thickBot="1" x14ac:dyDescent="0.25">
      <c r="B2239" s="876" t="s">
        <v>201</v>
      </c>
      <c r="C2239" s="164" t="s">
        <v>251</v>
      </c>
      <c r="D2239" s="839"/>
    </row>
    <row r="2240" spans="2:4" x14ac:dyDescent="0.2">
      <c r="B2240" s="877" t="s">
        <v>272</v>
      </c>
      <c r="C2240" s="165">
        <v>0.09</v>
      </c>
      <c r="D2240" s="839"/>
    </row>
    <row r="2241" spans="2:4" x14ac:dyDescent="0.2">
      <c r="B2241" s="833" t="s">
        <v>274</v>
      </c>
      <c r="C2241" s="166">
        <v>0.09</v>
      </c>
      <c r="D2241" s="839"/>
    </row>
    <row r="2242" spans="2:4" x14ac:dyDescent="0.2">
      <c r="B2242" s="851" t="s">
        <v>2636</v>
      </c>
      <c r="C2242" s="166">
        <v>0.21</v>
      </c>
      <c r="D2242" s="839"/>
    </row>
    <row r="2243" spans="2:4" x14ac:dyDescent="0.2">
      <c r="B2243" s="851" t="s">
        <v>2637</v>
      </c>
      <c r="C2243" s="166">
        <v>0.23</v>
      </c>
      <c r="D2243" s="839"/>
    </row>
    <row r="2244" spans="2:4" x14ac:dyDescent="0.2">
      <c r="B2244" s="851" t="s">
        <v>2638</v>
      </c>
      <c r="C2244" s="166">
        <v>0.22</v>
      </c>
      <c r="D2244" s="839"/>
    </row>
    <row r="2245" spans="2:4" x14ac:dyDescent="0.2">
      <c r="B2245" s="851" t="s">
        <v>2639</v>
      </c>
      <c r="C2245" s="166">
        <v>0.22</v>
      </c>
      <c r="D2245" s="839"/>
    </row>
    <row r="2246" spans="2:4" x14ac:dyDescent="0.2">
      <c r="B2246" s="851" t="s">
        <v>2640</v>
      </c>
      <c r="C2246" s="166">
        <v>0.13</v>
      </c>
      <c r="D2246" s="839"/>
    </row>
    <row r="2247" spans="2:4" x14ac:dyDescent="0.2">
      <c r="B2247" s="851" t="s">
        <v>2641</v>
      </c>
      <c r="C2247" s="166">
        <v>0.22</v>
      </c>
      <c r="D2247" s="839"/>
    </row>
    <row r="2248" spans="2:4" x14ac:dyDescent="0.2">
      <c r="B2248" s="851" t="s">
        <v>2642</v>
      </c>
      <c r="C2248" s="166">
        <v>0.19</v>
      </c>
      <c r="D2248" s="839"/>
    </row>
    <row r="2249" spans="2:4" x14ac:dyDescent="0.2">
      <c r="B2249" s="850" t="s">
        <v>2223</v>
      </c>
      <c r="C2249" s="311">
        <v>0.13</v>
      </c>
      <c r="D2249" s="839"/>
    </row>
    <row r="2250" spans="2:4" x14ac:dyDescent="0.2">
      <c r="B2250" s="850" t="s">
        <v>2224</v>
      </c>
      <c r="C2250" s="311">
        <v>0.2</v>
      </c>
      <c r="D2250" s="839"/>
    </row>
    <row r="2251" spans="2:4" x14ac:dyDescent="0.2">
      <c r="B2251" s="851" t="s">
        <v>2643</v>
      </c>
      <c r="C2251" s="166">
        <v>0.13</v>
      </c>
      <c r="D2251" s="839"/>
    </row>
    <row r="2252" spans="2:4" x14ac:dyDescent="0.2">
      <c r="B2252" s="851" t="s">
        <v>2644</v>
      </c>
      <c r="C2252" s="166">
        <v>0.25</v>
      </c>
      <c r="D2252" s="839"/>
    </row>
    <row r="2253" spans="2:4" x14ac:dyDescent="0.2">
      <c r="B2253" s="851" t="s">
        <v>2645</v>
      </c>
      <c r="C2253" s="166">
        <v>0.19</v>
      </c>
      <c r="D2253" s="839"/>
    </row>
    <row r="2254" spans="2:4" x14ac:dyDescent="0.2">
      <c r="B2254" s="851" t="s">
        <v>2646</v>
      </c>
      <c r="C2254" s="166">
        <v>1</v>
      </c>
      <c r="D2254" s="839"/>
    </row>
    <row r="2255" spans="2:4" x14ac:dyDescent="0.2">
      <c r="B2255" s="851" t="s">
        <v>2293</v>
      </c>
      <c r="C2255" s="166">
        <v>0.3</v>
      </c>
      <c r="D2255" s="839"/>
    </row>
    <row r="2256" spans="2:4" x14ac:dyDescent="0.2">
      <c r="B2256" s="850" t="s">
        <v>2225</v>
      </c>
      <c r="C2256" s="311">
        <v>0.6</v>
      </c>
      <c r="D2256" s="839"/>
    </row>
    <row r="2257" spans="2:4" x14ac:dyDescent="0.2">
      <c r="B2257" s="850" t="s">
        <v>2647</v>
      </c>
      <c r="C2257" s="311">
        <v>0.5</v>
      </c>
      <c r="D2257" s="839"/>
    </row>
    <row r="2258" spans="2:4" x14ac:dyDescent="0.2">
      <c r="B2258" s="850" t="s">
        <v>2226</v>
      </c>
      <c r="C2258" s="311">
        <v>6.8</v>
      </c>
      <c r="D2258" s="839"/>
    </row>
    <row r="2259" spans="2:4" x14ac:dyDescent="0.2">
      <c r="B2259" s="833" t="s">
        <v>162</v>
      </c>
      <c r="C2259" s="166">
        <v>0.22</v>
      </c>
      <c r="D2259" s="839"/>
    </row>
    <row r="2260" spans="2:4" x14ac:dyDescent="0.2">
      <c r="B2260" s="833" t="s">
        <v>163</v>
      </c>
      <c r="C2260" s="166">
        <v>0.35</v>
      </c>
      <c r="D2260" s="839"/>
    </row>
    <row r="2261" spans="2:4" x14ac:dyDescent="0.2">
      <c r="B2261" s="833" t="s">
        <v>165</v>
      </c>
      <c r="C2261" s="166">
        <v>6.8</v>
      </c>
      <c r="D2261" s="839"/>
    </row>
    <row r="2262" spans="2:4" ht="13.5" thickBot="1" x14ac:dyDescent="0.25">
      <c r="B2262" s="836" t="s">
        <v>703</v>
      </c>
      <c r="C2262" s="167">
        <v>0.39</v>
      </c>
      <c r="D2262" s="839"/>
    </row>
    <row r="2263" spans="2:4" x14ac:dyDescent="0.2">
      <c r="B2263" s="875"/>
      <c r="C2263" s="168"/>
      <c r="D2263" s="839"/>
    </row>
    <row r="2264" spans="2:4" x14ac:dyDescent="0.2">
      <c r="B2264" s="875" t="s">
        <v>704</v>
      </c>
      <c r="C2264" s="168"/>
      <c r="D2264" s="839"/>
    </row>
    <row r="2265" spans="2:4" x14ac:dyDescent="0.2">
      <c r="B2265" s="852" t="s">
        <v>204</v>
      </c>
      <c r="C2265" s="337"/>
      <c r="D2265" s="839"/>
    </row>
    <row r="2266" spans="2:4" x14ac:dyDescent="0.2">
      <c r="B2266" s="838" t="s">
        <v>215</v>
      </c>
      <c r="C2266" s="337"/>
      <c r="D2266" s="839"/>
    </row>
    <row r="2267" spans="2:4" ht="12.75" customHeight="1" x14ac:dyDescent="0.2">
      <c r="B2267" s="2598" t="s">
        <v>2622</v>
      </c>
      <c r="C2267" s="2599"/>
      <c r="D2267" s="2600"/>
    </row>
    <row r="2268" spans="2:4" ht="12.75" customHeight="1" x14ac:dyDescent="0.2">
      <c r="B2268" s="2601" t="s">
        <v>2601</v>
      </c>
      <c r="C2268" s="2602"/>
      <c r="D2268" s="2603"/>
    </row>
    <row r="2269" spans="2:4" x14ac:dyDescent="0.2">
      <c r="B2269" s="838"/>
      <c r="C2269" s="337"/>
      <c r="D2269" s="839"/>
    </row>
    <row r="2270" spans="2:4" x14ac:dyDescent="0.2">
      <c r="B2270" s="842" t="s">
        <v>216</v>
      </c>
      <c r="C2270" s="337"/>
      <c r="D2270" s="839"/>
    </row>
    <row r="2271" spans="2:4" ht="12.75" customHeight="1" x14ac:dyDescent="0.2">
      <c r="B2271" s="2570" t="s">
        <v>2282</v>
      </c>
      <c r="C2271" s="2571"/>
      <c r="D2271" s="2572"/>
    </row>
    <row r="2272" spans="2:4" ht="12.75" customHeight="1" x14ac:dyDescent="0.2">
      <c r="B2272" s="2543" t="s">
        <v>180</v>
      </c>
      <c r="C2272" s="2544"/>
      <c r="D2272" s="2545"/>
    </row>
    <row r="2273" spans="2:4" ht="12.75" customHeight="1" x14ac:dyDescent="0.2">
      <c r="B2273" s="2543" t="s">
        <v>894</v>
      </c>
      <c r="C2273" s="2544"/>
      <c r="D2273" s="2545"/>
    </row>
    <row r="2274" spans="2:4" ht="13.5" customHeight="1" thickBot="1" x14ac:dyDescent="0.25">
      <c r="B2274" s="2535" t="s">
        <v>47</v>
      </c>
      <c r="C2274" s="2536"/>
      <c r="D2274" s="2537"/>
    </row>
    <row r="2275" spans="2:4" ht="26.25" thickBot="1" x14ac:dyDescent="0.25">
      <c r="B2275" s="871" t="s">
        <v>630</v>
      </c>
      <c r="C2275" s="330" t="s">
        <v>1057</v>
      </c>
      <c r="D2275" s="844"/>
    </row>
    <row r="2276" spans="2:4" x14ac:dyDescent="0.2">
      <c r="B2276" s="829" t="s">
        <v>631</v>
      </c>
      <c r="C2276" s="160">
        <v>0.04</v>
      </c>
      <c r="D2276" s="844"/>
    </row>
    <row r="2277" spans="2:4" x14ac:dyDescent="0.2">
      <c r="B2277" s="831" t="s">
        <v>632</v>
      </c>
      <c r="C2277" s="161">
        <v>3.9800000000000002E-2</v>
      </c>
      <c r="D2277" s="844"/>
    </row>
    <row r="2278" spans="2:4" x14ac:dyDescent="0.2">
      <c r="B2278" s="831" t="s">
        <v>633</v>
      </c>
      <c r="C2278" s="161">
        <v>3.9600000000000003E-2</v>
      </c>
      <c r="D2278" s="844"/>
    </row>
    <row r="2279" spans="2:4" x14ac:dyDescent="0.2">
      <c r="B2279" s="831" t="s">
        <v>634</v>
      </c>
      <c r="C2279" s="161">
        <v>3.9399999999999998E-2</v>
      </c>
      <c r="D2279" s="844"/>
    </row>
    <row r="2280" spans="2:4" x14ac:dyDescent="0.2">
      <c r="B2280" s="831" t="s">
        <v>635</v>
      </c>
      <c r="C2280" s="161">
        <v>3.9199999999999999E-2</v>
      </c>
      <c r="D2280" s="844"/>
    </row>
    <row r="2281" spans="2:4" x14ac:dyDescent="0.2">
      <c r="B2281" s="831" t="s">
        <v>636</v>
      </c>
      <c r="C2281" s="161">
        <v>3.9E-2</v>
      </c>
      <c r="D2281" s="844"/>
    </row>
    <row r="2282" spans="2:4" x14ac:dyDescent="0.2">
      <c r="B2282" s="854" t="s">
        <v>2649</v>
      </c>
      <c r="C2282" s="309">
        <v>3.8800000000000001E-2</v>
      </c>
      <c r="D2282" s="844"/>
    </row>
    <row r="2283" spans="2:4" x14ac:dyDescent="0.2">
      <c r="B2283" s="854" t="s">
        <v>2650</v>
      </c>
      <c r="C2283" s="309">
        <v>3.49E-2</v>
      </c>
      <c r="D2283" s="844"/>
    </row>
    <row r="2284" spans="2:4" x14ac:dyDescent="0.2">
      <c r="B2284" s="854" t="s">
        <v>2651</v>
      </c>
      <c r="C2284" s="309">
        <v>2.9700000000000001E-2</v>
      </c>
      <c r="D2284" s="844"/>
    </row>
    <row r="2285" spans="2:4" ht="13.5" thickBot="1" x14ac:dyDescent="0.25">
      <c r="B2285" s="874" t="s">
        <v>2652</v>
      </c>
      <c r="C2285" s="162">
        <v>2.52E-2</v>
      </c>
      <c r="D2285" s="844"/>
    </row>
    <row r="2286" spans="2:4" ht="12.75" customHeight="1" x14ac:dyDescent="0.2">
      <c r="B2286" s="2570" t="s">
        <v>1029</v>
      </c>
      <c r="C2286" s="2571"/>
      <c r="D2286" s="2572"/>
    </row>
    <row r="2287" spans="2:4" x14ac:dyDescent="0.2">
      <c r="B2287" s="842" t="s">
        <v>515</v>
      </c>
      <c r="C2287" s="337"/>
      <c r="D2287" s="839"/>
    </row>
    <row r="2288" spans="2:4" x14ac:dyDescent="0.2">
      <c r="B2288" s="838" t="s">
        <v>516</v>
      </c>
      <c r="C2288" s="337"/>
      <c r="D2288" s="839"/>
    </row>
    <row r="2289" spans="2:4" x14ac:dyDescent="0.2">
      <c r="B2289" s="838" t="s">
        <v>517</v>
      </c>
      <c r="C2289" s="337"/>
      <c r="D2289" s="839"/>
    </row>
    <row r="2290" spans="2:4" x14ac:dyDescent="0.2">
      <c r="B2290" s="838" t="s">
        <v>518</v>
      </c>
      <c r="C2290" s="337"/>
      <c r="D2290" s="839"/>
    </row>
    <row r="2291" spans="2:4" x14ac:dyDescent="0.2">
      <c r="B2291" s="838" t="s">
        <v>519</v>
      </c>
      <c r="C2291" s="337"/>
      <c r="D2291" s="839"/>
    </row>
    <row r="2292" spans="2:4" x14ac:dyDescent="0.2">
      <c r="B2292" s="838" t="s">
        <v>520</v>
      </c>
      <c r="C2292" s="337"/>
      <c r="D2292" s="839"/>
    </row>
    <row r="2293" spans="2:4" x14ac:dyDescent="0.2">
      <c r="B2293" s="838" t="s">
        <v>521</v>
      </c>
      <c r="C2293" s="337"/>
      <c r="D2293" s="839"/>
    </row>
    <row r="2294" spans="2:4" x14ac:dyDescent="0.2">
      <c r="B2294" s="838" t="s">
        <v>522</v>
      </c>
      <c r="C2294" s="337"/>
      <c r="D2294" s="839"/>
    </row>
    <row r="2295" spans="2:4" x14ac:dyDescent="0.2">
      <c r="B2295" s="838" t="s">
        <v>523</v>
      </c>
      <c r="C2295" s="337"/>
      <c r="D2295" s="839"/>
    </row>
    <row r="2296" spans="2:4" x14ac:dyDescent="0.2">
      <c r="B2296" s="838" t="s">
        <v>524</v>
      </c>
      <c r="C2296" s="337"/>
      <c r="D2296" s="839"/>
    </row>
    <row r="2297" spans="2:4" ht="12.75" customHeight="1" x14ac:dyDescent="0.2">
      <c r="B2297" s="2570" t="s">
        <v>638</v>
      </c>
      <c r="C2297" s="2571"/>
      <c r="D2297" s="2572"/>
    </row>
    <row r="2298" spans="2:4" ht="12.75" customHeight="1" x14ac:dyDescent="0.2">
      <c r="B2298" s="2570" t="s">
        <v>49</v>
      </c>
      <c r="C2298" s="2571"/>
      <c r="D2298" s="2572"/>
    </row>
    <row r="2299" spans="2:4" x14ac:dyDescent="0.2">
      <c r="B2299" s="842" t="s">
        <v>526</v>
      </c>
      <c r="C2299" s="337"/>
      <c r="D2299" s="839"/>
    </row>
    <row r="2300" spans="2:4" x14ac:dyDescent="0.2">
      <c r="B2300" s="838" t="s">
        <v>527</v>
      </c>
      <c r="C2300" s="337"/>
      <c r="D2300" s="839"/>
    </row>
    <row r="2301" spans="2:4" x14ac:dyDescent="0.2">
      <c r="B2301" s="838" t="s">
        <v>528</v>
      </c>
      <c r="C2301" s="337"/>
      <c r="D2301" s="839"/>
    </row>
    <row r="2302" spans="2:4" x14ac:dyDescent="0.2">
      <c r="B2302" s="838" t="s">
        <v>529</v>
      </c>
      <c r="C2302" s="337"/>
      <c r="D2302" s="839"/>
    </row>
    <row r="2303" spans="2:4" x14ac:dyDescent="0.2">
      <c r="B2303" s="838" t="s">
        <v>530</v>
      </c>
      <c r="C2303" s="337"/>
      <c r="D2303" s="839"/>
    </row>
    <row r="2304" spans="2:4" x14ac:dyDescent="0.2">
      <c r="B2304" s="838" t="s">
        <v>531</v>
      </c>
      <c r="C2304" s="337"/>
      <c r="D2304" s="839"/>
    </row>
    <row r="2305" spans="2:4" x14ac:dyDescent="0.2">
      <c r="B2305" s="838" t="s">
        <v>532</v>
      </c>
      <c r="C2305" s="337"/>
      <c r="D2305" s="839"/>
    </row>
    <row r="2306" spans="2:4" x14ac:dyDescent="0.2">
      <c r="B2306" s="838" t="s">
        <v>533</v>
      </c>
      <c r="C2306" s="337"/>
      <c r="D2306" s="839"/>
    </row>
    <row r="2307" spans="2:4" x14ac:dyDescent="0.2">
      <c r="B2307" s="838" t="s">
        <v>534</v>
      </c>
      <c r="C2307" s="337"/>
      <c r="D2307" s="839"/>
    </row>
    <row r="2308" spans="2:4" x14ac:dyDescent="0.2">
      <c r="B2308" s="838" t="s">
        <v>535</v>
      </c>
      <c r="C2308" s="337"/>
      <c r="D2308" s="839"/>
    </row>
    <row r="2309" spans="2:4" x14ac:dyDescent="0.2">
      <c r="B2309" s="838" t="s">
        <v>536</v>
      </c>
      <c r="C2309" s="337"/>
      <c r="D2309" s="839"/>
    </row>
    <row r="2310" spans="2:4" x14ac:dyDescent="0.2">
      <c r="B2310" s="838" t="s">
        <v>566</v>
      </c>
      <c r="C2310" s="337"/>
      <c r="D2310" s="839"/>
    </row>
    <row r="2311" spans="2:4" ht="12.75" customHeight="1" x14ac:dyDescent="0.2">
      <c r="B2311" s="2570" t="s">
        <v>1048</v>
      </c>
      <c r="C2311" s="2571"/>
      <c r="D2311" s="2572"/>
    </row>
    <row r="2312" spans="2:4" ht="12.75" customHeight="1" x14ac:dyDescent="0.2">
      <c r="B2312" s="2570" t="s">
        <v>1049</v>
      </c>
      <c r="C2312" s="2571"/>
      <c r="D2312" s="2572"/>
    </row>
    <row r="2313" spans="2:4" x14ac:dyDescent="0.2">
      <c r="B2313" s="838" t="s">
        <v>639</v>
      </c>
      <c r="C2313" s="337"/>
      <c r="D2313" s="839"/>
    </row>
    <row r="2314" spans="2:4" ht="12.75" customHeight="1" x14ac:dyDescent="0.2">
      <c r="B2314" s="2543" t="s">
        <v>1037</v>
      </c>
      <c r="C2314" s="2544"/>
      <c r="D2314" s="2545"/>
    </row>
    <row r="2315" spans="2:4" ht="12.75" customHeight="1" x14ac:dyDescent="0.2">
      <c r="B2315" s="2641" t="s">
        <v>503</v>
      </c>
      <c r="C2315" s="2642"/>
      <c r="D2315" s="844"/>
    </row>
    <row r="2316" spans="2:4" ht="12.75" customHeight="1" x14ac:dyDescent="0.2">
      <c r="B2316" s="2543" t="s">
        <v>568</v>
      </c>
      <c r="C2316" s="2544"/>
      <c r="D2316" s="2545"/>
    </row>
    <row r="2317" spans="2:4" ht="13.5" thickBot="1" x14ac:dyDescent="0.25">
      <c r="B2317" s="2546" t="s">
        <v>2653</v>
      </c>
      <c r="C2317" s="2619"/>
      <c r="D2317" s="2620"/>
    </row>
    <row r="2318" spans="2:4" ht="14.25" thickTop="1" thickBot="1" x14ac:dyDescent="0.25">
      <c r="B2318"/>
      <c r="C2318"/>
      <c r="D2318"/>
    </row>
    <row r="2319" spans="2:4" ht="13.5" thickTop="1" x14ac:dyDescent="0.2">
      <c r="B2319" s="2561" t="s">
        <v>2661</v>
      </c>
      <c r="C2319" s="2562"/>
      <c r="D2319" s="2563"/>
    </row>
    <row r="2320" spans="2:4" ht="39" customHeight="1" thickBot="1" x14ac:dyDescent="0.25">
      <c r="B2320" s="2535" t="s">
        <v>2662</v>
      </c>
      <c r="C2320" s="2536"/>
      <c r="D2320" s="2537"/>
    </row>
    <row r="2321" spans="2:4" ht="39" thickBot="1" x14ac:dyDescent="0.25">
      <c r="B2321" s="827" t="s">
        <v>296</v>
      </c>
      <c r="C2321" s="147" t="s">
        <v>2663</v>
      </c>
      <c r="D2321" s="828" t="s">
        <v>259</v>
      </c>
    </row>
    <row r="2322" spans="2:4" x14ac:dyDescent="0.2">
      <c r="B2322" s="868" t="s">
        <v>260</v>
      </c>
      <c r="C2322" s="308">
        <v>3600</v>
      </c>
      <c r="D2322" s="869" t="s">
        <v>261</v>
      </c>
    </row>
    <row r="2323" spans="2:4" x14ac:dyDescent="0.2">
      <c r="B2323" s="854" t="s">
        <v>262</v>
      </c>
      <c r="C2323" s="331">
        <v>840</v>
      </c>
      <c r="D2323" s="870" t="s">
        <v>595</v>
      </c>
    </row>
    <row r="2324" spans="2:4" ht="13.5" thickBot="1" x14ac:dyDescent="0.25">
      <c r="B2324" s="2650" t="s">
        <v>210</v>
      </c>
      <c r="C2324" s="2651"/>
      <c r="D2324" s="2652"/>
    </row>
    <row r="2325" spans="2:4" ht="12.75" customHeight="1" x14ac:dyDescent="0.2">
      <c r="B2325" s="2644" t="s">
        <v>537</v>
      </c>
      <c r="C2325" s="2645"/>
      <c r="D2325" s="2646"/>
    </row>
    <row r="2326" spans="2:4" ht="13.5" thickBot="1" x14ac:dyDescent="0.25">
      <c r="B2326" s="838"/>
      <c r="C2326" s="337"/>
      <c r="D2326" s="839"/>
    </row>
    <row r="2327" spans="2:4" ht="26.25" thickBot="1" x14ac:dyDescent="0.25">
      <c r="B2327" s="871" t="s">
        <v>1056</v>
      </c>
      <c r="C2327" s="330" t="s">
        <v>1057</v>
      </c>
      <c r="D2327" s="839"/>
    </row>
    <row r="2328" spans="2:4" x14ac:dyDescent="0.2">
      <c r="B2328" s="829" t="s">
        <v>1058</v>
      </c>
      <c r="C2328" s="160">
        <v>0.02</v>
      </c>
      <c r="D2328" s="839"/>
    </row>
    <row r="2329" spans="2:4" x14ac:dyDescent="0.2">
      <c r="B2329" s="831" t="s">
        <v>1059</v>
      </c>
      <c r="C2329" s="161">
        <v>1.9800000000000002E-2</v>
      </c>
      <c r="D2329" s="839"/>
    </row>
    <row r="2330" spans="2:4" x14ac:dyDescent="0.2">
      <c r="B2330" s="831" t="s">
        <v>1060</v>
      </c>
      <c r="C2330" s="161">
        <v>1.9599999999999999E-2</v>
      </c>
      <c r="D2330" s="839"/>
    </row>
    <row r="2331" spans="2:4" x14ac:dyDescent="0.2">
      <c r="B2331" s="831" t="s">
        <v>1061</v>
      </c>
      <c r="C2331" s="161">
        <v>1.9400000000000001E-2</v>
      </c>
      <c r="D2331" s="839"/>
    </row>
    <row r="2332" spans="2:4" x14ac:dyDescent="0.2">
      <c r="B2332" s="831" t="s">
        <v>1062</v>
      </c>
      <c r="C2332" s="161">
        <v>1.9300000000000001E-2</v>
      </c>
      <c r="D2332" s="839"/>
    </row>
    <row r="2333" spans="2:4" x14ac:dyDescent="0.2">
      <c r="B2333" s="831" t="s">
        <v>1063</v>
      </c>
      <c r="C2333" s="161">
        <v>1.9199999999999998E-2</v>
      </c>
      <c r="D2333" s="839"/>
    </row>
    <row r="2334" spans="2:4" ht="13.5" thickBot="1" x14ac:dyDescent="0.25">
      <c r="B2334" s="872" t="s">
        <v>1064</v>
      </c>
      <c r="C2334" s="162">
        <v>1.9E-2</v>
      </c>
      <c r="D2334" s="839"/>
    </row>
    <row r="2335" spans="2:4" ht="13.5" thickBot="1" x14ac:dyDescent="0.25">
      <c r="B2335" s="838"/>
      <c r="C2335" s="337"/>
      <c r="D2335" s="839"/>
    </row>
    <row r="2336" spans="2:4" ht="26.25" thickBot="1" x14ac:dyDescent="0.25">
      <c r="B2336" s="871" t="s">
        <v>1065</v>
      </c>
      <c r="C2336" s="330" t="s">
        <v>1057</v>
      </c>
      <c r="D2336" s="839"/>
    </row>
    <row r="2337" spans="2:4" x14ac:dyDescent="0.2">
      <c r="B2337" s="829" t="s">
        <v>1058</v>
      </c>
      <c r="C2337" s="160">
        <v>5.6000000000000001E-2</v>
      </c>
      <c r="D2337" s="839"/>
    </row>
    <row r="2338" spans="2:4" x14ac:dyDescent="0.2">
      <c r="B2338" s="831" t="s">
        <v>1066</v>
      </c>
      <c r="C2338" s="161">
        <v>5.5899999999999998E-2</v>
      </c>
      <c r="D2338" s="839"/>
    </row>
    <row r="2339" spans="2:4" x14ac:dyDescent="0.2">
      <c r="B2339" s="831" t="s">
        <v>1067</v>
      </c>
      <c r="C2339" s="161">
        <v>5.4600000000000003E-2</v>
      </c>
      <c r="D2339" s="839"/>
    </row>
    <row r="2340" spans="2:4" x14ac:dyDescent="0.2">
      <c r="B2340" s="831" t="s">
        <v>1068</v>
      </c>
      <c r="C2340" s="161">
        <v>5.45E-2</v>
      </c>
      <c r="D2340" s="839"/>
    </row>
    <row r="2341" spans="2:4" x14ac:dyDescent="0.2">
      <c r="B2341" s="831" t="s">
        <v>1069</v>
      </c>
      <c r="C2341" s="161">
        <v>5.4399999999999997E-2</v>
      </c>
      <c r="D2341" s="839"/>
    </row>
    <row r="2342" spans="2:4" x14ac:dyDescent="0.2">
      <c r="B2342" s="831" t="s">
        <v>1070</v>
      </c>
      <c r="C2342" s="161">
        <v>5.3999999999999999E-2</v>
      </c>
      <c r="D2342" s="839"/>
    </row>
    <row r="2343" spans="2:4" x14ac:dyDescent="0.2">
      <c r="B2343" s="854" t="s">
        <v>2627</v>
      </c>
      <c r="C2343" s="309">
        <v>4.7E-2</v>
      </c>
      <c r="D2343" s="839"/>
    </row>
    <row r="2344" spans="2:4" x14ac:dyDescent="0.2">
      <c r="B2344" s="873" t="s">
        <v>2628</v>
      </c>
      <c r="C2344" s="309">
        <v>0.04</v>
      </c>
      <c r="D2344" s="839"/>
    </row>
    <row r="2345" spans="2:4" x14ac:dyDescent="0.2">
      <c r="B2345" s="873" t="s">
        <v>2629</v>
      </c>
      <c r="C2345" s="309">
        <v>3.2000000000000001E-2</v>
      </c>
      <c r="D2345" s="839"/>
    </row>
    <row r="2346" spans="2:4" ht="13.5" thickBot="1" x14ac:dyDescent="0.25">
      <c r="B2346" s="874" t="s">
        <v>2630</v>
      </c>
      <c r="C2346" s="162">
        <v>2.52E-2</v>
      </c>
      <c r="D2346" s="839"/>
    </row>
    <row r="2347" spans="2:4" x14ac:dyDescent="0.2">
      <c r="B2347" s="875" t="s">
        <v>318</v>
      </c>
      <c r="C2347" s="337"/>
      <c r="D2347" s="839"/>
    </row>
    <row r="2348" spans="2:4" ht="13.5" thickBot="1" x14ac:dyDescent="0.25">
      <c r="B2348" s="838"/>
      <c r="C2348" s="337"/>
      <c r="D2348" s="839"/>
    </row>
    <row r="2349" spans="2:4" ht="26.25" thickBot="1" x14ac:dyDescent="0.25">
      <c r="B2349" s="871" t="s">
        <v>2631</v>
      </c>
      <c r="C2349" s="330" t="s">
        <v>1057</v>
      </c>
      <c r="D2349" s="839"/>
    </row>
    <row r="2350" spans="2:4" x14ac:dyDescent="0.2">
      <c r="B2350" s="829" t="s">
        <v>1073</v>
      </c>
      <c r="C2350" s="173">
        <v>0.13500000000000001</v>
      </c>
      <c r="D2350" s="839"/>
    </row>
    <row r="2351" spans="2:4" x14ac:dyDescent="0.2">
      <c r="B2351" s="831" t="s">
        <v>1074</v>
      </c>
      <c r="C2351" s="174">
        <v>0.1303</v>
      </c>
      <c r="D2351" s="839"/>
    </row>
    <row r="2352" spans="2:4" x14ac:dyDescent="0.2">
      <c r="B2352" s="831" t="s">
        <v>1075</v>
      </c>
      <c r="C2352" s="174">
        <v>0.127</v>
      </c>
      <c r="D2352" s="839"/>
    </row>
    <row r="2353" spans="2:4" x14ac:dyDescent="0.2">
      <c r="B2353" s="831" t="s">
        <v>1076</v>
      </c>
      <c r="C2353" s="174">
        <v>0.1232</v>
      </c>
      <c r="D2353" s="839"/>
    </row>
    <row r="2354" spans="2:4" x14ac:dyDescent="0.2">
      <c r="B2354" s="831" t="s">
        <v>1077</v>
      </c>
      <c r="C2354" s="174">
        <v>0.11890000000000001</v>
      </c>
      <c r="D2354" s="839"/>
    </row>
    <row r="2355" spans="2:4" x14ac:dyDescent="0.2">
      <c r="B2355" s="831" t="s">
        <v>249</v>
      </c>
      <c r="C2355" s="174">
        <v>0.11409999999999999</v>
      </c>
      <c r="D2355" s="839"/>
    </row>
    <row r="2356" spans="2:4" x14ac:dyDescent="0.2">
      <c r="B2356" s="854" t="s">
        <v>2632</v>
      </c>
      <c r="C2356" s="310">
        <v>0.11083999999999999</v>
      </c>
      <c r="D2356" s="839"/>
    </row>
    <row r="2357" spans="2:4" x14ac:dyDescent="0.2">
      <c r="B2357" s="854" t="s">
        <v>2633</v>
      </c>
      <c r="C2357" s="310">
        <v>0.1008</v>
      </c>
      <c r="D2357" s="839"/>
    </row>
    <row r="2358" spans="2:4" x14ac:dyDescent="0.2">
      <c r="B2358" s="854" t="s">
        <v>2634</v>
      </c>
      <c r="C2358" s="310">
        <v>9.3799999999999994E-2</v>
      </c>
      <c r="D2358" s="839"/>
    </row>
    <row r="2359" spans="2:4" ht="13.5" thickBot="1" x14ac:dyDescent="0.25">
      <c r="B2359" s="874" t="s">
        <v>2635</v>
      </c>
      <c r="C2359" s="175">
        <v>8.72E-2</v>
      </c>
      <c r="D2359" s="839"/>
    </row>
    <row r="2360" spans="2:4" ht="12.75" customHeight="1" x14ac:dyDescent="0.2">
      <c r="B2360" s="2630" t="s">
        <v>1380</v>
      </c>
      <c r="C2360" s="2631"/>
      <c r="D2360" s="839"/>
    </row>
    <row r="2361" spans="2:4" x14ac:dyDescent="0.2">
      <c r="B2361" s="838"/>
      <c r="C2361" s="163"/>
      <c r="D2361" s="839"/>
    </row>
    <row r="2362" spans="2:4" x14ac:dyDescent="0.2">
      <c r="B2362" s="2596" t="s">
        <v>270</v>
      </c>
      <c r="C2362" s="2597"/>
      <c r="D2362" s="839"/>
    </row>
    <row r="2363" spans="2:4" ht="13.5" thickBot="1" x14ac:dyDescent="0.25">
      <c r="B2363" s="838"/>
      <c r="C2363" s="163"/>
      <c r="D2363" s="839"/>
    </row>
    <row r="2364" spans="2:4" ht="13.5" thickBot="1" x14ac:dyDescent="0.25">
      <c r="B2364" s="876" t="s">
        <v>201</v>
      </c>
      <c r="C2364" s="164" t="s">
        <v>251</v>
      </c>
      <c r="D2364" s="839"/>
    </row>
    <row r="2365" spans="2:4" x14ac:dyDescent="0.2">
      <c r="B2365" s="877" t="s">
        <v>272</v>
      </c>
      <c r="C2365" s="165">
        <v>0.09</v>
      </c>
      <c r="D2365" s="839"/>
    </row>
    <row r="2366" spans="2:4" x14ac:dyDescent="0.2">
      <c r="B2366" s="833" t="s">
        <v>274</v>
      </c>
      <c r="C2366" s="166">
        <v>0.09</v>
      </c>
      <c r="D2366" s="839"/>
    </row>
    <row r="2367" spans="2:4" x14ac:dyDescent="0.2">
      <c r="B2367" s="851" t="s">
        <v>2636</v>
      </c>
      <c r="C2367" s="166">
        <v>0.21</v>
      </c>
      <c r="D2367" s="839"/>
    </row>
    <row r="2368" spans="2:4" x14ac:dyDescent="0.2">
      <c r="B2368" s="851" t="s">
        <v>2637</v>
      </c>
      <c r="C2368" s="166">
        <v>0.23</v>
      </c>
      <c r="D2368" s="839"/>
    </row>
    <row r="2369" spans="2:4" x14ac:dyDescent="0.2">
      <c r="B2369" s="851" t="s">
        <v>2638</v>
      </c>
      <c r="C2369" s="166">
        <v>0.22</v>
      </c>
      <c r="D2369" s="839"/>
    </row>
    <row r="2370" spans="2:4" x14ac:dyDescent="0.2">
      <c r="B2370" s="851" t="s">
        <v>2639</v>
      </c>
      <c r="C2370" s="166">
        <v>0.22</v>
      </c>
      <c r="D2370" s="839"/>
    </row>
    <row r="2371" spans="2:4" x14ac:dyDescent="0.2">
      <c r="B2371" s="851" t="s">
        <v>2640</v>
      </c>
      <c r="C2371" s="166">
        <v>0.13</v>
      </c>
      <c r="D2371" s="839"/>
    </row>
    <row r="2372" spans="2:4" x14ac:dyDescent="0.2">
      <c r="B2372" s="851" t="s">
        <v>2641</v>
      </c>
      <c r="C2372" s="166">
        <v>0.22</v>
      </c>
      <c r="D2372" s="839"/>
    </row>
    <row r="2373" spans="2:4" x14ac:dyDescent="0.2">
      <c r="B2373" s="851" t="s">
        <v>2642</v>
      </c>
      <c r="C2373" s="166">
        <v>0.19</v>
      </c>
      <c r="D2373" s="839"/>
    </row>
    <row r="2374" spans="2:4" x14ac:dyDescent="0.2">
      <c r="B2374" s="850" t="s">
        <v>2223</v>
      </c>
      <c r="C2374" s="311">
        <v>0.13</v>
      </c>
      <c r="D2374" s="839"/>
    </row>
    <row r="2375" spans="2:4" x14ac:dyDescent="0.2">
      <c r="B2375" s="850" t="s">
        <v>2224</v>
      </c>
      <c r="C2375" s="311">
        <v>0.2</v>
      </c>
      <c r="D2375" s="839"/>
    </row>
    <row r="2376" spans="2:4" x14ac:dyDescent="0.2">
      <c r="B2376" s="851" t="s">
        <v>2643</v>
      </c>
      <c r="C2376" s="166">
        <v>0.13</v>
      </c>
      <c r="D2376" s="839"/>
    </row>
    <row r="2377" spans="2:4" x14ac:dyDescent="0.2">
      <c r="B2377" s="851" t="s">
        <v>2644</v>
      </c>
      <c r="C2377" s="166">
        <v>0.25</v>
      </c>
      <c r="D2377" s="839"/>
    </row>
    <row r="2378" spans="2:4" x14ac:dyDescent="0.2">
      <c r="B2378" s="851" t="s">
        <v>2645</v>
      </c>
      <c r="C2378" s="166">
        <v>0.19</v>
      </c>
      <c r="D2378" s="839"/>
    </row>
    <row r="2379" spans="2:4" x14ac:dyDescent="0.2">
      <c r="B2379" s="851" t="s">
        <v>2646</v>
      </c>
      <c r="C2379" s="166">
        <v>1</v>
      </c>
      <c r="D2379" s="839"/>
    </row>
    <row r="2380" spans="2:4" x14ac:dyDescent="0.2">
      <c r="B2380" s="851" t="s">
        <v>2293</v>
      </c>
      <c r="C2380" s="166">
        <v>0.3</v>
      </c>
      <c r="D2380" s="839"/>
    </row>
    <row r="2381" spans="2:4" x14ac:dyDescent="0.2">
      <c r="B2381" s="850" t="s">
        <v>2225</v>
      </c>
      <c r="C2381" s="311">
        <v>0.6</v>
      </c>
      <c r="D2381" s="839"/>
    </row>
    <row r="2382" spans="2:4" x14ac:dyDescent="0.2">
      <c r="B2382" s="850" t="s">
        <v>2647</v>
      </c>
      <c r="C2382" s="311">
        <v>0.5</v>
      </c>
      <c r="D2382" s="839"/>
    </row>
    <row r="2383" spans="2:4" x14ac:dyDescent="0.2">
      <c r="B2383" s="850" t="s">
        <v>2226</v>
      </c>
      <c r="C2383" s="311">
        <v>6.8</v>
      </c>
      <c r="D2383" s="839"/>
    </row>
    <row r="2384" spans="2:4" x14ac:dyDescent="0.2">
      <c r="B2384" s="833" t="s">
        <v>162</v>
      </c>
      <c r="C2384" s="166">
        <v>0.22</v>
      </c>
      <c r="D2384" s="839"/>
    </row>
    <row r="2385" spans="2:4" x14ac:dyDescent="0.2">
      <c r="B2385" s="833" t="s">
        <v>163</v>
      </c>
      <c r="C2385" s="166">
        <v>0.35</v>
      </c>
      <c r="D2385" s="839"/>
    </row>
    <row r="2386" spans="2:4" x14ac:dyDescent="0.2">
      <c r="B2386" s="833" t="s">
        <v>165</v>
      </c>
      <c r="C2386" s="166">
        <v>6.8</v>
      </c>
      <c r="D2386" s="839"/>
    </row>
    <row r="2387" spans="2:4" ht="13.5" thickBot="1" x14ac:dyDescent="0.25">
      <c r="B2387" s="836" t="s">
        <v>703</v>
      </c>
      <c r="C2387" s="167">
        <v>0.39</v>
      </c>
      <c r="D2387" s="839"/>
    </row>
    <row r="2388" spans="2:4" x14ac:dyDescent="0.2">
      <c r="B2388" s="875"/>
      <c r="C2388" s="168"/>
      <c r="D2388" s="839"/>
    </row>
    <row r="2389" spans="2:4" x14ac:dyDescent="0.2">
      <c r="B2389" s="875" t="s">
        <v>704</v>
      </c>
      <c r="C2389" s="168"/>
      <c r="D2389" s="839"/>
    </row>
    <row r="2390" spans="2:4" x14ac:dyDescent="0.2">
      <c r="B2390" s="852" t="s">
        <v>204</v>
      </c>
      <c r="C2390" s="337"/>
      <c r="D2390" s="839"/>
    </row>
    <row r="2391" spans="2:4" x14ac:dyDescent="0.2">
      <c r="B2391" s="838" t="s">
        <v>215</v>
      </c>
      <c r="C2391" s="337"/>
      <c r="D2391" s="839"/>
    </row>
    <row r="2392" spans="2:4" ht="12.75" customHeight="1" x14ac:dyDescent="0.2">
      <c r="B2392" s="2598" t="s">
        <v>2622</v>
      </c>
      <c r="C2392" s="2599"/>
      <c r="D2392" s="2600"/>
    </row>
    <row r="2393" spans="2:4" ht="12.75" customHeight="1" x14ac:dyDescent="0.2">
      <c r="B2393" s="2601" t="s">
        <v>2601</v>
      </c>
      <c r="C2393" s="2602"/>
      <c r="D2393" s="2603"/>
    </row>
    <row r="2394" spans="2:4" x14ac:dyDescent="0.2">
      <c r="B2394" s="838"/>
      <c r="C2394" s="337"/>
      <c r="D2394" s="839"/>
    </row>
    <row r="2395" spans="2:4" x14ac:dyDescent="0.2">
      <c r="B2395" s="842" t="s">
        <v>216</v>
      </c>
      <c r="C2395" s="337"/>
      <c r="D2395" s="839"/>
    </row>
    <row r="2396" spans="2:4" ht="12.75" customHeight="1" x14ac:dyDescent="0.2">
      <c r="B2396" s="2570" t="s">
        <v>2282</v>
      </c>
      <c r="C2396" s="2571"/>
      <c r="D2396" s="2572"/>
    </row>
    <row r="2397" spans="2:4" ht="12.75" customHeight="1" x14ac:dyDescent="0.2">
      <c r="B2397" s="2543" t="s">
        <v>180</v>
      </c>
      <c r="C2397" s="2544"/>
      <c r="D2397" s="2545"/>
    </row>
    <row r="2398" spans="2:4" ht="12.75" customHeight="1" x14ac:dyDescent="0.2">
      <c r="B2398" s="2543" t="s">
        <v>894</v>
      </c>
      <c r="C2398" s="2544"/>
      <c r="D2398" s="2545"/>
    </row>
    <row r="2399" spans="2:4" ht="13.5" customHeight="1" thickBot="1" x14ac:dyDescent="0.25">
      <c r="B2399" s="2535" t="s">
        <v>47</v>
      </c>
      <c r="C2399" s="2536"/>
      <c r="D2399" s="2537"/>
    </row>
    <row r="2400" spans="2:4" ht="26.25" thickBot="1" x14ac:dyDescent="0.25">
      <c r="B2400" s="871" t="s">
        <v>630</v>
      </c>
      <c r="C2400" s="330" t="s">
        <v>1057</v>
      </c>
      <c r="D2400" s="844"/>
    </row>
    <row r="2401" spans="2:4" x14ac:dyDescent="0.2">
      <c r="B2401" s="829" t="s">
        <v>631</v>
      </c>
      <c r="C2401" s="160">
        <v>0.04</v>
      </c>
      <c r="D2401" s="844"/>
    </row>
    <row r="2402" spans="2:4" x14ac:dyDescent="0.2">
      <c r="B2402" s="831" t="s">
        <v>632</v>
      </c>
      <c r="C2402" s="161">
        <v>3.9800000000000002E-2</v>
      </c>
      <c r="D2402" s="844"/>
    </row>
    <row r="2403" spans="2:4" x14ac:dyDescent="0.2">
      <c r="B2403" s="831" t="s">
        <v>633</v>
      </c>
      <c r="C2403" s="161">
        <v>3.9600000000000003E-2</v>
      </c>
      <c r="D2403" s="844"/>
    </row>
    <row r="2404" spans="2:4" x14ac:dyDescent="0.2">
      <c r="B2404" s="831" t="s">
        <v>634</v>
      </c>
      <c r="C2404" s="161">
        <v>3.9399999999999998E-2</v>
      </c>
      <c r="D2404" s="844"/>
    </row>
    <row r="2405" spans="2:4" x14ac:dyDescent="0.2">
      <c r="B2405" s="831" t="s">
        <v>635</v>
      </c>
      <c r="C2405" s="161">
        <v>3.9199999999999999E-2</v>
      </c>
      <c r="D2405" s="844"/>
    </row>
    <row r="2406" spans="2:4" x14ac:dyDescent="0.2">
      <c r="B2406" s="831" t="s">
        <v>636</v>
      </c>
      <c r="C2406" s="161">
        <v>3.9E-2</v>
      </c>
      <c r="D2406" s="844"/>
    </row>
    <row r="2407" spans="2:4" x14ac:dyDescent="0.2">
      <c r="B2407" s="854" t="s">
        <v>2649</v>
      </c>
      <c r="C2407" s="309">
        <v>3.8800000000000001E-2</v>
      </c>
      <c r="D2407" s="844"/>
    </row>
    <row r="2408" spans="2:4" x14ac:dyDescent="0.2">
      <c r="B2408" s="854" t="s">
        <v>2650</v>
      </c>
      <c r="C2408" s="309">
        <v>3.49E-2</v>
      </c>
      <c r="D2408" s="844"/>
    </row>
    <row r="2409" spans="2:4" x14ac:dyDescent="0.2">
      <c r="B2409" s="854" t="s">
        <v>2651</v>
      </c>
      <c r="C2409" s="309">
        <v>2.9700000000000001E-2</v>
      </c>
      <c r="D2409" s="844"/>
    </row>
    <row r="2410" spans="2:4" ht="13.5" thickBot="1" x14ac:dyDescent="0.25">
      <c r="B2410" s="874" t="s">
        <v>2652</v>
      </c>
      <c r="C2410" s="162">
        <v>2.52E-2</v>
      </c>
      <c r="D2410" s="844"/>
    </row>
    <row r="2411" spans="2:4" ht="12.75" customHeight="1" x14ac:dyDescent="0.2">
      <c r="B2411" s="2570" t="s">
        <v>1029</v>
      </c>
      <c r="C2411" s="2571"/>
      <c r="D2411" s="2572"/>
    </row>
    <row r="2412" spans="2:4" x14ac:dyDescent="0.2">
      <c r="B2412" s="842" t="s">
        <v>515</v>
      </c>
      <c r="C2412" s="337"/>
      <c r="D2412" s="839"/>
    </row>
    <row r="2413" spans="2:4" x14ac:dyDescent="0.2">
      <c r="B2413" s="838" t="s">
        <v>516</v>
      </c>
      <c r="C2413" s="337"/>
      <c r="D2413" s="839"/>
    </row>
    <row r="2414" spans="2:4" x14ac:dyDescent="0.2">
      <c r="B2414" s="838" t="s">
        <v>517</v>
      </c>
      <c r="C2414" s="337"/>
      <c r="D2414" s="839"/>
    </row>
    <row r="2415" spans="2:4" x14ac:dyDescent="0.2">
      <c r="B2415" s="838" t="s">
        <v>518</v>
      </c>
      <c r="C2415" s="337"/>
      <c r="D2415" s="839"/>
    </row>
    <row r="2416" spans="2:4" x14ac:dyDescent="0.2">
      <c r="B2416" s="838" t="s">
        <v>519</v>
      </c>
      <c r="C2416" s="337"/>
      <c r="D2416" s="839"/>
    </row>
    <row r="2417" spans="2:4" x14ac:dyDescent="0.2">
      <c r="B2417" s="838" t="s">
        <v>520</v>
      </c>
      <c r="C2417" s="337"/>
      <c r="D2417" s="839"/>
    </row>
    <row r="2418" spans="2:4" x14ac:dyDescent="0.2">
      <c r="B2418" s="838" t="s">
        <v>521</v>
      </c>
      <c r="C2418" s="337"/>
      <c r="D2418" s="839"/>
    </row>
    <row r="2419" spans="2:4" x14ac:dyDescent="0.2">
      <c r="B2419" s="838" t="s">
        <v>522</v>
      </c>
      <c r="C2419" s="337"/>
      <c r="D2419" s="839"/>
    </row>
    <row r="2420" spans="2:4" x14ac:dyDescent="0.2">
      <c r="B2420" s="838" t="s">
        <v>523</v>
      </c>
      <c r="C2420" s="337"/>
      <c r="D2420" s="839"/>
    </row>
    <row r="2421" spans="2:4" x14ac:dyDescent="0.2">
      <c r="B2421" s="838" t="s">
        <v>524</v>
      </c>
      <c r="C2421" s="337"/>
      <c r="D2421" s="839"/>
    </row>
    <row r="2422" spans="2:4" ht="12.75" customHeight="1" x14ac:dyDescent="0.2">
      <c r="B2422" s="2570" t="s">
        <v>638</v>
      </c>
      <c r="C2422" s="2571"/>
      <c r="D2422" s="2572"/>
    </row>
    <row r="2423" spans="2:4" ht="12.75" customHeight="1" x14ac:dyDescent="0.2">
      <c r="B2423" s="2570" t="s">
        <v>49</v>
      </c>
      <c r="C2423" s="2571"/>
      <c r="D2423" s="2572"/>
    </row>
    <row r="2424" spans="2:4" x14ac:dyDescent="0.2">
      <c r="B2424" s="842" t="s">
        <v>526</v>
      </c>
      <c r="C2424" s="337"/>
      <c r="D2424" s="839"/>
    </row>
    <row r="2425" spans="2:4" x14ac:dyDescent="0.2">
      <c r="B2425" s="838" t="s">
        <v>527</v>
      </c>
      <c r="C2425" s="337"/>
      <c r="D2425" s="839"/>
    </row>
    <row r="2426" spans="2:4" x14ac:dyDescent="0.2">
      <c r="B2426" s="838" t="s">
        <v>528</v>
      </c>
      <c r="C2426" s="337"/>
      <c r="D2426" s="839"/>
    </row>
    <row r="2427" spans="2:4" x14ac:dyDescent="0.2">
      <c r="B2427" s="838" t="s">
        <v>529</v>
      </c>
      <c r="C2427" s="337"/>
      <c r="D2427" s="839"/>
    </row>
    <row r="2428" spans="2:4" x14ac:dyDescent="0.2">
      <c r="B2428" s="838" t="s">
        <v>530</v>
      </c>
      <c r="C2428" s="337"/>
      <c r="D2428" s="839"/>
    </row>
    <row r="2429" spans="2:4" x14ac:dyDescent="0.2">
      <c r="B2429" s="838" t="s">
        <v>531</v>
      </c>
      <c r="C2429" s="337"/>
      <c r="D2429" s="839"/>
    </row>
    <row r="2430" spans="2:4" x14ac:dyDescent="0.2">
      <c r="B2430" s="838" t="s">
        <v>532</v>
      </c>
      <c r="C2430" s="337"/>
      <c r="D2430" s="839"/>
    </row>
    <row r="2431" spans="2:4" x14ac:dyDescent="0.2">
      <c r="B2431" s="838" t="s">
        <v>533</v>
      </c>
      <c r="C2431" s="337"/>
      <c r="D2431" s="839"/>
    </row>
    <row r="2432" spans="2:4" x14ac:dyDescent="0.2">
      <c r="B2432" s="838" t="s">
        <v>534</v>
      </c>
      <c r="C2432" s="337"/>
      <c r="D2432" s="839"/>
    </row>
    <row r="2433" spans="2:4" x14ac:dyDescent="0.2">
      <c r="B2433" s="838" t="s">
        <v>535</v>
      </c>
      <c r="C2433" s="337"/>
      <c r="D2433" s="839"/>
    </row>
    <row r="2434" spans="2:4" x14ac:dyDescent="0.2">
      <c r="B2434" s="838" t="s">
        <v>536</v>
      </c>
      <c r="C2434" s="337"/>
      <c r="D2434" s="839"/>
    </row>
    <row r="2435" spans="2:4" x14ac:dyDescent="0.2">
      <c r="B2435" s="838" t="s">
        <v>566</v>
      </c>
      <c r="C2435" s="337"/>
      <c r="D2435" s="839"/>
    </row>
    <row r="2436" spans="2:4" ht="12.75" customHeight="1" x14ac:dyDescent="0.2">
      <c r="B2436" s="2570" t="s">
        <v>1048</v>
      </c>
      <c r="C2436" s="2571"/>
      <c r="D2436" s="2572"/>
    </row>
    <row r="2437" spans="2:4" ht="12.75" customHeight="1" x14ac:dyDescent="0.2">
      <c r="B2437" s="2570" t="s">
        <v>1049</v>
      </c>
      <c r="C2437" s="2571"/>
      <c r="D2437" s="2572"/>
    </row>
    <row r="2438" spans="2:4" x14ac:dyDescent="0.2">
      <c r="B2438" s="838" t="s">
        <v>639</v>
      </c>
      <c r="C2438" s="337"/>
      <c r="D2438" s="839"/>
    </row>
    <row r="2439" spans="2:4" ht="12.75" customHeight="1" x14ac:dyDescent="0.2">
      <c r="B2439" s="2543" t="s">
        <v>1037</v>
      </c>
      <c r="C2439" s="2544"/>
      <c r="D2439" s="2545"/>
    </row>
    <row r="2440" spans="2:4" ht="12.75" customHeight="1" x14ac:dyDescent="0.2">
      <c r="B2440" s="2641" t="s">
        <v>503</v>
      </c>
      <c r="C2440" s="2642"/>
      <c r="D2440" s="844"/>
    </row>
    <row r="2441" spans="2:4" ht="12.75" customHeight="1" x14ac:dyDescent="0.2">
      <c r="B2441" s="2543" t="s">
        <v>568</v>
      </c>
      <c r="C2441" s="2544"/>
      <c r="D2441" s="2545"/>
    </row>
    <row r="2442" spans="2:4" ht="13.5" thickBot="1" x14ac:dyDescent="0.25">
      <c r="B2442" s="2546" t="s">
        <v>2653</v>
      </c>
      <c r="C2442" s="2619"/>
      <c r="D2442" s="2620"/>
    </row>
    <row r="2443" spans="2:4" ht="14.25" thickTop="1" thickBot="1" x14ac:dyDescent="0.25">
      <c r="B2443"/>
      <c r="C2443"/>
      <c r="D2443"/>
    </row>
    <row r="2444" spans="2:4" ht="13.5" thickTop="1" x14ac:dyDescent="0.2">
      <c r="B2444" s="2561" t="s">
        <v>2664</v>
      </c>
      <c r="C2444" s="2562"/>
      <c r="D2444" s="2563"/>
    </row>
    <row r="2445" spans="2:4" ht="13.5" customHeight="1" thickBot="1" x14ac:dyDescent="0.25">
      <c r="B2445" s="2535" t="s">
        <v>2665</v>
      </c>
      <c r="C2445" s="2536"/>
      <c r="D2445" s="2537"/>
    </row>
    <row r="2446" spans="2:4" ht="39" thickBot="1" x14ac:dyDescent="0.25">
      <c r="B2446" s="827" t="s">
        <v>296</v>
      </c>
      <c r="C2446" s="147" t="s">
        <v>2666</v>
      </c>
      <c r="D2446" s="828" t="s">
        <v>259</v>
      </c>
    </row>
    <row r="2447" spans="2:4" x14ac:dyDescent="0.2">
      <c r="B2447" s="868" t="s">
        <v>260</v>
      </c>
      <c r="C2447" s="308">
        <v>7200</v>
      </c>
      <c r="D2447" s="869" t="s">
        <v>261</v>
      </c>
    </row>
    <row r="2448" spans="2:4" x14ac:dyDescent="0.2">
      <c r="B2448" s="854" t="s">
        <v>262</v>
      </c>
      <c r="C2448" s="331">
        <v>1680</v>
      </c>
      <c r="D2448" s="870" t="s">
        <v>595</v>
      </c>
    </row>
    <row r="2449" spans="2:4" ht="13.5" thickBot="1" x14ac:dyDescent="0.25">
      <c r="B2449" s="2650" t="s">
        <v>210</v>
      </c>
      <c r="C2449" s="2651"/>
      <c r="D2449" s="2652"/>
    </row>
    <row r="2450" spans="2:4" ht="12.75" customHeight="1" x14ac:dyDescent="0.2">
      <c r="B2450" s="2644" t="s">
        <v>537</v>
      </c>
      <c r="C2450" s="2645"/>
      <c r="D2450" s="2646"/>
    </row>
    <row r="2451" spans="2:4" ht="13.5" thickBot="1" x14ac:dyDescent="0.25">
      <c r="B2451" s="838"/>
      <c r="C2451" s="337"/>
      <c r="D2451" s="839"/>
    </row>
    <row r="2452" spans="2:4" ht="26.25" thickBot="1" x14ac:dyDescent="0.25">
      <c r="B2452" s="871" t="s">
        <v>1056</v>
      </c>
      <c r="C2452" s="330" t="s">
        <v>1057</v>
      </c>
      <c r="D2452" s="839"/>
    </row>
    <row r="2453" spans="2:4" x14ac:dyDescent="0.2">
      <c r="B2453" s="829" t="s">
        <v>1058</v>
      </c>
      <c r="C2453" s="160">
        <v>0.02</v>
      </c>
      <c r="D2453" s="839"/>
    </row>
    <row r="2454" spans="2:4" x14ac:dyDescent="0.2">
      <c r="B2454" s="831" t="s">
        <v>1059</v>
      </c>
      <c r="C2454" s="161">
        <v>1.9800000000000002E-2</v>
      </c>
      <c r="D2454" s="839"/>
    </row>
    <row r="2455" spans="2:4" x14ac:dyDescent="0.2">
      <c r="B2455" s="831" t="s">
        <v>1060</v>
      </c>
      <c r="C2455" s="161">
        <v>1.9599999999999999E-2</v>
      </c>
      <c r="D2455" s="839"/>
    </row>
    <row r="2456" spans="2:4" x14ac:dyDescent="0.2">
      <c r="B2456" s="831" t="s">
        <v>1061</v>
      </c>
      <c r="C2456" s="161">
        <v>1.9400000000000001E-2</v>
      </c>
      <c r="D2456" s="839"/>
    </row>
    <row r="2457" spans="2:4" x14ac:dyDescent="0.2">
      <c r="B2457" s="831" t="s">
        <v>1062</v>
      </c>
      <c r="C2457" s="161">
        <v>1.9300000000000001E-2</v>
      </c>
      <c r="D2457" s="839"/>
    </row>
    <row r="2458" spans="2:4" x14ac:dyDescent="0.2">
      <c r="B2458" s="831" t="s">
        <v>1063</v>
      </c>
      <c r="C2458" s="161">
        <v>1.9199999999999998E-2</v>
      </c>
      <c r="D2458" s="839"/>
    </row>
    <row r="2459" spans="2:4" ht="13.5" thickBot="1" x14ac:dyDescent="0.25">
      <c r="B2459" s="872" t="s">
        <v>1064</v>
      </c>
      <c r="C2459" s="162">
        <v>1.9E-2</v>
      </c>
      <c r="D2459" s="839"/>
    </row>
    <row r="2460" spans="2:4" ht="13.5" thickBot="1" x14ac:dyDescent="0.25">
      <c r="B2460" s="838"/>
      <c r="C2460" s="337"/>
      <c r="D2460" s="839"/>
    </row>
    <row r="2461" spans="2:4" ht="26.25" thickBot="1" x14ac:dyDescent="0.25">
      <c r="B2461" s="871" t="s">
        <v>1065</v>
      </c>
      <c r="C2461" s="330" t="s">
        <v>1057</v>
      </c>
      <c r="D2461" s="839"/>
    </row>
    <row r="2462" spans="2:4" x14ac:dyDescent="0.2">
      <c r="B2462" s="829" t="s">
        <v>1058</v>
      </c>
      <c r="C2462" s="160">
        <v>5.6000000000000001E-2</v>
      </c>
      <c r="D2462" s="839"/>
    </row>
    <row r="2463" spans="2:4" x14ac:dyDescent="0.2">
      <c r="B2463" s="831" t="s">
        <v>1066</v>
      </c>
      <c r="C2463" s="161">
        <v>5.5899999999999998E-2</v>
      </c>
      <c r="D2463" s="839"/>
    </row>
    <row r="2464" spans="2:4" x14ac:dyDescent="0.2">
      <c r="B2464" s="831" t="s">
        <v>1067</v>
      </c>
      <c r="C2464" s="161">
        <v>5.4600000000000003E-2</v>
      </c>
      <c r="D2464" s="839"/>
    </row>
    <row r="2465" spans="2:4" x14ac:dyDescent="0.2">
      <c r="B2465" s="831" t="s">
        <v>1068</v>
      </c>
      <c r="C2465" s="161">
        <v>5.45E-2</v>
      </c>
      <c r="D2465" s="839"/>
    </row>
    <row r="2466" spans="2:4" x14ac:dyDescent="0.2">
      <c r="B2466" s="831" t="s">
        <v>1069</v>
      </c>
      <c r="C2466" s="161">
        <v>5.4399999999999997E-2</v>
      </c>
      <c r="D2466" s="839"/>
    </row>
    <row r="2467" spans="2:4" x14ac:dyDescent="0.2">
      <c r="B2467" s="831" t="s">
        <v>1070</v>
      </c>
      <c r="C2467" s="161">
        <v>5.3999999999999999E-2</v>
      </c>
      <c r="D2467" s="839"/>
    </row>
    <row r="2468" spans="2:4" x14ac:dyDescent="0.2">
      <c r="B2468" s="854" t="s">
        <v>2627</v>
      </c>
      <c r="C2468" s="309">
        <v>4.7E-2</v>
      </c>
      <c r="D2468" s="839"/>
    </row>
    <row r="2469" spans="2:4" x14ac:dyDescent="0.2">
      <c r="B2469" s="873" t="s">
        <v>2628</v>
      </c>
      <c r="C2469" s="309">
        <v>0.04</v>
      </c>
      <c r="D2469" s="839"/>
    </row>
    <row r="2470" spans="2:4" x14ac:dyDescent="0.2">
      <c r="B2470" s="873" t="s">
        <v>2629</v>
      </c>
      <c r="C2470" s="309">
        <v>3.2000000000000001E-2</v>
      </c>
      <c r="D2470" s="839"/>
    </row>
    <row r="2471" spans="2:4" ht="13.5" thickBot="1" x14ac:dyDescent="0.25">
      <c r="B2471" s="874" t="s">
        <v>2630</v>
      </c>
      <c r="C2471" s="162">
        <v>2.52E-2</v>
      </c>
      <c r="D2471" s="839"/>
    </row>
    <row r="2472" spans="2:4" x14ac:dyDescent="0.2">
      <c r="B2472" s="875" t="s">
        <v>318</v>
      </c>
      <c r="C2472" s="337"/>
      <c r="D2472" s="839"/>
    </row>
    <row r="2473" spans="2:4" ht="13.5" thickBot="1" x14ac:dyDescent="0.25">
      <c r="B2473" s="838"/>
      <c r="C2473" s="337"/>
      <c r="D2473" s="839"/>
    </row>
    <row r="2474" spans="2:4" ht="26.25" thickBot="1" x14ac:dyDescent="0.25">
      <c r="B2474" s="871" t="s">
        <v>2631</v>
      </c>
      <c r="C2474" s="330" t="s">
        <v>1057</v>
      </c>
      <c r="D2474" s="839"/>
    </row>
    <row r="2475" spans="2:4" x14ac:dyDescent="0.2">
      <c r="B2475" s="829" t="s">
        <v>1073</v>
      </c>
      <c r="C2475" s="173">
        <v>0.13500000000000001</v>
      </c>
      <c r="D2475" s="839"/>
    </row>
    <row r="2476" spans="2:4" x14ac:dyDescent="0.2">
      <c r="B2476" s="831" t="s">
        <v>1074</v>
      </c>
      <c r="C2476" s="174">
        <v>0.1303</v>
      </c>
      <c r="D2476" s="839"/>
    </row>
    <row r="2477" spans="2:4" x14ac:dyDescent="0.2">
      <c r="B2477" s="831" t="s">
        <v>1075</v>
      </c>
      <c r="C2477" s="174">
        <v>0.127</v>
      </c>
      <c r="D2477" s="839"/>
    </row>
    <row r="2478" spans="2:4" x14ac:dyDescent="0.2">
      <c r="B2478" s="831" t="s">
        <v>1076</v>
      </c>
      <c r="C2478" s="174">
        <v>0.1232</v>
      </c>
      <c r="D2478" s="839"/>
    </row>
    <row r="2479" spans="2:4" x14ac:dyDescent="0.2">
      <c r="B2479" s="831" t="s">
        <v>1077</v>
      </c>
      <c r="C2479" s="174">
        <v>0.11890000000000001</v>
      </c>
      <c r="D2479" s="839"/>
    </row>
    <row r="2480" spans="2:4" x14ac:dyDescent="0.2">
      <c r="B2480" s="831" t="s">
        <v>249</v>
      </c>
      <c r="C2480" s="174">
        <v>0.11409999999999999</v>
      </c>
      <c r="D2480" s="839"/>
    </row>
    <row r="2481" spans="2:4" x14ac:dyDescent="0.2">
      <c r="B2481" s="854" t="s">
        <v>2632</v>
      </c>
      <c r="C2481" s="310">
        <v>0.11083999999999999</v>
      </c>
      <c r="D2481" s="839"/>
    </row>
    <row r="2482" spans="2:4" x14ac:dyDescent="0.2">
      <c r="B2482" s="854" t="s">
        <v>2633</v>
      </c>
      <c r="C2482" s="310">
        <v>0.1008</v>
      </c>
      <c r="D2482" s="839"/>
    </row>
    <row r="2483" spans="2:4" x14ac:dyDescent="0.2">
      <c r="B2483" s="854" t="s">
        <v>2634</v>
      </c>
      <c r="C2483" s="310">
        <v>9.3799999999999994E-2</v>
      </c>
      <c r="D2483" s="839"/>
    </row>
    <row r="2484" spans="2:4" ht="13.5" thickBot="1" x14ac:dyDescent="0.25">
      <c r="B2484" s="874" t="s">
        <v>2635</v>
      </c>
      <c r="C2484" s="175">
        <v>8.72E-2</v>
      </c>
      <c r="D2484" s="839"/>
    </row>
    <row r="2485" spans="2:4" ht="12.75" customHeight="1" x14ac:dyDescent="0.2">
      <c r="B2485" s="2630" t="s">
        <v>1380</v>
      </c>
      <c r="C2485" s="2631"/>
      <c r="D2485" s="839"/>
    </row>
    <row r="2486" spans="2:4" x14ac:dyDescent="0.2">
      <c r="B2486" s="838"/>
      <c r="C2486" s="163"/>
      <c r="D2486" s="839"/>
    </row>
    <row r="2487" spans="2:4" x14ac:dyDescent="0.2">
      <c r="B2487" s="2596" t="s">
        <v>270</v>
      </c>
      <c r="C2487" s="2597"/>
      <c r="D2487" s="839"/>
    </row>
    <row r="2488" spans="2:4" ht="13.5" thickBot="1" x14ac:dyDescent="0.25">
      <c r="B2488" s="838"/>
      <c r="C2488" s="163"/>
      <c r="D2488" s="839"/>
    </row>
    <row r="2489" spans="2:4" ht="13.5" thickBot="1" x14ac:dyDescent="0.25">
      <c r="B2489" s="876" t="s">
        <v>201</v>
      </c>
      <c r="C2489" s="164" t="s">
        <v>251</v>
      </c>
      <c r="D2489" s="839"/>
    </row>
    <row r="2490" spans="2:4" x14ac:dyDescent="0.2">
      <c r="B2490" s="877" t="s">
        <v>272</v>
      </c>
      <c r="C2490" s="165">
        <v>0.09</v>
      </c>
      <c r="D2490" s="839"/>
    </row>
    <row r="2491" spans="2:4" x14ac:dyDescent="0.2">
      <c r="B2491" s="833" t="s">
        <v>274</v>
      </c>
      <c r="C2491" s="166">
        <v>0.09</v>
      </c>
      <c r="D2491" s="839"/>
    </row>
    <row r="2492" spans="2:4" x14ac:dyDescent="0.2">
      <c r="B2492" s="851" t="s">
        <v>2636</v>
      </c>
      <c r="C2492" s="166">
        <v>0.21</v>
      </c>
      <c r="D2492" s="839"/>
    </row>
    <row r="2493" spans="2:4" x14ac:dyDescent="0.2">
      <c r="B2493" s="851" t="s">
        <v>2637</v>
      </c>
      <c r="C2493" s="166">
        <v>0.23</v>
      </c>
      <c r="D2493" s="839"/>
    </row>
    <row r="2494" spans="2:4" x14ac:dyDescent="0.2">
      <c r="B2494" s="851" t="s">
        <v>2638</v>
      </c>
      <c r="C2494" s="166">
        <v>0.22</v>
      </c>
      <c r="D2494" s="839"/>
    </row>
    <row r="2495" spans="2:4" x14ac:dyDescent="0.2">
      <c r="B2495" s="851" t="s">
        <v>2639</v>
      </c>
      <c r="C2495" s="166">
        <v>0.22</v>
      </c>
      <c r="D2495" s="839"/>
    </row>
    <row r="2496" spans="2:4" x14ac:dyDescent="0.2">
      <c r="B2496" s="851" t="s">
        <v>2640</v>
      </c>
      <c r="C2496" s="166">
        <v>0.13</v>
      </c>
      <c r="D2496" s="839"/>
    </row>
    <row r="2497" spans="2:4" x14ac:dyDescent="0.2">
      <c r="B2497" s="851" t="s">
        <v>2641</v>
      </c>
      <c r="C2497" s="166">
        <v>0.22</v>
      </c>
      <c r="D2497" s="839"/>
    </row>
    <row r="2498" spans="2:4" x14ac:dyDescent="0.2">
      <c r="B2498" s="851" t="s">
        <v>2642</v>
      </c>
      <c r="C2498" s="166">
        <v>0.19</v>
      </c>
      <c r="D2498" s="839"/>
    </row>
    <row r="2499" spans="2:4" x14ac:dyDescent="0.2">
      <c r="B2499" s="850" t="s">
        <v>2223</v>
      </c>
      <c r="C2499" s="311">
        <v>0.13</v>
      </c>
      <c r="D2499" s="839"/>
    </row>
    <row r="2500" spans="2:4" x14ac:dyDescent="0.2">
      <c r="B2500" s="850" t="s">
        <v>2224</v>
      </c>
      <c r="C2500" s="311">
        <v>0.2</v>
      </c>
      <c r="D2500" s="839"/>
    </row>
    <row r="2501" spans="2:4" x14ac:dyDescent="0.2">
      <c r="B2501" s="851" t="s">
        <v>2643</v>
      </c>
      <c r="C2501" s="166">
        <v>0.13</v>
      </c>
      <c r="D2501" s="839"/>
    </row>
    <row r="2502" spans="2:4" x14ac:dyDescent="0.2">
      <c r="B2502" s="851" t="s">
        <v>2644</v>
      </c>
      <c r="C2502" s="166">
        <v>0.25</v>
      </c>
      <c r="D2502" s="839"/>
    </row>
    <row r="2503" spans="2:4" x14ac:dyDescent="0.2">
      <c r="B2503" s="851" t="s">
        <v>2645</v>
      </c>
      <c r="C2503" s="166">
        <v>0.19</v>
      </c>
      <c r="D2503" s="839"/>
    </row>
    <row r="2504" spans="2:4" x14ac:dyDescent="0.2">
      <c r="B2504" s="851" t="s">
        <v>2646</v>
      </c>
      <c r="C2504" s="166">
        <v>1</v>
      </c>
      <c r="D2504" s="839"/>
    </row>
    <row r="2505" spans="2:4" x14ac:dyDescent="0.2">
      <c r="B2505" s="851" t="s">
        <v>2293</v>
      </c>
      <c r="C2505" s="166">
        <v>0.3</v>
      </c>
      <c r="D2505" s="839"/>
    </row>
    <row r="2506" spans="2:4" x14ac:dyDescent="0.2">
      <c r="B2506" s="850" t="s">
        <v>2225</v>
      </c>
      <c r="C2506" s="311">
        <v>0.6</v>
      </c>
      <c r="D2506" s="839"/>
    </row>
    <row r="2507" spans="2:4" x14ac:dyDescent="0.2">
      <c r="B2507" s="850" t="s">
        <v>2647</v>
      </c>
      <c r="C2507" s="311">
        <v>0.5</v>
      </c>
      <c r="D2507" s="839"/>
    </row>
    <row r="2508" spans="2:4" x14ac:dyDescent="0.2">
      <c r="B2508" s="850" t="s">
        <v>2226</v>
      </c>
      <c r="C2508" s="311">
        <v>6.8</v>
      </c>
      <c r="D2508" s="839"/>
    </row>
    <row r="2509" spans="2:4" x14ac:dyDescent="0.2">
      <c r="B2509" s="833" t="s">
        <v>162</v>
      </c>
      <c r="C2509" s="166">
        <v>0.22</v>
      </c>
      <c r="D2509" s="839"/>
    </row>
    <row r="2510" spans="2:4" x14ac:dyDescent="0.2">
      <c r="B2510" s="833" t="s">
        <v>163</v>
      </c>
      <c r="C2510" s="166">
        <v>0.35</v>
      </c>
      <c r="D2510" s="839"/>
    </row>
    <row r="2511" spans="2:4" x14ac:dyDescent="0.2">
      <c r="B2511" s="833" t="s">
        <v>165</v>
      </c>
      <c r="C2511" s="166">
        <v>6.8</v>
      </c>
      <c r="D2511" s="839"/>
    </row>
    <row r="2512" spans="2:4" ht="13.5" thickBot="1" x14ac:dyDescent="0.25">
      <c r="B2512" s="836" t="s">
        <v>703</v>
      </c>
      <c r="C2512" s="167">
        <v>0.39</v>
      </c>
      <c r="D2512" s="839"/>
    </row>
    <row r="2513" spans="2:4" x14ac:dyDescent="0.2">
      <c r="B2513" s="875"/>
      <c r="C2513" s="168"/>
      <c r="D2513" s="839"/>
    </row>
    <row r="2514" spans="2:4" x14ac:dyDescent="0.2">
      <c r="B2514" s="875" t="s">
        <v>704</v>
      </c>
      <c r="C2514" s="168"/>
      <c r="D2514" s="839"/>
    </row>
    <row r="2515" spans="2:4" x14ac:dyDescent="0.2">
      <c r="B2515" s="852" t="s">
        <v>204</v>
      </c>
      <c r="C2515" s="337"/>
      <c r="D2515" s="839"/>
    </row>
    <row r="2516" spans="2:4" x14ac:dyDescent="0.2">
      <c r="B2516" s="838" t="s">
        <v>215</v>
      </c>
      <c r="C2516" s="337"/>
      <c r="D2516" s="839"/>
    </row>
    <row r="2517" spans="2:4" ht="12.75" customHeight="1" x14ac:dyDescent="0.2">
      <c r="B2517" s="2598" t="s">
        <v>2622</v>
      </c>
      <c r="C2517" s="2599"/>
      <c r="D2517" s="2600"/>
    </row>
    <row r="2518" spans="2:4" ht="12.75" customHeight="1" x14ac:dyDescent="0.2">
      <c r="B2518" s="2601" t="s">
        <v>2601</v>
      </c>
      <c r="C2518" s="2602"/>
      <c r="D2518" s="2603"/>
    </row>
    <row r="2519" spans="2:4" x14ac:dyDescent="0.2">
      <c r="B2519" s="838"/>
      <c r="C2519" s="337"/>
      <c r="D2519" s="839"/>
    </row>
    <row r="2520" spans="2:4" x14ac:dyDescent="0.2">
      <c r="B2520" s="842" t="s">
        <v>216</v>
      </c>
      <c r="C2520" s="337"/>
      <c r="D2520" s="839"/>
    </row>
    <row r="2521" spans="2:4" ht="12.75" customHeight="1" x14ac:dyDescent="0.2">
      <c r="B2521" s="2570" t="s">
        <v>2282</v>
      </c>
      <c r="C2521" s="2571"/>
      <c r="D2521" s="2572"/>
    </row>
    <row r="2522" spans="2:4" ht="12.75" customHeight="1" x14ac:dyDescent="0.2">
      <c r="B2522" s="2543" t="s">
        <v>180</v>
      </c>
      <c r="C2522" s="2544"/>
      <c r="D2522" s="2545"/>
    </row>
    <row r="2523" spans="2:4" ht="12.75" customHeight="1" x14ac:dyDescent="0.2">
      <c r="B2523" s="2543" t="s">
        <v>894</v>
      </c>
      <c r="C2523" s="2544"/>
      <c r="D2523" s="2545"/>
    </row>
    <row r="2524" spans="2:4" ht="13.5" customHeight="1" thickBot="1" x14ac:dyDescent="0.25">
      <c r="B2524" s="2535" t="s">
        <v>47</v>
      </c>
      <c r="C2524" s="2536"/>
      <c r="D2524" s="2537"/>
    </row>
    <row r="2525" spans="2:4" ht="26.25" thickBot="1" x14ac:dyDescent="0.25">
      <c r="B2525" s="871" t="s">
        <v>630</v>
      </c>
      <c r="C2525" s="330" t="s">
        <v>1057</v>
      </c>
      <c r="D2525" s="844"/>
    </row>
    <row r="2526" spans="2:4" x14ac:dyDescent="0.2">
      <c r="B2526" s="829" t="s">
        <v>631</v>
      </c>
      <c r="C2526" s="160">
        <v>0.04</v>
      </c>
      <c r="D2526" s="844"/>
    </row>
    <row r="2527" spans="2:4" x14ac:dyDescent="0.2">
      <c r="B2527" s="831" t="s">
        <v>632</v>
      </c>
      <c r="C2527" s="161">
        <v>3.9800000000000002E-2</v>
      </c>
      <c r="D2527" s="844"/>
    </row>
    <row r="2528" spans="2:4" x14ac:dyDescent="0.2">
      <c r="B2528" s="831" t="s">
        <v>633</v>
      </c>
      <c r="C2528" s="161">
        <v>3.9600000000000003E-2</v>
      </c>
      <c r="D2528" s="844"/>
    </row>
    <row r="2529" spans="2:4" x14ac:dyDescent="0.2">
      <c r="B2529" s="831" t="s">
        <v>634</v>
      </c>
      <c r="C2529" s="161">
        <v>3.9399999999999998E-2</v>
      </c>
      <c r="D2529" s="844"/>
    </row>
    <row r="2530" spans="2:4" x14ac:dyDescent="0.2">
      <c r="B2530" s="831" t="s">
        <v>635</v>
      </c>
      <c r="C2530" s="161">
        <v>3.9199999999999999E-2</v>
      </c>
      <c r="D2530" s="844"/>
    </row>
    <row r="2531" spans="2:4" x14ac:dyDescent="0.2">
      <c r="B2531" s="831" t="s">
        <v>636</v>
      </c>
      <c r="C2531" s="161">
        <v>3.9E-2</v>
      </c>
      <c r="D2531" s="844"/>
    </row>
    <row r="2532" spans="2:4" x14ac:dyDescent="0.2">
      <c r="B2532" s="854" t="s">
        <v>2649</v>
      </c>
      <c r="C2532" s="309">
        <v>3.8800000000000001E-2</v>
      </c>
      <c r="D2532" s="844"/>
    </row>
    <row r="2533" spans="2:4" x14ac:dyDescent="0.2">
      <c r="B2533" s="854" t="s">
        <v>2650</v>
      </c>
      <c r="C2533" s="309">
        <v>3.49E-2</v>
      </c>
      <c r="D2533" s="844"/>
    </row>
    <row r="2534" spans="2:4" x14ac:dyDescent="0.2">
      <c r="B2534" s="854" t="s">
        <v>2651</v>
      </c>
      <c r="C2534" s="309">
        <v>2.9700000000000001E-2</v>
      </c>
      <c r="D2534" s="844"/>
    </row>
    <row r="2535" spans="2:4" ht="13.5" thickBot="1" x14ac:dyDescent="0.25">
      <c r="B2535" s="874" t="s">
        <v>2652</v>
      </c>
      <c r="C2535" s="162">
        <v>2.52E-2</v>
      </c>
      <c r="D2535" s="844"/>
    </row>
    <row r="2536" spans="2:4" ht="12.75" customHeight="1" x14ac:dyDescent="0.2">
      <c r="B2536" s="2570" t="s">
        <v>1029</v>
      </c>
      <c r="C2536" s="2571"/>
      <c r="D2536" s="2572"/>
    </row>
    <row r="2537" spans="2:4" x14ac:dyDescent="0.2">
      <c r="B2537" s="842" t="s">
        <v>515</v>
      </c>
      <c r="C2537" s="337"/>
      <c r="D2537" s="839"/>
    </row>
    <row r="2538" spans="2:4" x14ac:dyDescent="0.2">
      <c r="B2538" s="838" t="s">
        <v>516</v>
      </c>
      <c r="C2538" s="337"/>
      <c r="D2538" s="839"/>
    </row>
    <row r="2539" spans="2:4" x14ac:dyDescent="0.2">
      <c r="B2539" s="838" t="s">
        <v>517</v>
      </c>
      <c r="C2539" s="337"/>
      <c r="D2539" s="839"/>
    </row>
    <row r="2540" spans="2:4" x14ac:dyDescent="0.2">
      <c r="B2540" s="838" t="s">
        <v>518</v>
      </c>
      <c r="C2540" s="337"/>
      <c r="D2540" s="839"/>
    </row>
    <row r="2541" spans="2:4" x14ac:dyDescent="0.2">
      <c r="B2541" s="838" t="s">
        <v>519</v>
      </c>
      <c r="C2541" s="337"/>
      <c r="D2541" s="839"/>
    </row>
    <row r="2542" spans="2:4" x14ac:dyDescent="0.2">
      <c r="B2542" s="838" t="s">
        <v>520</v>
      </c>
      <c r="C2542" s="337"/>
      <c r="D2542" s="839"/>
    </row>
    <row r="2543" spans="2:4" x14ac:dyDescent="0.2">
      <c r="B2543" s="838" t="s">
        <v>521</v>
      </c>
      <c r="C2543" s="337"/>
      <c r="D2543" s="839"/>
    </row>
    <row r="2544" spans="2:4" x14ac:dyDescent="0.2">
      <c r="B2544" s="838" t="s">
        <v>522</v>
      </c>
      <c r="C2544" s="337"/>
      <c r="D2544" s="839"/>
    </row>
    <row r="2545" spans="2:4" x14ac:dyDescent="0.2">
      <c r="B2545" s="838" t="s">
        <v>523</v>
      </c>
      <c r="C2545" s="337"/>
      <c r="D2545" s="839"/>
    </row>
    <row r="2546" spans="2:4" x14ac:dyDescent="0.2">
      <c r="B2546" s="838" t="s">
        <v>524</v>
      </c>
      <c r="C2546" s="337"/>
      <c r="D2546" s="839"/>
    </row>
    <row r="2547" spans="2:4" ht="12.75" customHeight="1" x14ac:dyDescent="0.2">
      <c r="B2547" s="2570" t="s">
        <v>638</v>
      </c>
      <c r="C2547" s="2571"/>
      <c r="D2547" s="2572"/>
    </row>
    <row r="2548" spans="2:4" ht="12.75" customHeight="1" x14ac:dyDescent="0.2">
      <c r="B2548" s="2570" t="s">
        <v>49</v>
      </c>
      <c r="C2548" s="2571"/>
      <c r="D2548" s="2572"/>
    </row>
    <row r="2549" spans="2:4" x14ac:dyDescent="0.2">
      <c r="B2549" s="842" t="s">
        <v>526</v>
      </c>
      <c r="C2549" s="337"/>
      <c r="D2549" s="839"/>
    </row>
    <row r="2550" spans="2:4" x14ac:dyDescent="0.2">
      <c r="B2550" s="838" t="s">
        <v>527</v>
      </c>
      <c r="C2550" s="337"/>
      <c r="D2550" s="839"/>
    </row>
    <row r="2551" spans="2:4" x14ac:dyDescent="0.2">
      <c r="B2551" s="838" t="s">
        <v>528</v>
      </c>
      <c r="C2551" s="337"/>
      <c r="D2551" s="839"/>
    </row>
    <row r="2552" spans="2:4" x14ac:dyDescent="0.2">
      <c r="B2552" s="838" t="s">
        <v>529</v>
      </c>
      <c r="C2552" s="337"/>
      <c r="D2552" s="839"/>
    </row>
    <row r="2553" spans="2:4" x14ac:dyDescent="0.2">
      <c r="B2553" s="838" t="s">
        <v>530</v>
      </c>
      <c r="C2553" s="337"/>
      <c r="D2553" s="839"/>
    </row>
    <row r="2554" spans="2:4" x14ac:dyDescent="0.2">
      <c r="B2554" s="838" t="s">
        <v>531</v>
      </c>
      <c r="C2554" s="337"/>
      <c r="D2554" s="839"/>
    </row>
    <row r="2555" spans="2:4" x14ac:dyDescent="0.2">
      <c r="B2555" s="838" t="s">
        <v>532</v>
      </c>
      <c r="C2555" s="337"/>
      <c r="D2555" s="839"/>
    </row>
    <row r="2556" spans="2:4" x14ac:dyDescent="0.2">
      <c r="B2556" s="838" t="s">
        <v>533</v>
      </c>
      <c r="C2556" s="337"/>
      <c r="D2556" s="839"/>
    </row>
    <row r="2557" spans="2:4" x14ac:dyDescent="0.2">
      <c r="B2557" s="838" t="s">
        <v>534</v>
      </c>
      <c r="C2557" s="337"/>
      <c r="D2557" s="839"/>
    </row>
    <row r="2558" spans="2:4" x14ac:dyDescent="0.2">
      <c r="B2558" s="838" t="s">
        <v>535</v>
      </c>
      <c r="C2558" s="337"/>
      <c r="D2558" s="839"/>
    </row>
    <row r="2559" spans="2:4" x14ac:dyDescent="0.2">
      <c r="B2559" s="838" t="s">
        <v>536</v>
      </c>
      <c r="C2559" s="337"/>
      <c r="D2559" s="839"/>
    </row>
    <row r="2560" spans="2:4" x14ac:dyDescent="0.2">
      <c r="B2560" s="838" t="s">
        <v>566</v>
      </c>
      <c r="C2560" s="337"/>
      <c r="D2560" s="839"/>
    </row>
    <row r="2561" spans="2:4" ht="12.75" customHeight="1" x14ac:dyDescent="0.2">
      <c r="B2561" s="2570" t="s">
        <v>1048</v>
      </c>
      <c r="C2561" s="2571"/>
      <c r="D2561" s="2572"/>
    </row>
    <row r="2562" spans="2:4" ht="12.75" customHeight="1" x14ac:dyDescent="0.2">
      <c r="B2562" s="2570" t="s">
        <v>1049</v>
      </c>
      <c r="C2562" s="2571"/>
      <c r="D2562" s="2572"/>
    </row>
    <row r="2563" spans="2:4" x14ac:dyDescent="0.2">
      <c r="B2563" s="838" t="s">
        <v>639</v>
      </c>
      <c r="C2563" s="337"/>
      <c r="D2563" s="839"/>
    </row>
    <row r="2564" spans="2:4" ht="12.75" customHeight="1" x14ac:dyDescent="0.2">
      <c r="B2564" s="2543" t="s">
        <v>1037</v>
      </c>
      <c r="C2564" s="2544"/>
      <c r="D2564" s="2545"/>
    </row>
    <row r="2565" spans="2:4" ht="12.75" customHeight="1" x14ac:dyDescent="0.2">
      <c r="B2565" s="2641" t="s">
        <v>503</v>
      </c>
      <c r="C2565" s="2642"/>
      <c r="D2565" s="844"/>
    </row>
    <row r="2566" spans="2:4" ht="12.75" customHeight="1" x14ac:dyDescent="0.2">
      <c r="B2566" s="2543" t="s">
        <v>568</v>
      </c>
      <c r="C2566" s="2544"/>
      <c r="D2566" s="2545"/>
    </row>
    <row r="2567" spans="2:4" ht="13.5" thickBot="1" x14ac:dyDescent="0.25">
      <c r="B2567" s="2546" t="s">
        <v>2653</v>
      </c>
      <c r="C2567" s="2619"/>
      <c r="D2567" s="2620"/>
    </row>
    <row r="2568" spans="2:4" ht="14.25" thickTop="1" thickBot="1" x14ac:dyDescent="0.25">
      <c r="B2568"/>
      <c r="C2568"/>
      <c r="D2568"/>
    </row>
    <row r="2569" spans="2:4" ht="13.5" thickTop="1" x14ac:dyDescent="0.2">
      <c r="B2569" s="2561" t="s">
        <v>2667</v>
      </c>
      <c r="C2569" s="2562"/>
      <c r="D2569" s="2563"/>
    </row>
    <row r="2570" spans="2:4" ht="13.5" customHeight="1" thickBot="1" x14ac:dyDescent="0.25">
      <c r="B2570" s="2535" t="s">
        <v>2668</v>
      </c>
      <c r="C2570" s="2536"/>
      <c r="D2570" s="2537"/>
    </row>
    <row r="2571" spans="2:4" ht="39" thickBot="1" x14ac:dyDescent="0.25">
      <c r="B2571" s="827" t="s">
        <v>296</v>
      </c>
      <c r="C2571" s="147" t="s">
        <v>2669</v>
      </c>
      <c r="D2571" s="828" t="s">
        <v>259</v>
      </c>
    </row>
    <row r="2572" spans="2:4" x14ac:dyDescent="0.2">
      <c r="B2572" s="868" t="s">
        <v>260</v>
      </c>
      <c r="C2572" s="308">
        <v>18000</v>
      </c>
      <c r="D2572" s="869" t="s">
        <v>261</v>
      </c>
    </row>
    <row r="2573" spans="2:4" x14ac:dyDescent="0.2">
      <c r="B2573" s="854" t="s">
        <v>262</v>
      </c>
      <c r="C2573" s="331">
        <v>4200</v>
      </c>
      <c r="D2573" s="870" t="s">
        <v>595</v>
      </c>
    </row>
    <row r="2574" spans="2:4" ht="13.5" thickBot="1" x14ac:dyDescent="0.25">
      <c r="B2574" s="2650" t="s">
        <v>210</v>
      </c>
      <c r="C2574" s="2651"/>
      <c r="D2574" s="2652"/>
    </row>
    <row r="2575" spans="2:4" ht="12.75" customHeight="1" x14ac:dyDescent="0.2">
      <c r="B2575" s="2644" t="s">
        <v>537</v>
      </c>
      <c r="C2575" s="2645"/>
      <c r="D2575" s="2646"/>
    </row>
    <row r="2576" spans="2:4" ht="13.5" thickBot="1" x14ac:dyDescent="0.25">
      <c r="B2576" s="838"/>
      <c r="C2576" s="337"/>
      <c r="D2576" s="839"/>
    </row>
    <row r="2577" spans="2:4" ht="26.25" thickBot="1" x14ac:dyDescent="0.25">
      <c r="B2577" s="871" t="s">
        <v>1056</v>
      </c>
      <c r="C2577" s="330" t="s">
        <v>1057</v>
      </c>
      <c r="D2577" s="839"/>
    </row>
    <row r="2578" spans="2:4" x14ac:dyDescent="0.2">
      <c r="B2578" s="829" t="s">
        <v>1058</v>
      </c>
      <c r="C2578" s="160">
        <v>0.02</v>
      </c>
      <c r="D2578" s="839"/>
    </row>
    <row r="2579" spans="2:4" x14ac:dyDescent="0.2">
      <c r="B2579" s="831" t="s">
        <v>1059</v>
      </c>
      <c r="C2579" s="161">
        <v>1.9800000000000002E-2</v>
      </c>
      <c r="D2579" s="839"/>
    </row>
    <row r="2580" spans="2:4" x14ac:dyDescent="0.2">
      <c r="B2580" s="831" t="s">
        <v>1060</v>
      </c>
      <c r="C2580" s="161">
        <v>1.9599999999999999E-2</v>
      </c>
      <c r="D2580" s="839"/>
    </row>
    <row r="2581" spans="2:4" x14ac:dyDescent="0.2">
      <c r="B2581" s="831" t="s">
        <v>1061</v>
      </c>
      <c r="C2581" s="161">
        <v>1.9400000000000001E-2</v>
      </c>
      <c r="D2581" s="839"/>
    </row>
    <row r="2582" spans="2:4" x14ac:dyDescent="0.2">
      <c r="B2582" s="831" t="s">
        <v>1062</v>
      </c>
      <c r="C2582" s="161">
        <v>1.9300000000000001E-2</v>
      </c>
      <c r="D2582" s="839"/>
    </row>
    <row r="2583" spans="2:4" x14ac:dyDescent="0.2">
      <c r="B2583" s="831" t="s">
        <v>1063</v>
      </c>
      <c r="C2583" s="161">
        <v>1.9199999999999998E-2</v>
      </c>
      <c r="D2583" s="839"/>
    </row>
    <row r="2584" spans="2:4" ht="13.5" thickBot="1" x14ac:dyDescent="0.25">
      <c r="B2584" s="872" t="s">
        <v>1064</v>
      </c>
      <c r="C2584" s="162">
        <v>1.9E-2</v>
      </c>
      <c r="D2584" s="839"/>
    </row>
    <row r="2585" spans="2:4" ht="13.5" thickBot="1" x14ac:dyDescent="0.25">
      <c r="B2585" s="838"/>
      <c r="C2585" s="337"/>
      <c r="D2585" s="839"/>
    </row>
    <row r="2586" spans="2:4" ht="26.25" thickBot="1" x14ac:dyDescent="0.25">
      <c r="B2586" s="871" t="s">
        <v>1065</v>
      </c>
      <c r="C2586" s="330" t="s">
        <v>1057</v>
      </c>
      <c r="D2586" s="839"/>
    </row>
    <row r="2587" spans="2:4" x14ac:dyDescent="0.2">
      <c r="B2587" s="829" t="s">
        <v>1058</v>
      </c>
      <c r="C2587" s="160">
        <v>5.6000000000000001E-2</v>
      </c>
      <c r="D2587" s="839"/>
    </row>
    <row r="2588" spans="2:4" x14ac:dyDescent="0.2">
      <c r="B2588" s="831" t="s">
        <v>1066</v>
      </c>
      <c r="C2588" s="161">
        <v>5.5899999999999998E-2</v>
      </c>
      <c r="D2588" s="839"/>
    </row>
    <row r="2589" spans="2:4" x14ac:dyDescent="0.2">
      <c r="B2589" s="831" t="s">
        <v>1067</v>
      </c>
      <c r="C2589" s="161">
        <v>5.4600000000000003E-2</v>
      </c>
      <c r="D2589" s="839"/>
    </row>
    <row r="2590" spans="2:4" x14ac:dyDescent="0.2">
      <c r="B2590" s="831" t="s">
        <v>1068</v>
      </c>
      <c r="C2590" s="161">
        <v>5.45E-2</v>
      </c>
      <c r="D2590" s="839"/>
    </row>
    <row r="2591" spans="2:4" x14ac:dyDescent="0.2">
      <c r="B2591" s="831" t="s">
        <v>1069</v>
      </c>
      <c r="C2591" s="161">
        <v>5.4399999999999997E-2</v>
      </c>
      <c r="D2591" s="839"/>
    </row>
    <row r="2592" spans="2:4" x14ac:dyDescent="0.2">
      <c r="B2592" s="831" t="s">
        <v>1070</v>
      </c>
      <c r="C2592" s="161">
        <v>5.3999999999999999E-2</v>
      </c>
      <c r="D2592" s="839"/>
    </row>
    <row r="2593" spans="2:4" x14ac:dyDescent="0.2">
      <c r="B2593" s="854" t="s">
        <v>2627</v>
      </c>
      <c r="C2593" s="309">
        <v>4.7E-2</v>
      </c>
      <c r="D2593" s="839"/>
    </row>
    <row r="2594" spans="2:4" x14ac:dyDescent="0.2">
      <c r="B2594" s="873" t="s">
        <v>2628</v>
      </c>
      <c r="C2594" s="309">
        <v>0.04</v>
      </c>
      <c r="D2594" s="839"/>
    </row>
    <row r="2595" spans="2:4" x14ac:dyDescent="0.2">
      <c r="B2595" s="873" t="s">
        <v>2629</v>
      </c>
      <c r="C2595" s="309">
        <v>3.2000000000000001E-2</v>
      </c>
      <c r="D2595" s="839"/>
    </row>
    <row r="2596" spans="2:4" ht="13.5" thickBot="1" x14ac:dyDescent="0.25">
      <c r="B2596" s="874" t="s">
        <v>2630</v>
      </c>
      <c r="C2596" s="162">
        <v>2.52E-2</v>
      </c>
      <c r="D2596" s="839"/>
    </row>
    <row r="2597" spans="2:4" x14ac:dyDescent="0.2">
      <c r="B2597" s="875" t="s">
        <v>318</v>
      </c>
      <c r="C2597" s="337"/>
      <c r="D2597" s="839"/>
    </row>
    <row r="2598" spans="2:4" ht="13.5" thickBot="1" x14ac:dyDescent="0.25">
      <c r="B2598" s="838"/>
      <c r="C2598" s="337"/>
      <c r="D2598" s="839"/>
    </row>
    <row r="2599" spans="2:4" ht="26.25" thickBot="1" x14ac:dyDescent="0.25">
      <c r="B2599" s="871" t="s">
        <v>2631</v>
      </c>
      <c r="C2599" s="330" t="s">
        <v>1057</v>
      </c>
      <c r="D2599" s="839"/>
    </row>
    <row r="2600" spans="2:4" x14ac:dyDescent="0.2">
      <c r="B2600" s="829" t="s">
        <v>1073</v>
      </c>
      <c r="C2600" s="173">
        <v>0.13500000000000001</v>
      </c>
      <c r="D2600" s="839"/>
    </row>
    <row r="2601" spans="2:4" x14ac:dyDescent="0.2">
      <c r="B2601" s="831" t="s">
        <v>1074</v>
      </c>
      <c r="C2601" s="174">
        <v>0.1303</v>
      </c>
      <c r="D2601" s="839"/>
    </row>
    <row r="2602" spans="2:4" x14ac:dyDescent="0.2">
      <c r="B2602" s="831" t="s">
        <v>1075</v>
      </c>
      <c r="C2602" s="174">
        <v>0.127</v>
      </c>
      <c r="D2602" s="839"/>
    </row>
    <row r="2603" spans="2:4" x14ac:dyDescent="0.2">
      <c r="B2603" s="831" t="s">
        <v>1076</v>
      </c>
      <c r="C2603" s="174">
        <v>0.1232</v>
      </c>
      <c r="D2603" s="839"/>
    </row>
    <row r="2604" spans="2:4" x14ac:dyDescent="0.2">
      <c r="B2604" s="831" t="s">
        <v>1077</v>
      </c>
      <c r="C2604" s="174">
        <v>0.11890000000000001</v>
      </c>
      <c r="D2604" s="839"/>
    </row>
    <row r="2605" spans="2:4" x14ac:dyDescent="0.2">
      <c r="B2605" s="831" t="s">
        <v>249</v>
      </c>
      <c r="C2605" s="174">
        <v>0.11409999999999999</v>
      </c>
      <c r="D2605" s="839"/>
    </row>
    <row r="2606" spans="2:4" x14ac:dyDescent="0.2">
      <c r="B2606" s="854" t="s">
        <v>2632</v>
      </c>
      <c r="C2606" s="310">
        <v>0.11083999999999999</v>
      </c>
      <c r="D2606" s="839"/>
    </row>
    <row r="2607" spans="2:4" x14ac:dyDescent="0.2">
      <c r="B2607" s="854" t="s">
        <v>2633</v>
      </c>
      <c r="C2607" s="310">
        <v>0.1008</v>
      </c>
      <c r="D2607" s="839"/>
    </row>
    <row r="2608" spans="2:4" x14ac:dyDescent="0.2">
      <c r="B2608" s="854" t="s">
        <v>2634</v>
      </c>
      <c r="C2608" s="310">
        <v>9.3799999999999994E-2</v>
      </c>
      <c r="D2608" s="839"/>
    </row>
    <row r="2609" spans="2:4" ht="13.5" thickBot="1" x14ac:dyDescent="0.25">
      <c r="B2609" s="874" t="s">
        <v>2635</v>
      </c>
      <c r="C2609" s="175">
        <v>8.72E-2</v>
      </c>
      <c r="D2609" s="839"/>
    </row>
    <row r="2610" spans="2:4" ht="12.75" customHeight="1" x14ac:dyDescent="0.2">
      <c r="B2610" s="2630" t="s">
        <v>1380</v>
      </c>
      <c r="C2610" s="2631"/>
      <c r="D2610" s="839"/>
    </row>
    <row r="2611" spans="2:4" x14ac:dyDescent="0.2">
      <c r="B2611" s="838"/>
      <c r="C2611" s="163"/>
      <c r="D2611" s="839"/>
    </row>
    <row r="2612" spans="2:4" x14ac:dyDescent="0.2">
      <c r="B2612" s="2596" t="s">
        <v>270</v>
      </c>
      <c r="C2612" s="2597"/>
      <c r="D2612" s="839"/>
    </row>
    <row r="2613" spans="2:4" ht="13.5" thickBot="1" x14ac:dyDescent="0.25">
      <c r="B2613" s="838"/>
      <c r="C2613" s="163"/>
      <c r="D2613" s="839"/>
    </row>
    <row r="2614" spans="2:4" ht="13.5" thickBot="1" x14ac:dyDescent="0.25">
      <c r="B2614" s="876" t="s">
        <v>201</v>
      </c>
      <c r="C2614" s="164" t="s">
        <v>251</v>
      </c>
      <c r="D2614" s="839"/>
    </row>
    <row r="2615" spans="2:4" x14ac:dyDescent="0.2">
      <c r="B2615" s="877" t="s">
        <v>272</v>
      </c>
      <c r="C2615" s="165">
        <v>0.09</v>
      </c>
      <c r="D2615" s="839"/>
    </row>
    <row r="2616" spans="2:4" x14ac:dyDescent="0.2">
      <c r="B2616" s="833" t="s">
        <v>274</v>
      </c>
      <c r="C2616" s="166">
        <v>0.09</v>
      </c>
      <c r="D2616" s="839"/>
    </row>
    <row r="2617" spans="2:4" x14ac:dyDescent="0.2">
      <c r="B2617" s="851" t="s">
        <v>2636</v>
      </c>
      <c r="C2617" s="166">
        <v>0.21</v>
      </c>
      <c r="D2617" s="839"/>
    </row>
    <row r="2618" spans="2:4" x14ac:dyDescent="0.2">
      <c r="B2618" s="851" t="s">
        <v>2637</v>
      </c>
      <c r="C2618" s="166">
        <v>0.23</v>
      </c>
      <c r="D2618" s="839"/>
    </row>
    <row r="2619" spans="2:4" x14ac:dyDescent="0.2">
      <c r="B2619" s="851" t="s">
        <v>2638</v>
      </c>
      <c r="C2619" s="166">
        <v>0.22</v>
      </c>
      <c r="D2619" s="839"/>
    </row>
    <row r="2620" spans="2:4" x14ac:dyDescent="0.2">
      <c r="B2620" s="851" t="s">
        <v>2639</v>
      </c>
      <c r="C2620" s="166">
        <v>0.22</v>
      </c>
      <c r="D2620" s="839"/>
    </row>
    <row r="2621" spans="2:4" x14ac:dyDescent="0.2">
      <c r="B2621" s="851" t="s">
        <v>2640</v>
      </c>
      <c r="C2621" s="166">
        <v>0.13</v>
      </c>
      <c r="D2621" s="839"/>
    </row>
    <row r="2622" spans="2:4" x14ac:dyDescent="0.2">
      <c r="B2622" s="851" t="s">
        <v>2641</v>
      </c>
      <c r="C2622" s="166">
        <v>0.22</v>
      </c>
      <c r="D2622" s="839"/>
    </row>
    <row r="2623" spans="2:4" x14ac:dyDescent="0.2">
      <c r="B2623" s="851" t="s">
        <v>2642</v>
      </c>
      <c r="C2623" s="166">
        <v>0.19</v>
      </c>
      <c r="D2623" s="839"/>
    </row>
    <row r="2624" spans="2:4" x14ac:dyDescent="0.2">
      <c r="B2624" s="850" t="s">
        <v>2223</v>
      </c>
      <c r="C2624" s="311">
        <v>0.13</v>
      </c>
      <c r="D2624" s="839"/>
    </row>
    <row r="2625" spans="2:4" x14ac:dyDescent="0.2">
      <c r="B2625" s="850" t="s">
        <v>2224</v>
      </c>
      <c r="C2625" s="311">
        <v>0.2</v>
      </c>
      <c r="D2625" s="839"/>
    </row>
    <row r="2626" spans="2:4" x14ac:dyDescent="0.2">
      <c r="B2626" s="851" t="s">
        <v>2643</v>
      </c>
      <c r="C2626" s="166">
        <v>0.13</v>
      </c>
      <c r="D2626" s="839"/>
    </row>
    <row r="2627" spans="2:4" x14ac:dyDescent="0.2">
      <c r="B2627" s="851" t="s">
        <v>2644</v>
      </c>
      <c r="C2627" s="166">
        <v>0.25</v>
      </c>
      <c r="D2627" s="839"/>
    </row>
    <row r="2628" spans="2:4" x14ac:dyDescent="0.2">
      <c r="B2628" s="851" t="s">
        <v>2645</v>
      </c>
      <c r="C2628" s="166">
        <v>0.19</v>
      </c>
      <c r="D2628" s="839"/>
    </row>
    <row r="2629" spans="2:4" x14ac:dyDescent="0.2">
      <c r="B2629" s="851" t="s">
        <v>2646</v>
      </c>
      <c r="C2629" s="166">
        <v>1</v>
      </c>
      <c r="D2629" s="839"/>
    </row>
    <row r="2630" spans="2:4" x14ac:dyDescent="0.2">
      <c r="B2630" s="851" t="s">
        <v>2293</v>
      </c>
      <c r="C2630" s="166">
        <v>0.3</v>
      </c>
      <c r="D2630" s="839"/>
    </row>
    <row r="2631" spans="2:4" x14ac:dyDescent="0.2">
      <c r="B2631" s="850" t="s">
        <v>2225</v>
      </c>
      <c r="C2631" s="311">
        <v>0.6</v>
      </c>
      <c r="D2631" s="839"/>
    </row>
    <row r="2632" spans="2:4" x14ac:dyDescent="0.2">
      <c r="B2632" s="850" t="s">
        <v>2647</v>
      </c>
      <c r="C2632" s="311">
        <v>0.5</v>
      </c>
      <c r="D2632" s="839"/>
    </row>
    <row r="2633" spans="2:4" x14ac:dyDescent="0.2">
      <c r="B2633" s="850" t="s">
        <v>2226</v>
      </c>
      <c r="C2633" s="311">
        <v>6.8</v>
      </c>
      <c r="D2633" s="839"/>
    </row>
    <row r="2634" spans="2:4" x14ac:dyDescent="0.2">
      <c r="B2634" s="833" t="s">
        <v>162</v>
      </c>
      <c r="C2634" s="166">
        <v>0.22</v>
      </c>
      <c r="D2634" s="839"/>
    </row>
    <row r="2635" spans="2:4" x14ac:dyDescent="0.2">
      <c r="B2635" s="833" t="s">
        <v>163</v>
      </c>
      <c r="C2635" s="166">
        <v>0.35</v>
      </c>
      <c r="D2635" s="839"/>
    </row>
    <row r="2636" spans="2:4" x14ac:dyDescent="0.2">
      <c r="B2636" s="833" t="s">
        <v>165</v>
      </c>
      <c r="C2636" s="166">
        <v>6.8</v>
      </c>
      <c r="D2636" s="839"/>
    </row>
    <row r="2637" spans="2:4" ht="13.5" thickBot="1" x14ac:dyDescent="0.25">
      <c r="B2637" s="836" t="s">
        <v>703</v>
      </c>
      <c r="C2637" s="167">
        <v>0.39</v>
      </c>
      <c r="D2637" s="839"/>
    </row>
    <row r="2638" spans="2:4" x14ac:dyDescent="0.2">
      <c r="B2638" s="875"/>
      <c r="C2638" s="168"/>
      <c r="D2638" s="839"/>
    </row>
    <row r="2639" spans="2:4" x14ac:dyDescent="0.2">
      <c r="B2639" s="875" t="s">
        <v>704</v>
      </c>
      <c r="C2639" s="168"/>
      <c r="D2639" s="839"/>
    </row>
    <row r="2640" spans="2:4" x14ac:dyDescent="0.2">
      <c r="B2640" s="852" t="s">
        <v>204</v>
      </c>
      <c r="C2640" s="337"/>
      <c r="D2640" s="839"/>
    </row>
    <row r="2641" spans="2:4" x14ac:dyDescent="0.2">
      <c r="B2641" s="838" t="s">
        <v>215</v>
      </c>
      <c r="C2641" s="337"/>
      <c r="D2641" s="839"/>
    </row>
    <row r="2642" spans="2:4" ht="12.75" customHeight="1" x14ac:dyDescent="0.2">
      <c r="B2642" s="2598" t="s">
        <v>2622</v>
      </c>
      <c r="C2642" s="2599"/>
      <c r="D2642" s="2600"/>
    </row>
    <row r="2643" spans="2:4" ht="12.75" customHeight="1" x14ac:dyDescent="0.2">
      <c r="B2643" s="2601" t="s">
        <v>2601</v>
      </c>
      <c r="C2643" s="2602"/>
      <c r="D2643" s="2603"/>
    </row>
    <row r="2644" spans="2:4" x14ac:dyDescent="0.2">
      <c r="B2644" s="838"/>
      <c r="C2644" s="337"/>
      <c r="D2644" s="839"/>
    </row>
    <row r="2645" spans="2:4" x14ac:dyDescent="0.2">
      <c r="B2645" s="842" t="s">
        <v>216</v>
      </c>
      <c r="C2645" s="337"/>
      <c r="D2645" s="839"/>
    </row>
    <row r="2646" spans="2:4" ht="12.75" customHeight="1" x14ac:dyDescent="0.2">
      <c r="B2646" s="2570" t="s">
        <v>2282</v>
      </c>
      <c r="C2646" s="2571"/>
      <c r="D2646" s="2572"/>
    </row>
    <row r="2647" spans="2:4" ht="12.75" customHeight="1" x14ac:dyDescent="0.2">
      <c r="B2647" s="2543" t="s">
        <v>180</v>
      </c>
      <c r="C2647" s="2544"/>
      <c r="D2647" s="2545"/>
    </row>
    <row r="2648" spans="2:4" ht="12.75" customHeight="1" x14ac:dyDescent="0.2">
      <c r="B2648" s="2543" t="s">
        <v>894</v>
      </c>
      <c r="C2648" s="2544"/>
      <c r="D2648" s="2545"/>
    </row>
    <row r="2649" spans="2:4" ht="13.5" customHeight="1" thickBot="1" x14ac:dyDescent="0.25">
      <c r="B2649" s="2535" t="s">
        <v>47</v>
      </c>
      <c r="C2649" s="2536"/>
      <c r="D2649" s="2537"/>
    </row>
    <row r="2650" spans="2:4" ht="26.25" thickBot="1" x14ac:dyDescent="0.25">
      <c r="B2650" s="871" t="s">
        <v>630</v>
      </c>
      <c r="C2650" s="330" t="s">
        <v>1057</v>
      </c>
      <c r="D2650" s="844"/>
    </row>
    <row r="2651" spans="2:4" x14ac:dyDescent="0.2">
      <c r="B2651" s="829" t="s">
        <v>631</v>
      </c>
      <c r="C2651" s="160">
        <v>0.04</v>
      </c>
      <c r="D2651" s="844"/>
    </row>
    <row r="2652" spans="2:4" x14ac:dyDescent="0.2">
      <c r="B2652" s="831" t="s">
        <v>632</v>
      </c>
      <c r="C2652" s="161">
        <v>3.9800000000000002E-2</v>
      </c>
      <c r="D2652" s="844"/>
    </row>
    <row r="2653" spans="2:4" x14ac:dyDescent="0.2">
      <c r="B2653" s="831" t="s">
        <v>633</v>
      </c>
      <c r="C2653" s="161">
        <v>3.9600000000000003E-2</v>
      </c>
      <c r="D2653" s="844"/>
    </row>
    <row r="2654" spans="2:4" x14ac:dyDescent="0.2">
      <c r="B2654" s="831" t="s">
        <v>634</v>
      </c>
      <c r="C2654" s="161">
        <v>3.9399999999999998E-2</v>
      </c>
      <c r="D2654" s="844"/>
    </row>
    <row r="2655" spans="2:4" x14ac:dyDescent="0.2">
      <c r="B2655" s="831" t="s">
        <v>635</v>
      </c>
      <c r="C2655" s="161">
        <v>3.9199999999999999E-2</v>
      </c>
      <c r="D2655" s="844"/>
    </row>
    <row r="2656" spans="2:4" x14ac:dyDescent="0.2">
      <c r="B2656" s="831" t="s">
        <v>636</v>
      </c>
      <c r="C2656" s="161">
        <v>3.9E-2</v>
      </c>
      <c r="D2656" s="844"/>
    </row>
    <row r="2657" spans="2:4" x14ac:dyDescent="0.2">
      <c r="B2657" s="854" t="s">
        <v>2649</v>
      </c>
      <c r="C2657" s="309">
        <v>3.8800000000000001E-2</v>
      </c>
      <c r="D2657" s="844"/>
    </row>
    <row r="2658" spans="2:4" x14ac:dyDescent="0.2">
      <c r="B2658" s="854" t="s">
        <v>2650</v>
      </c>
      <c r="C2658" s="309">
        <v>3.49E-2</v>
      </c>
      <c r="D2658" s="844"/>
    </row>
    <row r="2659" spans="2:4" x14ac:dyDescent="0.2">
      <c r="B2659" s="854" t="s">
        <v>2651</v>
      </c>
      <c r="C2659" s="309">
        <v>2.9700000000000001E-2</v>
      </c>
      <c r="D2659" s="844"/>
    </row>
    <row r="2660" spans="2:4" ht="13.5" thickBot="1" x14ac:dyDescent="0.25">
      <c r="B2660" s="874" t="s">
        <v>2652</v>
      </c>
      <c r="C2660" s="162">
        <v>2.52E-2</v>
      </c>
      <c r="D2660" s="844"/>
    </row>
    <row r="2661" spans="2:4" ht="12.75" customHeight="1" x14ac:dyDescent="0.2">
      <c r="B2661" s="2570" t="s">
        <v>1029</v>
      </c>
      <c r="C2661" s="2571"/>
      <c r="D2661" s="2572"/>
    </row>
    <row r="2662" spans="2:4" x14ac:dyDescent="0.2">
      <c r="B2662" s="842" t="s">
        <v>515</v>
      </c>
      <c r="C2662" s="337"/>
      <c r="D2662" s="839"/>
    </row>
    <row r="2663" spans="2:4" x14ac:dyDescent="0.2">
      <c r="B2663" s="838" t="s">
        <v>516</v>
      </c>
      <c r="C2663" s="337"/>
      <c r="D2663" s="839"/>
    </row>
    <row r="2664" spans="2:4" x14ac:dyDescent="0.2">
      <c r="B2664" s="838" t="s">
        <v>517</v>
      </c>
      <c r="C2664" s="337"/>
      <c r="D2664" s="839"/>
    </row>
    <row r="2665" spans="2:4" x14ac:dyDescent="0.2">
      <c r="B2665" s="838" t="s">
        <v>518</v>
      </c>
      <c r="C2665" s="337"/>
      <c r="D2665" s="839"/>
    </row>
    <row r="2666" spans="2:4" x14ac:dyDescent="0.2">
      <c r="B2666" s="838" t="s">
        <v>519</v>
      </c>
      <c r="C2666" s="337"/>
      <c r="D2666" s="839"/>
    </row>
    <row r="2667" spans="2:4" x14ac:dyDescent="0.2">
      <c r="B2667" s="838" t="s">
        <v>520</v>
      </c>
      <c r="C2667" s="337"/>
      <c r="D2667" s="839"/>
    </row>
    <row r="2668" spans="2:4" x14ac:dyDescent="0.2">
      <c r="B2668" s="838" t="s">
        <v>521</v>
      </c>
      <c r="C2668" s="337"/>
      <c r="D2668" s="839"/>
    </row>
    <row r="2669" spans="2:4" x14ac:dyDescent="0.2">
      <c r="B2669" s="838" t="s">
        <v>522</v>
      </c>
      <c r="C2669" s="337"/>
      <c r="D2669" s="839"/>
    </row>
    <row r="2670" spans="2:4" x14ac:dyDescent="0.2">
      <c r="B2670" s="838" t="s">
        <v>523</v>
      </c>
      <c r="C2670" s="337"/>
      <c r="D2670" s="839"/>
    </row>
    <row r="2671" spans="2:4" x14ac:dyDescent="0.2">
      <c r="B2671" s="838" t="s">
        <v>524</v>
      </c>
      <c r="C2671" s="337"/>
      <c r="D2671" s="839"/>
    </row>
    <row r="2672" spans="2:4" ht="12.75" customHeight="1" x14ac:dyDescent="0.2">
      <c r="B2672" s="2570" t="s">
        <v>638</v>
      </c>
      <c r="C2672" s="2571"/>
      <c r="D2672" s="2572"/>
    </row>
    <row r="2673" spans="2:4" ht="12.75" customHeight="1" x14ac:dyDescent="0.2">
      <c r="B2673" s="2570" t="s">
        <v>49</v>
      </c>
      <c r="C2673" s="2571"/>
      <c r="D2673" s="2572"/>
    </row>
    <row r="2674" spans="2:4" x14ac:dyDescent="0.2">
      <c r="B2674" s="842" t="s">
        <v>526</v>
      </c>
      <c r="C2674" s="337"/>
      <c r="D2674" s="839"/>
    </row>
    <row r="2675" spans="2:4" x14ac:dyDescent="0.2">
      <c r="B2675" s="838" t="s">
        <v>527</v>
      </c>
      <c r="C2675" s="337"/>
      <c r="D2675" s="839"/>
    </row>
    <row r="2676" spans="2:4" x14ac:dyDescent="0.2">
      <c r="B2676" s="838" t="s">
        <v>528</v>
      </c>
      <c r="C2676" s="337"/>
      <c r="D2676" s="839"/>
    </row>
    <row r="2677" spans="2:4" x14ac:dyDescent="0.2">
      <c r="B2677" s="838" t="s">
        <v>529</v>
      </c>
      <c r="C2677" s="337"/>
      <c r="D2677" s="839"/>
    </row>
    <row r="2678" spans="2:4" x14ac:dyDescent="0.2">
      <c r="B2678" s="838" t="s">
        <v>530</v>
      </c>
      <c r="C2678" s="337"/>
      <c r="D2678" s="839"/>
    </row>
    <row r="2679" spans="2:4" x14ac:dyDescent="0.2">
      <c r="B2679" s="838" t="s">
        <v>531</v>
      </c>
      <c r="C2679" s="337"/>
      <c r="D2679" s="839"/>
    </row>
    <row r="2680" spans="2:4" x14ac:dyDescent="0.2">
      <c r="B2680" s="838" t="s">
        <v>532</v>
      </c>
      <c r="C2680" s="337"/>
      <c r="D2680" s="839"/>
    </row>
    <row r="2681" spans="2:4" x14ac:dyDescent="0.2">
      <c r="B2681" s="838" t="s">
        <v>533</v>
      </c>
      <c r="C2681" s="337"/>
      <c r="D2681" s="839"/>
    </row>
    <row r="2682" spans="2:4" x14ac:dyDescent="0.2">
      <c r="B2682" s="838" t="s">
        <v>534</v>
      </c>
      <c r="C2682" s="337"/>
      <c r="D2682" s="839"/>
    </row>
    <row r="2683" spans="2:4" x14ac:dyDescent="0.2">
      <c r="B2683" s="838" t="s">
        <v>535</v>
      </c>
      <c r="C2683" s="337"/>
      <c r="D2683" s="839"/>
    </row>
    <row r="2684" spans="2:4" x14ac:dyDescent="0.2">
      <c r="B2684" s="838" t="s">
        <v>536</v>
      </c>
      <c r="C2684" s="337"/>
      <c r="D2684" s="839"/>
    </row>
    <row r="2685" spans="2:4" x14ac:dyDescent="0.2">
      <c r="B2685" s="838" t="s">
        <v>566</v>
      </c>
      <c r="C2685" s="337"/>
      <c r="D2685" s="839"/>
    </row>
    <row r="2686" spans="2:4" ht="12.75" customHeight="1" x14ac:dyDescent="0.2">
      <c r="B2686" s="2570" t="s">
        <v>1048</v>
      </c>
      <c r="C2686" s="2571"/>
      <c r="D2686" s="2572"/>
    </row>
    <row r="2687" spans="2:4" ht="12.75" customHeight="1" x14ac:dyDescent="0.2">
      <c r="B2687" s="2570" t="s">
        <v>1049</v>
      </c>
      <c r="C2687" s="2571"/>
      <c r="D2687" s="2572"/>
    </row>
    <row r="2688" spans="2:4" x14ac:dyDescent="0.2">
      <c r="B2688" s="838" t="s">
        <v>639</v>
      </c>
      <c r="C2688" s="337"/>
      <c r="D2688" s="839"/>
    </row>
    <row r="2689" spans="2:4" ht="12.75" customHeight="1" x14ac:dyDescent="0.2">
      <c r="B2689" s="2543" t="s">
        <v>1037</v>
      </c>
      <c r="C2689" s="2544"/>
      <c r="D2689" s="2545"/>
    </row>
    <row r="2690" spans="2:4" ht="12.75" customHeight="1" x14ac:dyDescent="0.2">
      <c r="B2690" s="2641" t="s">
        <v>503</v>
      </c>
      <c r="C2690" s="2642"/>
      <c r="D2690" s="844"/>
    </row>
    <row r="2691" spans="2:4" ht="12.75" customHeight="1" x14ac:dyDescent="0.2">
      <c r="B2691" s="2543" t="s">
        <v>568</v>
      </c>
      <c r="C2691" s="2544"/>
      <c r="D2691" s="2545"/>
    </row>
    <row r="2692" spans="2:4" ht="13.5" thickBot="1" x14ac:dyDescent="0.25">
      <c r="B2692" s="2546" t="s">
        <v>2653</v>
      </c>
      <c r="C2692" s="2619"/>
      <c r="D2692" s="2620"/>
    </row>
    <row r="2693" spans="2:4" ht="14.25" thickTop="1" thickBot="1" x14ac:dyDescent="0.25">
      <c r="B2693"/>
      <c r="C2693"/>
      <c r="D2693"/>
    </row>
    <row r="2694" spans="2:4" ht="13.5" thickTop="1" x14ac:dyDescent="0.2">
      <c r="B2694" s="2532" t="s">
        <v>1031</v>
      </c>
      <c r="C2694" s="2533"/>
      <c r="D2694" s="2534"/>
    </row>
    <row r="2695" spans="2:4" ht="13.5" customHeight="1" thickBot="1" x14ac:dyDescent="0.25">
      <c r="B2695" s="2621" t="s">
        <v>1133</v>
      </c>
      <c r="C2695" s="2622"/>
      <c r="D2695" s="2623"/>
    </row>
    <row r="2696" spans="2:4" ht="13.5" thickBot="1" x14ac:dyDescent="0.25">
      <c r="B2696" s="827" t="s">
        <v>296</v>
      </c>
      <c r="C2696" s="330" t="s">
        <v>1055</v>
      </c>
      <c r="D2696" s="828" t="s">
        <v>259</v>
      </c>
    </row>
    <row r="2697" spans="2:4" x14ac:dyDescent="0.2">
      <c r="B2697" s="829" t="s">
        <v>1032</v>
      </c>
      <c r="C2697" s="144" t="s">
        <v>1039</v>
      </c>
      <c r="D2697" s="830" t="s">
        <v>261</v>
      </c>
    </row>
    <row r="2698" spans="2:4" x14ac:dyDescent="0.2">
      <c r="B2698" s="831" t="s">
        <v>262</v>
      </c>
      <c r="C2698" s="331">
        <v>7</v>
      </c>
      <c r="D2698" s="856" t="s">
        <v>595</v>
      </c>
    </row>
    <row r="2699" spans="2:4" x14ac:dyDescent="0.2">
      <c r="B2699" s="831"/>
      <c r="C2699" s="331"/>
      <c r="D2699" s="832"/>
    </row>
    <row r="2700" spans="2:4" x14ac:dyDescent="0.2">
      <c r="B2700" s="2647" t="s">
        <v>210</v>
      </c>
      <c r="C2700" s="2648"/>
      <c r="D2700" s="2649"/>
    </row>
    <row r="2701" spans="2:4" ht="13.5" thickBot="1" x14ac:dyDescent="0.25">
      <c r="B2701" s="878"/>
      <c r="C2701" s="158"/>
      <c r="D2701" s="837"/>
    </row>
    <row r="2702" spans="2:4" ht="12.75" customHeight="1" x14ac:dyDescent="0.2">
      <c r="B2702" s="2644" t="s">
        <v>537</v>
      </c>
      <c r="C2702" s="2645"/>
      <c r="D2702" s="2646"/>
    </row>
    <row r="2703" spans="2:4" ht="13.5" thickBot="1" x14ac:dyDescent="0.25">
      <c r="B2703" s="838"/>
      <c r="C2703" s="337"/>
      <c r="D2703" s="839"/>
    </row>
    <row r="2704" spans="2:4" ht="26.25" thickBot="1" x14ac:dyDescent="0.25">
      <c r="B2704" s="871" t="s">
        <v>1056</v>
      </c>
      <c r="C2704" s="330" t="s">
        <v>1057</v>
      </c>
      <c r="D2704" s="839"/>
    </row>
    <row r="2705" spans="2:4" x14ac:dyDescent="0.2">
      <c r="B2705" s="829" t="s">
        <v>1058</v>
      </c>
      <c r="C2705" s="160">
        <v>0.02</v>
      </c>
      <c r="D2705" s="839"/>
    </row>
    <row r="2706" spans="2:4" x14ac:dyDescent="0.2">
      <c r="B2706" s="831" t="s">
        <v>1059</v>
      </c>
      <c r="C2706" s="161">
        <v>1.9800000000000002E-2</v>
      </c>
      <c r="D2706" s="839"/>
    </row>
    <row r="2707" spans="2:4" x14ac:dyDescent="0.2">
      <c r="B2707" s="831" t="s">
        <v>1060</v>
      </c>
      <c r="C2707" s="161">
        <v>1.9599999999999999E-2</v>
      </c>
      <c r="D2707" s="839"/>
    </row>
    <row r="2708" spans="2:4" x14ac:dyDescent="0.2">
      <c r="B2708" s="831" t="s">
        <v>1061</v>
      </c>
      <c r="C2708" s="161">
        <v>1.9400000000000001E-2</v>
      </c>
      <c r="D2708" s="839"/>
    </row>
    <row r="2709" spans="2:4" x14ac:dyDescent="0.2">
      <c r="B2709" s="831" t="s">
        <v>1062</v>
      </c>
      <c r="C2709" s="161">
        <v>1.9300000000000001E-2</v>
      </c>
      <c r="D2709" s="839"/>
    </row>
    <row r="2710" spans="2:4" x14ac:dyDescent="0.2">
      <c r="B2710" s="831" t="s">
        <v>1063</v>
      </c>
      <c r="C2710" s="161">
        <v>1.9199999999999998E-2</v>
      </c>
      <c r="D2710" s="839"/>
    </row>
    <row r="2711" spans="2:4" ht="13.5" thickBot="1" x14ac:dyDescent="0.25">
      <c r="B2711" s="872" t="s">
        <v>1064</v>
      </c>
      <c r="C2711" s="162">
        <v>1.9E-2</v>
      </c>
      <c r="D2711" s="839"/>
    </row>
    <row r="2712" spans="2:4" ht="13.5" thickBot="1" x14ac:dyDescent="0.25">
      <c r="B2712" s="838"/>
      <c r="C2712" s="337"/>
      <c r="D2712" s="839"/>
    </row>
    <row r="2713" spans="2:4" ht="26.25" thickBot="1" x14ac:dyDescent="0.25">
      <c r="B2713" s="871" t="s">
        <v>1065</v>
      </c>
      <c r="C2713" s="330" t="s">
        <v>1057</v>
      </c>
      <c r="D2713" s="839"/>
    </row>
    <row r="2714" spans="2:4" x14ac:dyDescent="0.2">
      <c r="B2714" s="829" t="s">
        <v>1058</v>
      </c>
      <c r="C2714" s="160">
        <v>5.6000000000000001E-2</v>
      </c>
      <c r="D2714" s="839"/>
    </row>
    <row r="2715" spans="2:4" x14ac:dyDescent="0.2">
      <c r="B2715" s="831" t="s">
        <v>1066</v>
      </c>
      <c r="C2715" s="161">
        <v>5.5899999999999998E-2</v>
      </c>
      <c r="D2715" s="839"/>
    </row>
    <row r="2716" spans="2:4" x14ac:dyDescent="0.2">
      <c r="B2716" s="831" t="s">
        <v>1067</v>
      </c>
      <c r="C2716" s="161">
        <v>5.4600000000000003E-2</v>
      </c>
      <c r="D2716" s="839"/>
    </row>
    <row r="2717" spans="2:4" x14ac:dyDescent="0.2">
      <c r="B2717" s="831" t="s">
        <v>1068</v>
      </c>
      <c r="C2717" s="161">
        <v>5.45E-2</v>
      </c>
      <c r="D2717" s="839"/>
    </row>
    <row r="2718" spans="2:4" x14ac:dyDescent="0.2">
      <c r="B2718" s="831" t="s">
        <v>1069</v>
      </c>
      <c r="C2718" s="161">
        <v>5.4399999999999997E-2</v>
      </c>
      <c r="D2718" s="839"/>
    </row>
    <row r="2719" spans="2:4" x14ac:dyDescent="0.2">
      <c r="B2719" s="831" t="s">
        <v>1070</v>
      </c>
      <c r="C2719" s="161">
        <v>5.3999999999999999E-2</v>
      </c>
      <c r="D2719" s="839"/>
    </row>
    <row r="2720" spans="2:4" ht="13.5" thickBot="1" x14ac:dyDescent="0.25">
      <c r="B2720" s="872" t="s">
        <v>1071</v>
      </c>
      <c r="C2720" s="162">
        <v>4.7E-2</v>
      </c>
      <c r="D2720" s="839"/>
    </row>
    <row r="2721" spans="2:4" x14ac:dyDescent="0.2">
      <c r="B2721" s="875" t="s">
        <v>318</v>
      </c>
      <c r="C2721" s="337"/>
      <c r="D2721" s="839"/>
    </row>
    <row r="2722" spans="2:4" ht="13.5" thickBot="1" x14ac:dyDescent="0.25">
      <c r="B2722" s="838"/>
      <c r="C2722" s="337"/>
      <c r="D2722" s="839"/>
    </row>
    <row r="2723" spans="2:4" ht="26.25" thickBot="1" x14ac:dyDescent="0.25">
      <c r="B2723" s="871" t="s">
        <v>2274</v>
      </c>
      <c r="C2723" s="330" t="s">
        <v>1057</v>
      </c>
      <c r="D2723" s="839"/>
    </row>
    <row r="2724" spans="2:4" x14ac:dyDescent="0.2">
      <c r="B2724" s="829" t="s">
        <v>1073</v>
      </c>
      <c r="C2724" s="173">
        <v>0.14000000000000001</v>
      </c>
      <c r="D2724" s="839"/>
    </row>
    <row r="2725" spans="2:4" x14ac:dyDescent="0.2">
      <c r="B2725" s="831" t="s">
        <v>1074</v>
      </c>
      <c r="C2725" s="174">
        <v>0.13389999999999999</v>
      </c>
      <c r="D2725" s="839"/>
    </row>
    <row r="2726" spans="2:4" x14ac:dyDescent="0.2">
      <c r="B2726" s="831" t="s">
        <v>1075</v>
      </c>
      <c r="C2726" s="174">
        <v>0.13289999999999999</v>
      </c>
      <c r="D2726" s="839"/>
    </row>
    <row r="2727" spans="2:4" x14ac:dyDescent="0.2">
      <c r="B2727" s="831" t="s">
        <v>1076</v>
      </c>
      <c r="C2727" s="174">
        <v>0.13189999999999999</v>
      </c>
      <c r="D2727" s="839"/>
    </row>
    <row r="2728" spans="2:4" x14ac:dyDescent="0.2">
      <c r="B2728" s="831" t="s">
        <v>1077</v>
      </c>
      <c r="C2728" s="174">
        <v>0.13089999999999999</v>
      </c>
      <c r="D2728" s="839"/>
    </row>
    <row r="2729" spans="2:4" x14ac:dyDescent="0.2">
      <c r="B2729" s="831" t="s">
        <v>249</v>
      </c>
      <c r="C2729" s="174">
        <v>0.12989999999999999</v>
      </c>
      <c r="D2729" s="839"/>
    </row>
    <row r="2730" spans="2:4" ht="13.5" thickBot="1" x14ac:dyDescent="0.25">
      <c r="B2730" s="872" t="s">
        <v>250</v>
      </c>
      <c r="C2730" s="175">
        <v>0.12889999999999999</v>
      </c>
      <c r="D2730" s="839"/>
    </row>
    <row r="2731" spans="2:4" ht="12.75" customHeight="1" x14ac:dyDescent="0.2">
      <c r="B2731" s="2630" t="s">
        <v>1380</v>
      </c>
      <c r="C2731" s="2631"/>
      <c r="D2731" s="839"/>
    </row>
    <row r="2732" spans="2:4" x14ac:dyDescent="0.2">
      <c r="B2732" s="838"/>
      <c r="C2732" s="163"/>
      <c r="D2732" s="839"/>
    </row>
    <row r="2733" spans="2:4" x14ac:dyDescent="0.2">
      <c r="B2733" s="2596" t="s">
        <v>270</v>
      </c>
      <c r="C2733" s="2597"/>
      <c r="D2733" s="839"/>
    </row>
    <row r="2734" spans="2:4" ht="13.5" thickBot="1" x14ac:dyDescent="0.25">
      <c r="B2734" s="838"/>
      <c r="C2734" s="163"/>
      <c r="D2734" s="839"/>
    </row>
    <row r="2735" spans="2:4" ht="13.5" thickBot="1" x14ac:dyDescent="0.25">
      <c r="B2735" s="876" t="s">
        <v>201</v>
      </c>
      <c r="C2735" s="164" t="s">
        <v>251</v>
      </c>
      <c r="D2735" s="839"/>
    </row>
    <row r="2736" spans="2:4" x14ac:dyDescent="0.2">
      <c r="B2736" s="877" t="s">
        <v>272</v>
      </c>
      <c r="C2736" s="165">
        <v>0.09</v>
      </c>
      <c r="D2736" s="839"/>
    </row>
    <row r="2737" spans="2:4" x14ac:dyDescent="0.2">
      <c r="B2737" s="833" t="s">
        <v>274</v>
      </c>
      <c r="C2737" s="166">
        <v>0.09</v>
      </c>
      <c r="D2737" s="839"/>
    </row>
    <row r="2738" spans="2:4" x14ac:dyDescent="0.2">
      <c r="B2738" s="833" t="s">
        <v>152</v>
      </c>
      <c r="C2738" s="166">
        <v>0.3</v>
      </c>
      <c r="D2738" s="839"/>
    </row>
    <row r="2739" spans="2:4" x14ac:dyDescent="0.2">
      <c r="B2739" s="850" t="s">
        <v>2223</v>
      </c>
      <c r="C2739" s="311">
        <v>0.13</v>
      </c>
      <c r="D2739" s="839"/>
    </row>
    <row r="2740" spans="2:4" x14ac:dyDescent="0.2">
      <c r="B2740" s="850" t="s">
        <v>2224</v>
      </c>
      <c r="C2740" s="311">
        <v>0.2</v>
      </c>
      <c r="D2740" s="839"/>
    </row>
    <row r="2741" spans="2:4" x14ac:dyDescent="0.2">
      <c r="B2741" s="833" t="s">
        <v>153</v>
      </c>
      <c r="C2741" s="166">
        <v>0.22</v>
      </c>
      <c r="D2741" s="839"/>
    </row>
    <row r="2742" spans="2:4" x14ac:dyDescent="0.2">
      <c r="B2742" s="833" t="s">
        <v>154</v>
      </c>
      <c r="C2742" s="166">
        <v>0.22</v>
      </c>
      <c r="D2742" s="839"/>
    </row>
    <row r="2743" spans="2:4" x14ac:dyDescent="0.2">
      <c r="B2743" s="851" t="s">
        <v>155</v>
      </c>
      <c r="C2743" s="166">
        <v>0.19</v>
      </c>
      <c r="D2743" s="839"/>
    </row>
    <row r="2744" spans="2:4" x14ac:dyDescent="0.2">
      <c r="B2744" s="833" t="s">
        <v>156</v>
      </c>
      <c r="C2744" s="166">
        <v>0.22</v>
      </c>
      <c r="D2744" s="839"/>
    </row>
    <row r="2745" spans="2:4" x14ac:dyDescent="0.2">
      <c r="B2745" s="850" t="s">
        <v>157</v>
      </c>
      <c r="C2745" s="311">
        <v>0.19</v>
      </c>
      <c r="D2745" s="839"/>
    </row>
    <row r="2746" spans="2:4" x14ac:dyDescent="0.2">
      <c r="B2746" s="833" t="s">
        <v>158</v>
      </c>
      <c r="C2746" s="166">
        <v>0.19</v>
      </c>
      <c r="D2746" s="839"/>
    </row>
    <row r="2747" spans="2:4" x14ac:dyDescent="0.2">
      <c r="B2747" s="833" t="s">
        <v>159</v>
      </c>
      <c r="C2747" s="166">
        <v>0.25</v>
      </c>
      <c r="D2747" s="839"/>
    </row>
    <row r="2748" spans="2:4" x14ac:dyDescent="0.2">
      <c r="B2748" s="833" t="s">
        <v>160</v>
      </c>
      <c r="C2748" s="166">
        <v>0.19</v>
      </c>
      <c r="D2748" s="839"/>
    </row>
    <row r="2749" spans="2:4" x14ac:dyDescent="0.2">
      <c r="B2749" s="833" t="s">
        <v>161</v>
      </c>
      <c r="C2749" s="166">
        <v>1</v>
      </c>
      <c r="D2749" s="839"/>
    </row>
    <row r="2750" spans="2:4" x14ac:dyDescent="0.2">
      <c r="B2750" s="833" t="s">
        <v>164</v>
      </c>
      <c r="C2750" s="166">
        <v>0.3</v>
      </c>
      <c r="D2750" s="839"/>
    </row>
    <row r="2751" spans="2:4" x14ac:dyDescent="0.2">
      <c r="B2751" s="850" t="s">
        <v>2225</v>
      </c>
      <c r="C2751" s="311">
        <v>0.6</v>
      </c>
      <c r="D2751" s="839"/>
    </row>
    <row r="2752" spans="2:4" x14ac:dyDescent="0.2">
      <c r="B2752" s="850" t="s">
        <v>2226</v>
      </c>
      <c r="C2752" s="311">
        <v>6.8</v>
      </c>
      <c r="D2752" s="839"/>
    </row>
    <row r="2753" spans="2:4" x14ac:dyDescent="0.2">
      <c r="B2753" s="835" t="s">
        <v>2598</v>
      </c>
      <c r="C2753" s="311">
        <v>0.5</v>
      </c>
      <c r="D2753" s="839"/>
    </row>
    <row r="2754" spans="2:4" x14ac:dyDescent="0.2">
      <c r="B2754" s="835" t="s">
        <v>2599</v>
      </c>
      <c r="C2754" s="311">
        <v>0.5</v>
      </c>
      <c r="D2754" s="839"/>
    </row>
    <row r="2755" spans="2:4" x14ac:dyDescent="0.2">
      <c r="B2755" s="833" t="s">
        <v>162</v>
      </c>
      <c r="C2755" s="166">
        <v>0.22</v>
      </c>
      <c r="D2755" s="839"/>
    </row>
    <row r="2756" spans="2:4" x14ac:dyDescent="0.2">
      <c r="B2756" s="833" t="s">
        <v>163</v>
      </c>
      <c r="C2756" s="166">
        <v>0.35</v>
      </c>
      <c r="D2756" s="839"/>
    </row>
    <row r="2757" spans="2:4" x14ac:dyDescent="0.2">
      <c r="B2757" s="833" t="s">
        <v>165</v>
      </c>
      <c r="C2757" s="166">
        <v>6.8</v>
      </c>
      <c r="D2757" s="839"/>
    </row>
    <row r="2758" spans="2:4" ht="13.5" thickBot="1" x14ac:dyDescent="0.25">
      <c r="B2758" s="836" t="s">
        <v>703</v>
      </c>
      <c r="C2758" s="167">
        <v>0.39</v>
      </c>
      <c r="D2758" s="839"/>
    </row>
    <row r="2759" spans="2:4" x14ac:dyDescent="0.2">
      <c r="B2759" s="875"/>
      <c r="C2759" s="168"/>
      <c r="D2759" s="839"/>
    </row>
    <row r="2760" spans="2:4" x14ac:dyDescent="0.2">
      <c r="B2760" s="875" t="s">
        <v>704</v>
      </c>
      <c r="C2760" s="168"/>
      <c r="D2760" s="839"/>
    </row>
    <row r="2761" spans="2:4" x14ac:dyDescent="0.2">
      <c r="B2761" s="852" t="s">
        <v>204</v>
      </c>
      <c r="C2761" s="337"/>
      <c r="D2761" s="839"/>
    </row>
    <row r="2762" spans="2:4" x14ac:dyDescent="0.2">
      <c r="B2762" s="838" t="s">
        <v>215</v>
      </c>
      <c r="C2762" s="337"/>
      <c r="D2762" s="839"/>
    </row>
    <row r="2763" spans="2:4" ht="12.75" customHeight="1" x14ac:dyDescent="0.2">
      <c r="B2763" s="2598" t="s">
        <v>2622</v>
      </c>
      <c r="C2763" s="2599"/>
      <c r="D2763" s="2600"/>
    </row>
    <row r="2764" spans="2:4" ht="12.75" customHeight="1" x14ac:dyDescent="0.2">
      <c r="B2764" s="2601" t="s">
        <v>2601</v>
      </c>
      <c r="C2764" s="2602"/>
      <c r="D2764" s="2603"/>
    </row>
    <row r="2765" spans="2:4" x14ac:dyDescent="0.2">
      <c r="B2765" s="838"/>
      <c r="C2765" s="337"/>
      <c r="D2765" s="839"/>
    </row>
    <row r="2766" spans="2:4" x14ac:dyDescent="0.2">
      <c r="B2766" s="842" t="s">
        <v>216</v>
      </c>
      <c r="C2766" s="337"/>
      <c r="D2766" s="839"/>
    </row>
    <row r="2767" spans="2:4" ht="12.75" customHeight="1" x14ac:dyDescent="0.2">
      <c r="B2767" s="2570" t="s">
        <v>2282</v>
      </c>
      <c r="C2767" s="2571"/>
      <c r="D2767" s="2572"/>
    </row>
    <row r="2768" spans="2:4" ht="12.75" customHeight="1" x14ac:dyDescent="0.2">
      <c r="B2768" s="2543" t="s">
        <v>180</v>
      </c>
      <c r="C2768" s="2544"/>
      <c r="D2768" s="2545"/>
    </row>
    <row r="2769" spans="2:4" ht="12.75" customHeight="1" x14ac:dyDescent="0.2">
      <c r="B2769" s="2543" t="s">
        <v>894</v>
      </c>
      <c r="C2769" s="2544"/>
      <c r="D2769" s="2545"/>
    </row>
    <row r="2770" spans="2:4" ht="13.5" customHeight="1" thickBot="1" x14ac:dyDescent="0.25">
      <c r="B2770" s="2535" t="s">
        <v>47</v>
      </c>
      <c r="C2770" s="2536"/>
      <c r="D2770" s="2537"/>
    </row>
    <row r="2771" spans="2:4" ht="26.25" thickBot="1" x14ac:dyDescent="0.25">
      <c r="B2771" s="871" t="s">
        <v>630</v>
      </c>
      <c r="C2771" s="330" t="s">
        <v>1057</v>
      </c>
      <c r="D2771" s="844"/>
    </row>
    <row r="2772" spans="2:4" x14ac:dyDescent="0.2">
      <c r="B2772" s="829" t="s">
        <v>631</v>
      </c>
      <c r="C2772" s="160">
        <v>0.04</v>
      </c>
      <c r="D2772" s="844"/>
    </row>
    <row r="2773" spans="2:4" x14ac:dyDescent="0.2">
      <c r="B2773" s="831" t="s">
        <v>632</v>
      </c>
      <c r="C2773" s="161">
        <v>3.9800000000000002E-2</v>
      </c>
      <c r="D2773" s="844"/>
    </row>
    <row r="2774" spans="2:4" x14ac:dyDescent="0.2">
      <c r="B2774" s="831" t="s">
        <v>633</v>
      </c>
      <c r="C2774" s="161">
        <v>3.9600000000000003E-2</v>
      </c>
      <c r="D2774" s="844"/>
    </row>
    <row r="2775" spans="2:4" x14ac:dyDescent="0.2">
      <c r="B2775" s="831" t="s">
        <v>634</v>
      </c>
      <c r="C2775" s="161">
        <v>3.9399999999999998E-2</v>
      </c>
      <c r="D2775" s="844"/>
    </row>
    <row r="2776" spans="2:4" x14ac:dyDescent="0.2">
      <c r="B2776" s="831" t="s">
        <v>635</v>
      </c>
      <c r="C2776" s="161">
        <v>3.9199999999999999E-2</v>
      </c>
      <c r="D2776" s="844"/>
    </row>
    <row r="2777" spans="2:4" x14ac:dyDescent="0.2">
      <c r="B2777" s="831" t="s">
        <v>636</v>
      </c>
      <c r="C2777" s="161">
        <v>3.9E-2</v>
      </c>
      <c r="D2777" s="844"/>
    </row>
    <row r="2778" spans="2:4" ht="13.5" thickBot="1" x14ac:dyDescent="0.25">
      <c r="B2778" s="872" t="s">
        <v>637</v>
      </c>
      <c r="C2778" s="162">
        <v>3.8800000000000001E-2</v>
      </c>
      <c r="D2778" s="844"/>
    </row>
    <row r="2779" spans="2:4" ht="12.75" customHeight="1" x14ac:dyDescent="0.2">
      <c r="B2779" s="2570" t="s">
        <v>1029</v>
      </c>
      <c r="C2779" s="2571"/>
      <c r="D2779" s="2572"/>
    </row>
    <row r="2780" spans="2:4" x14ac:dyDescent="0.2">
      <c r="B2780" s="842" t="s">
        <v>515</v>
      </c>
      <c r="C2780" s="337"/>
      <c r="D2780" s="839"/>
    </row>
    <row r="2781" spans="2:4" x14ac:dyDescent="0.2">
      <c r="B2781" s="838" t="s">
        <v>516</v>
      </c>
      <c r="C2781" s="337"/>
      <c r="D2781" s="839"/>
    </row>
    <row r="2782" spans="2:4" x14ac:dyDescent="0.2">
      <c r="B2782" s="838" t="s">
        <v>517</v>
      </c>
      <c r="C2782" s="337"/>
      <c r="D2782" s="839"/>
    </row>
    <row r="2783" spans="2:4" x14ac:dyDescent="0.2">
      <c r="B2783" s="838" t="s">
        <v>518</v>
      </c>
      <c r="C2783" s="337"/>
      <c r="D2783" s="839"/>
    </row>
    <row r="2784" spans="2:4" x14ac:dyDescent="0.2">
      <c r="B2784" s="838" t="s">
        <v>519</v>
      </c>
      <c r="C2784" s="337"/>
      <c r="D2784" s="839"/>
    </row>
    <row r="2785" spans="2:4" x14ac:dyDescent="0.2">
      <c r="B2785" s="838" t="s">
        <v>520</v>
      </c>
      <c r="C2785" s="337"/>
      <c r="D2785" s="839"/>
    </row>
    <row r="2786" spans="2:4" x14ac:dyDescent="0.2">
      <c r="B2786" s="838" t="s">
        <v>521</v>
      </c>
      <c r="C2786" s="337"/>
      <c r="D2786" s="839"/>
    </row>
    <row r="2787" spans="2:4" x14ac:dyDescent="0.2">
      <c r="B2787" s="838" t="s">
        <v>522</v>
      </c>
      <c r="C2787" s="337"/>
      <c r="D2787" s="839"/>
    </row>
    <row r="2788" spans="2:4" x14ac:dyDescent="0.2">
      <c r="B2788" s="838" t="s">
        <v>523</v>
      </c>
      <c r="C2788" s="337"/>
      <c r="D2788" s="839"/>
    </row>
    <row r="2789" spans="2:4" x14ac:dyDescent="0.2">
      <c r="B2789" s="838" t="s">
        <v>524</v>
      </c>
      <c r="C2789" s="337"/>
      <c r="D2789" s="839"/>
    </row>
    <row r="2790" spans="2:4" ht="12.75" customHeight="1" x14ac:dyDescent="0.2">
      <c r="B2790" s="2570" t="s">
        <v>638</v>
      </c>
      <c r="C2790" s="2571"/>
      <c r="D2790" s="2572"/>
    </row>
    <row r="2791" spans="2:4" ht="12.75" customHeight="1" x14ac:dyDescent="0.2">
      <c r="B2791" s="2570" t="s">
        <v>49</v>
      </c>
      <c r="C2791" s="2571"/>
      <c r="D2791" s="2572"/>
    </row>
    <row r="2792" spans="2:4" x14ac:dyDescent="0.2">
      <c r="B2792" s="842" t="s">
        <v>526</v>
      </c>
      <c r="C2792" s="337"/>
      <c r="D2792" s="839"/>
    </row>
    <row r="2793" spans="2:4" x14ac:dyDescent="0.2">
      <c r="B2793" s="838" t="s">
        <v>527</v>
      </c>
      <c r="C2793" s="337"/>
      <c r="D2793" s="839"/>
    </row>
    <row r="2794" spans="2:4" x14ac:dyDescent="0.2">
      <c r="B2794" s="838" t="s">
        <v>528</v>
      </c>
      <c r="C2794" s="337"/>
      <c r="D2794" s="839"/>
    </row>
    <row r="2795" spans="2:4" x14ac:dyDescent="0.2">
      <c r="B2795" s="838" t="s">
        <v>529</v>
      </c>
      <c r="C2795" s="337"/>
      <c r="D2795" s="839"/>
    </row>
    <row r="2796" spans="2:4" x14ac:dyDescent="0.2">
      <c r="B2796" s="838" t="s">
        <v>530</v>
      </c>
      <c r="C2796" s="337"/>
      <c r="D2796" s="839"/>
    </row>
    <row r="2797" spans="2:4" x14ac:dyDescent="0.2">
      <c r="B2797" s="838" t="s">
        <v>531</v>
      </c>
      <c r="C2797" s="337"/>
      <c r="D2797" s="839"/>
    </row>
    <row r="2798" spans="2:4" x14ac:dyDescent="0.2">
      <c r="B2798" s="838" t="s">
        <v>532</v>
      </c>
      <c r="C2798" s="337"/>
      <c r="D2798" s="839"/>
    </row>
    <row r="2799" spans="2:4" x14ac:dyDescent="0.2">
      <c r="B2799" s="838" t="s">
        <v>533</v>
      </c>
      <c r="C2799" s="337"/>
      <c r="D2799" s="839"/>
    </row>
    <row r="2800" spans="2:4" x14ac:dyDescent="0.2">
      <c r="B2800" s="838" t="s">
        <v>534</v>
      </c>
      <c r="C2800" s="337"/>
      <c r="D2800" s="839"/>
    </row>
    <row r="2801" spans="2:4" x14ac:dyDescent="0.2">
      <c r="B2801" s="838" t="s">
        <v>535</v>
      </c>
      <c r="C2801" s="337"/>
      <c r="D2801" s="839"/>
    </row>
    <row r="2802" spans="2:4" x14ac:dyDescent="0.2">
      <c r="B2802" s="838" t="s">
        <v>536</v>
      </c>
      <c r="C2802" s="337"/>
      <c r="D2802" s="839"/>
    </row>
    <row r="2803" spans="2:4" x14ac:dyDescent="0.2">
      <c r="B2803" s="838" t="s">
        <v>566</v>
      </c>
      <c r="C2803" s="337"/>
      <c r="D2803" s="839"/>
    </row>
    <row r="2804" spans="2:4" ht="12.75" customHeight="1" x14ac:dyDescent="0.2">
      <c r="B2804" s="2570" t="s">
        <v>1048</v>
      </c>
      <c r="C2804" s="2571"/>
      <c r="D2804" s="2572"/>
    </row>
    <row r="2805" spans="2:4" ht="12.75" customHeight="1" x14ac:dyDescent="0.2">
      <c r="B2805" s="2570" t="s">
        <v>1049</v>
      </c>
      <c r="C2805" s="2571"/>
      <c r="D2805" s="2572"/>
    </row>
    <row r="2806" spans="2:4" x14ac:dyDescent="0.2">
      <c r="B2806" s="838" t="s">
        <v>639</v>
      </c>
      <c r="C2806" s="337"/>
      <c r="D2806" s="839"/>
    </row>
    <row r="2807" spans="2:4" ht="12.75" customHeight="1" x14ac:dyDescent="0.2">
      <c r="B2807" s="2543" t="s">
        <v>1037</v>
      </c>
      <c r="C2807" s="2544"/>
      <c r="D2807" s="2545"/>
    </row>
    <row r="2808" spans="2:4" ht="12.75" customHeight="1" x14ac:dyDescent="0.2">
      <c r="B2808" s="2641" t="s">
        <v>503</v>
      </c>
      <c r="C2808" s="2642"/>
      <c r="D2808" s="844"/>
    </row>
    <row r="2809" spans="2:4" ht="12.75" customHeight="1" x14ac:dyDescent="0.2">
      <c r="B2809" s="2543" t="s">
        <v>568</v>
      </c>
      <c r="C2809" s="2544"/>
      <c r="D2809" s="2545"/>
    </row>
    <row r="2810" spans="2:4" ht="13.5" thickBot="1" x14ac:dyDescent="0.25">
      <c r="B2810" s="2546" t="s">
        <v>2653</v>
      </c>
      <c r="C2810" s="2619"/>
      <c r="D2810" s="2620"/>
    </row>
    <row r="2811" spans="2:4" ht="14.25" thickTop="1" thickBot="1" x14ac:dyDescent="0.25">
      <c r="B2811"/>
      <c r="C2811"/>
      <c r="D2811"/>
    </row>
    <row r="2812" spans="2:4" ht="13.5" thickTop="1" x14ac:dyDescent="0.2">
      <c r="B2812" s="2532" t="s">
        <v>428</v>
      </c>
      <c r="C2812" s="2533"/>
      <c r="D2812" s="2534"/>
    </row>
    <row r="2813" spans="2:4" ht="50.25" customHeight="1" thickBot="1" x14ac:dyDescent="0.25">
      <c r="B2813" s="2643" t="s">
        <v>2767</v>
      </c>
      <c r="C2813" s="2622"/>
      <c r="D2813" s="2623"/>
    </row>
    <row r="2814" spans="2:4" ht="13.5" thickBot="1" x14ac:dyDescent="0.25">
      <c r="B2814" s="827" t="s">
        <v>296</v>
      </c>
      <c r="C2814" s="330" t="s">
        <v>429</v>
      </c>
      <c r="D2814" s="828" t="s">
        <v>259</v>
      </c>
    </row>
    <row r="2815" spans="2:4" x14ac:dyDescent="0.2">
      <c r="B2815" s="829" t="s">
        <v>1032</v>
      </c>
      <c r="C2815" s="144">
        <v>49.9</v>
      </c>
      <c r="D2815" s="830" t="s">
        <v>261</v>
      </c>
    </row>
    <row r="2816" spans="2:4" x14ac:dyDescent="0.2">
      <c r="B2816" s="831" t="s">
        <v>262</v>
      </c>
      <c r="C2816" s="331" t="s">
        <v>430</v>
      </c>
      <c r="D2816" s="832" t="s">
        <v>263</v>
      </c>
    </row>
    <row r="2817" spans="2:4" x14ac:dyDescent="0.2">
      <c r="B2817" s="831"/>
      <c r="C2817" s="331"/>
      <c r="D2817" s="832"/>
    </row>
    <row r="2818" spans="2:4" x14ac:dyDescent="0.2">
      <c r="B2818" s="2616" t="s">
        <v>705</v>
      </c>
      <c r="C2818" s="2617"/>
      <c r="D2818" s="2618"/>
    </row>
    <row r="2819" spans="2:4" x14ac:dyDescent="0.2">
      <c r="B2819" s="838"/>
      <c r="C2819" s="159"/>
      <c r="D2819" s="879"/>
    </row>
    <row r="2820" spans="2:4" ht="12.75" customHeight="1" x14ac:dyDescent="0.2">
      <c r="B2820" s="2624" t="s">
        <v>537</v>
      </c>
      <c r="C2820" s="2625"/>
      <c r="D2820" s="2626"/>
    </row>
    <row r="2821" spans="2:4" ht="13.5" thickBot="1" x14ac:dyDescent="0.25">
      <c r="B2821" s="838"/>
      <c r="C2821" s="337"/>
      <c r="D2821" s="839"/>
    </row>
    <row r="2822" spans="2:4" ht="13.5" thickBot="1" x14ac:dyDescent="0.25">
      <c r="B2822" s="871" t="s">
        <v>2670</v>
      </c>
      <c r="C2822" s="330" t="s">
        <v>1057</v>
      </c>
      <c r="D2822" s="839"/>
    </row>
    <row r="2823" spans="2:4" x14ac:dyDescent="0.2">
      <c r="B2823" s="861" t="s">
        <v>2671</v>
      </c>
      <c r="C2823" s="160">
        <v>0.02</v>
      </c>
      <c r="D2823" s="839"/>
    </row>
    <row r="2824" spans="2:4" x14ac:dyDescent="0.2">
      <c r="B2824" s="854" t="s">
        <v>2672</v>
      </c>
      <c r="C2824" s="161">
        <v>1.9800000000000002E-2</v>
      </c>
      <c r="D2824" s="839"/>
    </row>
    <row r="2825" spans="2:4" x14ac:dyDescent="0.2">
      <c r="B2825" s="854" t="s">
        <v>2673</v>
      </c>
      <c r="C2825" s="161">
        <v>1.9599999999999999E-2</v>
      </c>
      <c r="D2825" s="839"/>
    </row>
    <row r="2826" spans="2:4" x14ac:dyDescent="0.2">
      <c r="B2826" s="854" t="s">
        <v>2674</v>
      </c>
      <c r="C2826" s="161">
        <v>1.9400000000000001E-2</v>
      </c>
      <c r="D2826" s="839"/>
    </row>
    <row r="2827" spans="2:4" x14ac:dyDescent="0.2">
      <c r="B2827" s="854" t="s">
        <v>2675</v>
      </c>
      <c r="C2827" s="161">
        <v>1.9300000000000001E-2</v>
      </c>
      <c r="D2827" s="839"/>
    </row>
    <row r="2828" spans="2:4" x14ac:dyDescent="0.2">
      <c r="B2828" s="854" t="s">
        <v>2676</v>
      </c>
      <c r="C2828" s="161">
        <v>1.9199999999999998E-2</v>
      </c>
      <c r="D2828" s="839"/>
    </row>
    <row r="2829" spans="2:4" ht="13.5" thickBot="1" x14ac:dyDescent="0.25">
      <c r="B2829" s="874" t="s">
        <v>2677</v>
      </c>
      <c r="C2829" s="162">
        <v>1.9E-2</v>
      </c>
      <c r="D2829" s="839"/>
    </row>
    <row r="2830" spans="2:4" ht="13.5" thickBot="1" x14ac:dyDescent="0.25">
      <c r="B2830" s="838"/>
      <c r="C2830" s="337"/>
      <c r="D2830" s="839"/>
    </row>
    <row r="2831" spans="2:4" ht="13.5" thickBot="1" x14ac:dyDescent="0.25">
      <c r="B2831" s="871" t="s">
        <v>2678</v>
      </c>
      <c r="C2831" s="330" t="s">
        <v>1057</v>
      </c>
      <c r="D2831" s="839"/>
    </row>
    <row r="2832" spans="2:4" x14ac:dyDescent="0.2">
      <c r="B2832" s="861" t="s">
        <v>2671</v>
      </c>
      <c r="C2832" s="160">
        <v>5.6000000000000001E-2</v>
      </c>
      <c r="D2832" s="839"/>
    </row>
    <row r="2833" spans="2:4" x14ac:dyDescent="0.2">
      <c r="B2833" s="854" t="s">
        <v>2679</v>
      </c>
      <c r="C2833" s="161">
        <v>5.5899999999999998E-2</v>
      </c>
      <c r="D2833" s="839"/>
    </row>
    <row r="2834" spans="2:4" x14ac:dyDescent="0.2">
      <c r="B2834" s="854" t="s">
        <v>2680</v>
      </c>
      <c r="C2834" s="161">
        <v>5.4600000000000003E-2</v>
      </c>
      <c r="D2834" s="839"/>
    </row>
    <row r="2835" spans="2:4" x14ac:dyDescent="0.2">
      <c r="B2835" s="854" t="s">
        <v>2681</v>
      </c>
      <c r="C2835" s="161">
        <v>5.45E-2</v>
      </c>
      <c r="D2835" s="839"/>
    </row>
    <row r="2836" spans="2:4" x14ac:dyDescent="0.2">
      <c r="B2836" s="854" t="s">
        <v>2682</v>
      </c>
      <c r="C2836" s="161">
        <v>5.4399999999999997E-2</v>
      </c>
      <c r="D2836" s="839"/>
    </row>
    <row r="2837" spans="2:4" x14ac:dyDescent="0.2">
      <c r="B2837" s="854" t="s">
        <v>2683</v>
      </c>
      <c r="C2837" s="161">
        <v>5.3999999999999999E-2</v>
      </c>
      <c r="D2837" s="839"/>
    </row>
    <row r="2838" spans="2:4" ht="13.5" thickBot="1" x14ac:dyDescent="0.25">
      <c r="B2838" s="874" t="s">
        <v>2684</v>
      </c>
      <c r="C2838" s="162">
        <v>4.7E-2</v>
      </c>
      <c r="D2838" s="839"/>
    </row>
    <row r="2839" spans="2:4" x14ac:dyDescent="0.2">
      <c r="B2839" s="875" t="s">
        <v>318</v>
      </c>
      <c r="C2839" s="337"/>
      <c r="D2839" s="839"/>
    </row>
    <row r="2840" spans="2:4" ht="13.5" thickBot="1" x14ac:dyDescent="0.25">
      <c r="B2840" s="838"/>
      <c r="C2840" s="337"/>
      <c r="D2840" s="839"/>
    </row>
    <row r="2841" spans="2:4" ht="26.25" thickBot="1" x14ac:dyDescent="0.25">
      <c r="B2841" s="880" t="s">
        <v>2685</v>
      </c>
      <c r="C2841" s="330" t="s">
        <v>1057</v>
      </c>
      <c r="D2841" s="839"/>
    </row>
    <row r="2842" spans="2:4" x14ac:dyDescent="0.2">
      <c r="B2842" s="861" t="s">
        <v>2686</v>
      </c>
      <c r="C2842" s="173" t="s">
        <v>2275</v>
      </c>
      <c r="D2842" s="839"/>
    </row>
    <row r="2843" spans="2:4" x14ac:dyDescent="0.2">
      <c r="B2843" s="854" t="s">
        <v>2687</v>
      </c>
      <c r="C2843" s="174" t="s">
        <v>2276</v>
      </c>
      <c r="D2843" s="839"/>
    </row>
    <row r="2844" spans="2:4" x14ac:dyDescent="0.2">
      <c r="B2844" s="854" t="s">
        <v>2688</v>
      </c>
      <c r="C2844" s="174" t="s">
        <v>2277</v>
      </c>
      <c r="D2844" s="839"/>
    </row>
    <row r="2845" spans="2:4" x14ac:dyDescent="0.2">
      <c r="B2845" s="854" t="s">
        <v>2689</v>
      </c>
      <c r="C2845" s="174" t="s">
        <v>2278</v>
      </c>
      <c r="D2845" s="839"/>
    </row>
    <row r="2846" spans="2:4" x14ac:dyDescent="0.2">
      <c r="B2846" s="854" t="s">
        <v>2690</v>
      </c>
      <c r="C2846" s="174" t="s">
        <v>2279</v>
      </c>
      <c r="D2846" s="839"/>
    </row>
    <row r="2847" spans="2:4" x14ac:dyDescent="0.2">
      <c r="B2847" s="854" t="s">
        <v>2691</v>
      </c>
      <c r="C2847" s="174" t="s">
        <v>2280</v>
      </c>
      <c r="D2847" s="839"/>
    </row>
    <row r="2848" spans="2:4" ht="13.5" thickBot="1" x14ac:dyDescent="0.25">
      <c r="B2848" s="874" t="s">
        <v>2692</v>
      </c>
      <c r="C2848" s="175" t="s">
        <v>2281</v>
      </c>
      <c r="D2848" s="839"/>
    </row>
    <row r="2849" spans="2:4" ht="12.75" customHeight="1" x14ac:dyDescent="0.2">
      <c r="B2849" s="2630" t="s">
        <v>218</v>
      </c>
      <c r="C2849" s="2631"/>
      <c r="D2849" s="839"/>
    </row>
    <row r="2850" spans="2:4" x14ac:dyDescent="0.2">
      <c r="B2850" s="838"/>
      <c r="C2850" s="163"/>
      <c r="D2850" s="839"/>
    </row>
    <row r="2851" spans="2:4" x14ac:dyDescent="0.2">
      <c r="B2851" s="2596" t="s">
        <v>270</v>
      </c>
      <c r="C2851" s="2597"/>
      <c r="D2851" s="839"/>
    </row>
    <row r="2852" spans="2:4" ht="13.5" thickBot="1" x14ac:dyDescent="0.25">
      <c r="B2852" s="838"/>
      <c r="C2852" s="163"/>
      <c r="D2852" s="839"/>
    </row>
    <row r="2853" spans="2:4" ht="13.5" thickBot="1" x14ac:dyDescent="0.25">
      <c r="B2853" s="876" t="s">
        <v>504</v>
      </c>
      <c r="C2853" s="164" t="s">
        <v>251</v>
      </c>
      <c r="D2853" s="839"/>
    </row>
    <row r="2854" spans="2:4" x14ac:dyDescent="0.2">
      <c r="B2854" s="877" t="s">
        <v>272</v>
      </c>
      <c r="C2854" s="165">
        <v>0.09</v>
      </c>
      <c r="D2854" s="839"/>
    </row>
    <row r="2855" spans="2:4" x14ac:dyDescent="0.2">
      <c r="B2855" s="833" t="s">
        <v>274</v>
      </c>
      <c r="C2855" s="166">
        <v>0.09</v>
      </c>
      <c r="D2855" s="839"/>
    </row>
    <row r="2856" spans="2:4" x14ac:dyDescent="0.2">
      <c r="B2856" s="833" t="s">
        <v>152</v>
      </c>
      <c r="C2856" s="166">
        <v>0.3</v>
      </c>
      <c r="D2856" s="839"/>
    </row>
    <row r="2857" spans="2:4" x14ac:dyDescent="0.2">
      <c r="B2857" s="850" t="s">
        <v>2223</v>
      </c>
      <c r="C2857" s="311">
        <v>0.13</v>
      </c>
      <c r="D2857" s="839"/>
    </row>
    <row r="2858" spans="2:4" x14ac:dyDescent="0.2">
      <c r="B2858" s="850" t="s">
        <v>2224</v>
      </c>
      <c r="C2858" s="311">
        <v>0.2</v>
      </c>
      <c r="D2858" s="839"/>
    </row>
    <row r="2859" spans="2:4" x14ac:dyDescent="0.2">
      <c r="B2859" s="833" t="s">
        <v>153</v>
      </c>
      <c r="C2859" s="166">
        <v>0.22</v>
      </c>
      <c r="D2859" s="839"/>
    </row>
    <row r="2860" spans="2:4" x14ac:dyDescent="0.2">
      <c r="B2860" s="833" t="s">
        <v>154</v>
      </c>
      <c r="C2860" s="166">
        <v>0.22</v>
      </c>
      <c r="D2860" s="839"/>
    </row>
    <row r="2861" spans="2:4" x14ac:dyDescent="0.2">
      <c r="B2861" s="851" t="s">
        <v>2252</v>
      </c>
      <c r="C2861" s="166">
        <v>0.19</v>
      </c>
      <c r="D2861" s="839"/>
    </row>
    <row r="2862" spans="2:4" x14ac:dyDescent="0.2">
      <c r="B2862" s="833" t="s">
        <v>156</v>
      </c>
      <c r="C2862" s="166">
        <v>0.22</v>
      </c>
      <c r="D2862" s="839"/>
    </row>
    <row r="2863" spans="2:4" x14ac:dyDescent="0.2">
      <c r="B2863" s="850" t="s">
        <v>157</v>
      </c>
      <c r="C2863" s="311">
        <v>0.19</v>
      </c>
      <c r="D2863" s="839"/>
    </row>
    <row r="2864" spans="2:4" x14ac:dyDescent="0.2">
      <c r="B2864" s="833" t="s">
        <v>158</v>
      </c>
      <c r="C2864" s="166">
        <v>0.19</v>
      </c>
      <c r="D2864" s="839"/>
    </row>
    <row r="2865" spans="2:4" x14ac:dyDescent="0.2">
      <c r="B2865" s="833" t="s">
        <v>159</v>
      </c>
      <c r="C2865" s="166">
        <v>0.25</v>
      </c>
      <c r="D2865" s="839"/>
    </row>
    <row r="2866" spans="2:4" x14ac:dyDescent="0.2">
      <c r="B2866" s="833" t="s">
        <v>160</v>
      </c>
      <c r="C2866" s="166">
        <v>0.19</v>
      </c>
      <c r="D2866" s="839"/>
    </row>
    <row r="2867" spans="2:4" x14ac:dyDescent="0.2">
      <c r="B2867" s="833" t="s">
        <v>161</v>
      </c>
      <c r="C2867" s="166">
        <v>1</v>
      </c>
      <c r="D2867" s="839"/>
    </row>
    <row r="2868" spans="2:4" x14ac:dyDescent="0.2">
      <c r="B2868" s="833" t="s">
        <v>164</v>
      </c>
      <c r="C2868" s="166">
        <v>0.3</v>
      </c>
      <c r="D2868" s="839"/>
    </row>
    <row r="2869" spans="2:4" x14ac:dyDescent="0.2">
      <c r="B2869" s="850" t="s">
        <v>2225</v>
      </c>
      <c r="C2869" s="311">
        <v>0.6</v>
      </c>
      <c r="D2869" s="839"/>
    </row>
    <row r="2870" spans="2:4" x14ac:dyDescent="0.2">
      <c r="B2870" s="850" t="s">
        <v>2226</v>
      </c>
      <c r="C2870" s="311">
        <v>6.8</v>
      </c>
      <c r="D2870" s="839"/>
    </row>
    <row r="2871" spans="2:4" x14ac:dyDescent="0.2">
      <c r="B2871" s="850" t="s">
        <v>2693</v>
      </c>
      <c r="C2871" s="311">
        <v>0.5</v>
      </c>
      <c r="D2871" s="839"/>
    </row>
    <row r="2872" spans="2:4" x14ac:dyDescent="0.2">
      <c r="B2872" s="851" t="s">
        <v>2227</v>
      </c>
      <c r="C2872" s="166">
        <v>0.22</v>
      </c>
      <c r="D2872" s="839"/>
    </row>
    <row r="2873" spans="2:4" x14ac:dyDescent="0.2">
      <c r="B2873" s="833" t="s">
        <v>163</v>
      </c>
      <c r="C2873" s="166">
        <v>0.35</v>
      </c>
      <c r="D2873" s="839"/>
    </row>
    <row r="2874" spans="2:4" x14ac:dyDescent="0.2">
      <c r="B2874" s="833" t="s">
        <v>165</v>
      </c>
      <c r="C2874" s="166">
        <v>6.8</v>
      </c>
      <c r="D2874" s="839"/>
    </row>
    <row r="2875" spans="2:4" ht="13.5" thickBot="1" x14ac:dyDescent="0.25">
      <c r="B2875" s="836" t="s">
        <v>703</v>
      </c>
      <c r="C2875" s="167">
        <v>0.39</v>
      </c>
      <c r="D2875" s="839"/>
    </row>
    <row r="2876" spans="2:4" x14ac:dyDescent="0.2">
      <c r="B2876" s="875"/>
      <c r="C2876" s="168"/>
      <c r="D2876" s="839"/>
    </row>
    <row r="2877" spans="2:4" x14ac:dyDescent="0.2">
      <c r="B2877" s="875" t="s">
        <v>704</v>
      </c>
      <c r="C2877" s="168"/>
      <c r="D2877" s="839"/>
    </row>
    <row r="2878" spans="2:4" ht="12.75" customHeight="1" x14ac:dyDescent="0.2">
      <c r="B2878" s="2555" t="s">
        <v>2283</v>
      </c>
      <c r="C2878" s="2556"/>
      <c r="D2878" s="2557"/>
    </row>
    <row r="2879" spans="2:4" ht="12.75" customHeight="1" x14ac:dyDescent="0.2">
      <c r="B2879" s="2598" t="s">
        <v>2600</v>
      </c>
      <c r="C2879" s="2599"/>
      <c r="D2879" s="2600"/>
    </row>
    <row r="2880" spans="2:4" ht="12.75" customHeight="1" x14ac:dyDescent="0.2">
      <c r="B2880" s="2601" t="s">
        <v>2601</v>
      </c>
      <c r="C2880" s="2602"/>
      <c r="D2880" s="2603"/>
    </row>
    <row r="2881" spans="2:4" x14ac:dyDescent="0.2">
      <c r="B2881" s="838"/>
      <c r="C2881" s="337"/>
      <c r="D2881" s="839"/>
    </row>
    <row r="2882" spans="2:4" x14ac:dyDescent="0.2">
      <c r="B2882" s="842" t="s">
        <v>216</v>
      </c>
      <c r="C2882" s="337"/>
      <c r="D2882" s="839"/>
    </row>
    <row r="2883" spans="2:4" ht="12.75" customHeight="1" x14ac:dyDescent="0.2">
      <c r="B2883" s="2543" t="s">
        <v>219</v>
      </c>
      <c r="C2883" s="2544"/>
      <c r="D2883" s="2545"/>
    </row>
    <row r="2884" spans="2:4" ht="12.75" customHeight="1" x14ac:dyDescent="0.2">
      <c r="B2884" s="2543" t="s">
        <v>180</v>
      </c>
      <c r="C2884" s="2544"/>
      <c r="D2884" s="2545"/>
    </row>
    <row r="2885" spans="2:4" ht="13.5" customHeight="1" thickBot="1" x14ac:dyDescent="0.25">
      <c r="B2885" s="2535" t="s">
        <v>1375</v>
      </c>
      <c r="C2885" s="2536"/>
      <c r="D2885" s="2537"/>
    </row>
    <row r="2886" spans="2:4" ht="26.25" thickBot="1" x14ac:dyDescent="0.25">
      <c r="B2886" s="871" t="s">
        <v>2694</v>
      </c>
      <c r="C2886" s="330" t="s">
        <v>1057</v>
      </c>
      <c r="D2886" s="844"/>
    </row>
    <row r="2887" spans="2:4" x14ac:dyDescent="0.2">
      <c r="B2887" s="861" t="s">
        <v>2695</v>
      </c>
      <c r="C2887" s="160">
        <v>0.04</v>
      </c>
      <c r="D2887" s="844"/>
    </row>
    <row r="2888" spans="2:4" x14ac:dyDescent="0.2">
      <c r="B2888" s="854" t="s">
        <v>2696</v>
      </c>
      <c r="C2888" s="161">
        <v>3.9800000000000002E-2</v>
      </c>
      <c r="D2888" s="844"/>
    </row>
    <row r="2889" spans="2:4" x14ac:dyDescent="0.2">
      <c r="B2889" s="854" t="s">
        <v>2697</v>
      </c>
      <c r="C2889" s="161">
        <v>3.9600000000000003E-2</v>
      </c>
      <c r="D2889" s="844"/>
    </row>
    <row r="2890" spans="2:4" x14ac:dyDescent="0.2">
      <c r="B2890" s="854" t="s">
        <v>2698</v>
      </c>
      <c r="C2890" s="161">
        <v>3.9399999999999998E-2</v>
      </c>
      <c r="D2890" s="844"/>
    </row>
    <row r="2891" spans="2:4" x14ac:dyDescent="0.2">
      <c r="B2891" s="854" t="s">
        <v>2699</v>
      </c>
      <c r="C2891" s="161">
        <v>3.9199999999999999E-2</v>
      </c>
      <c r="D2891" s="844"/>
    </row>
    <row r="2892" spans="2:4" x14ac:dyDescent="0.2">
      <c r="B2892" s="854" t="s">
        <v>2700</v>
      </c>
      <c r="C2892" s="161">
        <v>3.9E-2</v>
      </c>
      <c r="D2892" s="844"/>
    </row>
    <row r="2893" spans="2:4" ht="13.5" thickBot="1" x14ac:dyDescent="0.25">
      <c r="B2893" s="874" t="s">
        <v>2701</v>
      </c>
      <c r="C2893" s="162">
        <v>3.8800000000000001E-2</v>
      </c>
      <c r="D2893" s="844"/>
    </row>
    <row r="2894" spans="2:4" x14ac:dyDescent="0.2">
      <c r="B2894" s="843"/>
      <c r="C2894" s="342"/>
      <c r="D2894" s="844"/>
    </row>
    <row r="2895" spans="2:4" ht="12.75" customHeight="1" x14ac:dyDescent="0.2">
      <c r="B2895" s="2570" t="s">
        <v>2702</v>
      </c>
      <c r="C2895" s="2571"/>
      <c r="D2895" s="2572"/>
    </row>
    <row r="2896" spans="2:4" x14ac:dyDescent="0.2">
      <c r="B2896" s="842" t="s">
        <v>515</v>
      </c>
      <c r="C2896" s="337"/>
      <c r="D2896" s="839"/>
    </row>
    <row r="2897" spans="2:4" x14ac:dyDescent="0.2">
      <c r="B2897" s="838" t="s">
        <v>516</v>
      </c>
      <c r="C2897" s="337"/>
      <c r="D2897" s="839"/>
    </row>
    <row r="2898" spans="2:4" x14ac:dyDescent="0.2">
      <c r="B2898" s="838" t="s">
        <v>517</v>
      </c>
      <c r="C2898" s="337"/>
      <c r="D2898" s="839"/>
    </row>
    <row r="2899" spans="2:4" x14ac:dyDescent="0.2">
      <c r="B2899" s="838" t="s">
        <v>518</v>
      </c>
      <c r="C2899" s="337"/>
      <c r="D2899" s="839"/>
    </row>
    <row r="2900" spans="2:4" x14ac:dyDescent="0.2">
      <c r="B2900" s="838" t="s">
        <v>519</v>
      </c>
      <c r="C2900" s="337"/>
      <c r="D2900" s="839"/>
    </row>
    <row r="2901" spans="2:4" x14ac:dyDescent="0.2">
      <c r="B2901" s="838" t="s">
        <v>520</v>
      </c>
      <c r="C2901" s="337"/>
      <c r="D2901" s="839"/>
    </row>
    <row r="2902" spans="2:4" x14ac:dyDescent="0.2">
      <c r="B2902" s="838" t="s">
        <v>521</v>
      </c>
      <c r="C2902" s="337"/>
      <c r="D2902" s="839"/>
    </row>
    <row r="2903" spans="2:4" x14ac:dyDescent="0.2">
      <c r="B2903" s="838" t="s">
        <v>522</v>
      </c>
      <c r="C2903" s="337"/>
      <c r="D2903" s="839"/>
    </row>
    <row r="2904" spans="2:4" x14ac:dyDescent="0.2">
      <c r="B2904" s="838" t="s">
        <v>523</v>
      </c>
      <c r="C2904" s="337"/>
      <c r="D2904" s="839"/>
    </row>
    <row r="2905" spans="2:4" x14ac:dyDescent="0.2">
      <c r="B2905" s="838" t="s">
        <v>524</v>
      </c>
      <c r="C2905" s="337"/>
      <c r="D2905" s="839"/>
    </row>
    <row r="2906" spans="2:4" ht="12.75" customHeight="1" x14ac:dyDescent="0.2">
      <c r="B2906" s="2570" t="s">
        <v>638</v>
      </c>
      <c r="C2906" s="2571"/>
      <c r="D2906" s="2572"/>
    </row>
    <row r="2907" spans="2:4" ht="12.75" customHeight="1" x14ac:dyDescent="0.2">
      <c r="B2907" s="2570" t="s">
        <v>49</v>
      </c>
      <c r="C2907" s="2571"/>
      <c r="D2907" s="2572"/>
    </row>
    <row r="2908" spans="2:4" x14ac:dyDescent="0.2">
      <c r="B2908" s="842" t="s">
        <v>526</v>
      </c>
      <c r="C2908" s="337"/>
      <c r="D2908" s="839"/>
    </row>
    <row r="2909" spans="2:4" x14ac:dyDescent="0.2">
      <c r="B2909" s="838" t="s">
        <v>527</v>
      </c>
      <c r="C2909" s="337"/>
      <c r="D2909" s="839"/>
    </row>
    <row r="2910" spans="2:4" x14ac:dyDescent="0.2">
      <c r="B2910" s="838" t="s">
        <v>528</v>
      </c>
      <c r="C2910" s="337"/>
      <c r="D2910" s="839"/>
    </row>
    <row r="2911" spans="2:4" x14ac:dyDescent="0.2">
      <c r="B2911" s="838" t="s">
        <v>529</v>
      </c>
      <c r="C2911" s="337"/>
      <c r="D2911" s="839"/>
    </row>
    <row r="2912" spans="2:4" x14ac:dyDescent="0.2">
      <c r="B2912" s="838" t="s">
        <v>530</v>
      </c>
      <c r="C2912" s="337"/>
      <c r="D2912" s="839"/>
    </row>
    <row r="2913" spans="2:4" x14ac:dyDescent="0.2">
      <c r="B2913" s="838" t="s">
        <v>531</v>
      </c>
      <c r="C2913" s="337"/>
      <c r="D2913" s="839"/>
    </row>
    <row r="2914" spans="2:4" x14ac:dyDescent="0.2">
      <c r="B2914" s="838" t="s">
        <v>532</v>
      </c>
      <c r="C2914" s="337"/>
      <c r="D2914" s="839"/>
    </row>
    <row r="2915" spans="2:4" x14ac:dyDescent="0.2">
      <c r="B2915" s="838" t="s">
        <v>533</v>
      </c>
      <c r="C2915" s="337"/>
      <c r="D2915" s="839"/>
    </row>
    <row r="2916" spans="2:4" x14ac:dyDescent="0.2">
      <c r="B2916" s="838" t="s">
        <v>534</v>
      </c>
      <c r="C2916" s="337"/>
      <c r="D2916" s="839"/>
    </row>
    <row r="2917" spans="2:4" x14ac:dyDescent="0.2">
      <c r="B2917" s="838" t="s">
        <v>535</v>
      </c>
      <c r="C2917" s="337"/>
      <c r="D2917" s="839"/>
    </row>
    <row r="2918" spans="2:4" x14ac:dyDescent="0.2">
      <c r="B2918" s="838" t="s">
        <v>536</v>
      </c>
      <c r="C2918" s="337"/>
      <c r="D2918" s="839"/>
    </row>
    <row r="2919" spans="2:4" x14ac:dyDescent="0.2">
      <c r="B2919" s="838" t="s">
        <v>566</v>
      </c>
      <c r="C2919" s="337"/>
      <c r="D2919" s="839"/>
    </row>
    <row r="2920" spans="2:4" ht="12.75" customHeight="1" x14ac:dyDescent="0.2">
      <c r="B2920" s="2570" t="s">
        <v>1048</v>
      </c>
      <c r="C2920" s="2571"/>
      <c r="D2920" s="2572"/>
    </row>
    <row r="2921" spans="2:4" ht="12.75" customHeight="1" x14ac:dyDescent="0.2">
      <c r="B2921" s="2570" t="s">
        <v>1049</v>
      </c>
      <c r="C2921" s="2571"/>
      <c r="D2921" s="2572"/>
    </row>
    <row r="2922" spans="2:4" ht="12.75" customHeight="1" x14ac:dyDescent="0.2">
      <c r="B2922" s="2543" t="s">
        <v>291</v>
      </c>
      <c r="C2922" s="2544"/>
      <c r="D2922" s="2545"/>
    </row>
    <row r="2923" spans="2:4" ht="12.75" customHeight="1" x14ac:dyDescent="0.2">
      <c r="B2923" s="2587" t="s">
        <v>507</v>
      </c>
      <c r="C2923" s="2588"/>
      <c r="D2923" s="844"/>
    </row>
    <row r="2924" spans="2:4" ht="12.75" customHeight="1" x14ac:dyDescent="0.2">
      <c r="B2924" s="2543" t="s">
        <v>176</v>
      </c>
      <c r="C2924" s="2544"/>
      <c r="D2924" s="2545"/>
    </row>
    <row r="2925" spans="2:4" ht="13.5" thickBot="1" x14ac:dyDescent="0.25">
      <c r="B2925" s="2632" t="s">
        <v>2703</v>
      </c>
      <c r="C2925" s="2633"/>
      <c r="D2925" s="2634"/>
    </row>
    <row r="2926" spans="2:4" ht="14.25" thickTop="1" thickBot="1" x14ac:dyDescent="0.25">
      <c r="B2926" s="838"/>
      <c r="C2926" s="337"/>
      <c r="D2926" s="839"/>
    </row>
    <row r="2927" spans="2:4" ht="13.5" thickTop="1" x14ac:dyDescent="0.2">
      <c r="B2927" s="2635" t="s">
        <v>177</v>
      </c>
      <c r="C2927" s="2636"/>
      <c r="D2927" s="2637"/>
    </row>
    <row r="2928" spans="2:4" ht="13.5" customHeight="1" thickBot="1" x14ac:dyDescent="0.25">
      <c r="B2928" s="2621" t="s">
        <v>178</v>
      </c>
      <c r="C2928" s="2622"/>
      <c r="D2928" s="2623"/>
    </row>
    <row r="2929" spans="2:4" ht="13.5" thickBot="1" x14ac:dyDescent="0.25">
      <c r="B2929" s="827" t="s">
        <v>296</v>
      </c>
      <c r="C2929" s="330" t="s">
        <v>2609</v>
      </c>
      <c r="D2929" s="828" t="s">
        <v>259</v>
      </c>
    </row>
    <row r="2930" spans="2:4" x14ac:dyDescent="0.2">
      <c r="B2930" s="829" t="s">
        <v>260</v>
      </c>
      <c r="C2930" s="171">
        <v>1.8</v>
      </c>
      <c r="D2930" s="830" t="s">
        <v>261</v>
      </c>
    </row>
    <row r="2931" spans="2:4" x14ac:dyDescent="0.2">
      <c r="B2931" s="831" t="s">
        <v>262</v>
      </c>
      <c r="C2931" s="331">
        <v>210</v>
      </c>
      <c r="D2931" s="832" t="s">
        <v>595</v>
      </c>
    </row>
    <row r="2932" spans="2:4" x14ac:dyDescent="0.2">
      <c r="B2932" s="881"/>
      <c r="C2932" s="172"/>
      <c r="D2932" s="882"/>
    </row>
    <row r="2933" spans="2:4" x14ac:dyDescent="0.2">
      <c r="B2933" s="2638" t="s">
        <v>210</v>
      </c>
      <c r="C2933" s="2639"/>
      <c r="D2933" s="2640"/>
    </row>
    <row r="2934" spans="2:4" x14ac:dyDescent="0.2">
      <c r="B2934" s="838"/>
      <c r="C2934" s="159"/>
      <c r="D2934" s="879"/>
    </row>
    <row r="2935" spans="2:4" ht="12.75" customHeight="1" x14ac:dyDescent="0.2">
      <c r="B2935" s="2608" t="s">
        <v>537</v>
      </c>
      <c r="C2935" s="2609"/>
      <c r="D2935" s="883"/>
    </row>
    <row r="2936" spans="2:4" ht="13.5" thickBot="1" x14ac:dyDescent="0.25">
      <c r="B2936" s="838"/>
      <c r="C2936" s="337"/>
      <c r="D2936" s="839"/>
    </row>
    <row r="2937" spans="2:4" ht="26.25" thickBot="1" x14ac:dyDescent="0.25">
      <c r="B2937" s="871" t="s">
        <v>431</v>
      </c>
      <c r="C2937" s="330" t="s">
        <v>1057</v>
      </c>
      <c r="D2937" s="839"/>
    </row>
    <row r="2938" spans="2:4" x14ac:dyDescent="0.2">
      <c r="B2938" s="829" t="s">
        <v>1058</v>
      </c>
      <c r="C2938" s="160">
        <v>0.02</v>
      </c>
      <c r="D2938" s="839"/>
    </row>
    <row r="2939" spans="2:4" x14ac:dyDescent="0.2">
      <c r="B2939" s="831" t="s">
        <v>1059</v>
      </c>
      <c r="C2939" s="161">
        <v>1.9800000000000002E-2</v>
      </c>
      <c r="D2939" s="839"/>
    </row>
    <row r="2940" spans="2:4" x14ac:dyDescent="0.2">
      <c r="B2940" s="831" t="s">
        <v>1060</v>
      </c>
      <c r="C2940" s="161">
        <v>1.9599999999999999E-2</v>
      </c>
      <c r="D2940" s="839"/>
    </row>
    <row r="2941" spans="2:4" x14ac:dyDescent="0.2">
      <c r="B2941" s="831" t="s">
        <v>1061</v>
      </c>
      <c r="C2941" s="161">
        <v>1.9400000000000001E-2</v>
      </c>
      <c r="D2941" s="839"/>
    </row>
    <row r="2942" spans="2:4" x14ac:dyDescent="0.2">
      <c r="B2942" s="831" t="s">
        <v>1062</v>
      </c>
      <c r="C2942" s="161">
        <v>1.9300000000000001E-2</v>
      </c>
      <c r="D2942" s="839"/>
    </row>
    <row r="2943" spans="2:4" x14ac:dyDescent="0.2">
      <c r="B2943" s="831" t="s">
        <v>1063</v>
      </c>
      <c r="C2943" s="161">
        <v>1.9199999999999998E-2</v>
      </c>
      <c r="D2943" s="839"/>
    </row>
    <row r="2944" spans="2:4" ht="13.5" thickBot="1" x14ac:dyDescent="0.25">
      <c r="B2944" s="872" t="s">
        <v>1064</v>
      </c>
      <c r="C2944" s="162">
        <v>1.9E-2</v>
      </c>
      <c r="D2944" s="839"/>
    </row>
    <row r="2945" spans="2:4" ht="13.5" thickBot="1" x14ac:dyDescent="0.25">
      <c r="B2945" s="838"/>
      <c r="C2945" s="337"/>
      <c r="D2945" s="839"/>
    </row>
    <row r="2946" spans="2:4" ht="26.25" thickBot="1" x14ac:dyDescent="0.25">
      <c r="B2946" s="871" t="s">
        <v>1378</v>
      </c>
      <c r="C2946" s="330" t="s">
        <v>1057</v>
      </c>
      <c r="D2946" s="839"/>
    </row>
    <row r="2947" spans="2:4" x14ac:dyDescent="0.2">
      <c r="B2947" s="829" t="s">
        <v>1058</v>
      </c>
      <c r="C2947" s="160">
        <v>5.6000000000000001E-2</v>
      </c>
      <c r="D2947" s="839"/>
    </row>
    <row r="2948" spans="2:4" x14ac:dyDescent="0.2">
      <c r="B2948" s="831" t="s">
        <v>1066</v>
      </c>
      <c r="C2948" s="161">
        <v>5.5899999999999998E-2</v>
      </c>
      <c r="D2948" s="839"/>
    </row>
    <row r="2949" spans="2:4" x14ac:dyDescent="0.2">
      <c r="B2949" s="831" t="s">
        <v>1067</v>
      </c>
      <c r="C2949" s="161">
        <v>5.4600000000000003E-2</v>
      </c>
      <c r="D2949" s="839"/>
    </row>
    <row r="2950" spans="2:4" x14ac:dyDescent="0.2">
      <c r="B2950" s="831" t="s">
        <v>1068</v>
      </c>
      <c r="C2950" s="161">
        <v>5.45E-2</v>
      </c>
      <c r="D2950" s="839"/>
    </row>
    <row r="2951" spans="2:4" x14ac:dyDescent="0.2">
      <c r="B2951" s="831" t="s">
        <v>1069</v>
      </c>
      <c r="C2951" s="161">
        <v>5.4399999999999997E-2</v>
      </c>
      <c r="D2951" s="839"/>
    </row>
    <row r="2952" spans="2:4" x14ac:dyDescent="0.2">
      <c r="B2952" s="831" t="s">
        <v>1070</v>
      </c>
      <c r="C2952" s="161">
        <v>5.3999999999999999E-2</v>
      </c>
      <c r="D2952" s="839"/>
    </row>
    <row r="2953" spans="2:4" ht="13.5" thickBot="1" x14ac:dyDescent="0.25">
      <c r="B2953" s="872" t="s">
        <v>1071</v>
      </c>
      <c r="C2953" s="162">
        <v>4.7E-2</v>
      </c>
      <c r="D2953" s="839"/>
    </row>
    <row r="2954" spans="2:4" x14ac:dyDescent="0.2">
      <c r="B2954" s="884" t="s">
        <v>203</v>
      </c>
      <c r="C2954" s="337"/>
      <c r="D2954" s="839"/>
    </row>
    <row r="2955" spans="2:4" ht="13.5" thickBot="1" x14ac:dyDescent="0.25">
      <c r="B2955" s="838"/>
      <c r="C2955" s="337"/>
      <c r="D2955" s="839"/>
    </row>
    <row r="2956" spans="2:4" ht="26.25" thickBot="1" x14ac:dyDescent="0.25">
      <c r="B2956" s="871" t="s">
        <v>2284</v>
      </c>
      <c r="C2956" s="330" t="s">
        <v>1057</v>
      </c>
      <c r="D2956" s="839"/>
    </row>
    <row r="2957" spans="2:4" x14ac:dyDescent="0.2">
      <c r="B2957" s="829" t="s">
        <v>1073</v>
      </c>
      <c r="C2957" s="173">
        <v>0.14000000000000001</v>
      </c>
      <c r="D2957" s="839"/>
    </row>
    <row r="2958" spans="2:4" x14ac:dyDescent="0.2">
      <c r="B2958" s="831" t="s">
        <v>1074</v>
      </c>
      <c r="C2958" s="174">
        <v>0.13389999999999999</v>
      </c>
      <c r="D2958" s="839"/>
    </row>
    <row r="2959" spans="2:4" x14ac:dyDescent="0.2">
      <c r="B2959" s="831" t="s">
        <v>1075</v>
      </c>
      <c r="C2959" s="174">
        <v>0.13289999999999999</v>
      </c>
      <c r="D2959" s="839"/>
    </row>
    <row r="2960" spans="2:4" x14ac:dyDescent="0.2">
      <c r="B2960" s="831" t="s">
        <v>1076</v>
      </c>
      <c r="C2960" s="174">
        <v>0.13189999999999999</v>
      </c>
      <c r="D2960" s="839"/>
    </row>
    <row r="2961" spans="2:4" x14ac:dyDescent="0.2">
      <c r="B2961" s="831" t="s">
        <v>1077</v>
      </c>
      <c r="C2961" s="174">
        <v>0.13089999999999999</v>
      </c>
      <c r="D2961" s="839"/>
    </row>
    <row r="2962" spans="2:4" x14ac:dyDescent="0.2">
      <c r="B2962" s="831" t="s">
        <v>249</v>
      </c>
      <c r="C2962" s="174">
        <v>0.12989999999999999</v>
      </c>
      <c r="D2962" s="839"/>
    </row>
    <row r="2963" spans="2:4" ht="13.5" thickBot="1" x14ac:dyDescent="0.25">
      <c r="B2963" s="874" t="s">
        <v>2704</v>
      </c>
      <c r="C2963" s="175">
        <v>0.12889999999999999</v>
      </c>
      <c r="D2963" s="839"/>
    </row>
    <row r="2964" spans="2:4" ht="12.75" customHeight="1" x14ac:dyDescent="0.2">
      <c r="B2964" s="2630" t="s">
        <v>1381</v>
      </c>
      <c r="C2964" s="2631"/>
      <c r="D2964" s="839"/>
    </row>
    <row r="2965" spans="2:4" x14ac:dyDescent="0.2">
      <c r="B2965" s="838"/>
      <c r="C2965" s="163"/>
      <c r="D2965" s="839"/>
    </row>
    <row r="2966" spans="2:4" x14ac:dyDescent="0.2">
      <c r="B2966" s="2596" t="s">
        <v>270</v>
      </c>
      <c r="C2966" s="2597"/>
      <c r="D2966" s="839"/>
    </row>
    <row r="2967" spans="2:4" ht="13.5" thickBot="1" x14ac:dyDescent="0.25">
      <c r="B2967" s="838"/>
      <c r="C2967" s="163"/>
      <c r="D2967" s="839"/>
    </row>
    <row r="2968" spans="2:4" ht="13.5" thickBot="1" x14ac:dyDescent="0.25">
      <c r="B2968" s="876" t="s">
        <v>271</v>
      </c>
      <c r="C2968" s="164" t="s">
        <v>251</v>
      </c>
      <c r="D2968" s="839"/>
    </row>
    <row r="2969" spans="2:4" x14ac:dyDescent="0.2">
      <c r="B2969" s="877" t="s">
        <v>272</v>
      </c>
      <c r="C2969" s="165">
        <v>0.09</v>
      </c>
      <c r="D2969" s="839"/>
    </row>
    <row r="2970" spans="2:4" x14ac:dyDescent="0.2">
      <c r="B2970" s="833" t="s">
        <v>274</v>
      </c>
      <c r="C2970" s="166">
        <v>0.09</v>
      </c>
      <c r="D2970" s="839"/>
    </row>
    <row r="2971" spans="2:4" x14ac:dyDescent="0.2">
      <c r="B2971" s="833" t="s">
        <v>900</v>
      </c>
      <c r="C2971" s="166">
        <v>0.21</v>
      </c>
      <c r="D2971" s="839"/>
    </row>
    <row r="2972" spans="2:4" x14ac:dyDescent="0.2">
      <c r="B2972" s="833" t="s">
        <v>901</v>
      </c>
      <c r="C2972" s="166">
        <v>0.23</v>
      </c>
      <c r="D2972" s="839"/>
    </row>
    <row r="2973" spans="2:4" x14ac:dyDescent="0.2">
      <c r="B2973" s="851" t="s">
        <v>2285</v>
      </c>
      <c r="C2973" s="166">
        <v>0.22</v>
      </c>
      <c r="D2973" s="839"/>
    </row>
    <row r="2974" spans="2:4" x14ac:dyDescent="0.2">
      <c r="B2974" s="851" t="s">
        <v>2286</v>
      </c>
      <c r="C2974" s="166">
        <v>0.22</v>
      </c>
      <c r="D2974" s="839"/>
    </row>
    <row r="2975" spans="2:4" x14ac:dyDescent="0.2">
      <c r="B2975" s="851" t="s">
        <v>902</v>
      </c>
      <c r="C2975" s="166">
        <v>0.13</v>
      </c>
      <c r="D2975" s="839"/>
    </row>
    <row r="2976" spans="2:4" x14ac:dyDescent="0.2">
      <c r="B2976" s="851" t="s">
        <v>2287</v>
      </c>
      <c r="C2976" s="166">
        <v>0.22</v>
      </c>
      <c r="D2976" s="839"/>
    </row>
    <row r="2977" spans="2:4" x14ac:dyDescent="0.2">
      <c r="B2977" s="851" t="s">
        <v>905</v>
      </c>
      <c r="C2977" s="169">
        <v>0.19</v>
      </c>
      <c r="D2977" s="839"/>
    </row>
    <row r="2978" spans="2:4" x14ac:dyDescent="0.2">
      <c r="B2978" s="851" t="s">
        <v>691</v>
      </c>
      <c r="C2978" s="169">
        <v>0.13</v>
      </c>
      <c r="D2978" s="839"/>
    </row>
    <row r="2979" spans="2:4" x14ac:dyDescent="0.2">
      <c r="B2979" s="850" t="s">
        <v>2288</v>
      </c>
      <c r="C2979" s="311">
        <v>0.2</v>
      </c>
      <c r="D2979" s="839"/>
    </row>
    <row r="2980" spans="2:4" x14ac:dyDescent="0.2">
      <c r="B2980" s="851" t="s">
        <v>2289</v>
      </c>
      <c r="C2980" s="166">
        <v>0.13</v>
      </c>
      <c r="D2980" s="839"/>
    </row>
    <row r="2981" spans="2:4" x14ac:dyDescent="0.2">
      <c r="B2981" s="851" t="s">
        <v>2290</v>
      </c>
      <c r="C2981" s="166">
        <v>0.25</v>
      </c>
      <c r="D2981" s="839"/>
    </row>
    <row r="2982" spans="2:4" x14ac:dyDescent="0.2">
      <c r="B2982" s="851" t="s">
        <v>2291</v>
      </c>
      <c r="C2982" s="166">
        <v>0.19</v>
      </c>
      <c r="D2982" s="839"/>
    </row>
    <row r="2983" spans="2:4" x14ac:dyDescent="0.2">
      <c r="B2983" s="851" t="s">
        <v>2292</v>
      </c>
      <c r="C2983" s="166">
        <v>1</v>
      </c>
      <c r="D2983" s="839"/>
    </row>
    <row r="2984" spans="2:4" x14ac:dyDescent="0.2">
      <c r="B2984" s="851" t="s">
        <v>2293</v>
      </c>
      <c r="C2984" s="166">
        <v>0.3</v>
      </c>
      <c r="D2984" s="839"/>
    </row>
    <row r="2985" spans="2:4" x14ac:dyDescent="0.2">
      <c r="B2985" s="850" t="s">
        <v>2225</v>
      </c>
      <c r="C2985" s="311">
        <v>0.6</v>
      </c>
      <c r="D2985" s="839"/>
    </row>
    <row r="2986" spans="2:4" x14ac:dyDescent="0.2">
      <c r="B2986" s="850" t="s">
        <v>2226</v>
      </c>
      <c r="C2986" s="311">
        <v>6.8</v>
      </c>
      <c r="D2986" s="839"/>
    </row>
    <row r="2987" spans="2:4" x14ac:dyDescent="0.2">
      <c r="B2987" s="835" t="s">
        <v>2598</v>
      </c>
      <c r="C2987" s="311">
        <v>0.5</v>
      </c>
      <c r="D2987" s="839"/>
    </row>
    <row r="2988" spans="2:4" x14ac:dyDescent="0.2">
      <c r="B2988" s="835" t="s">
        <v>2599</v>
      </c>
      <c r="C2988" s="311">
        <v>0.5</v>
      </c>
      <c r="D2988" s="839"/>
    </row>
    <row r="2989" spans="2:4" x14ac:dyDescent="0.2">
      <c r="B2989" s="851" t="s">
        <v>2294</v>
      </c>
      <c r="C2989" s="166">
        <v>0.22</v>
      </c>
      <c r="D2989" s="879"/>
    </row>
    <row r="2990" spans="2:4" x14ac:dyDescent="0.2">
      <c r="B2990" s="851" t="s">
        <v>163</v>
      </c>
      <c r="C2990" s="166">
        <v>0.35</v>
      </c>
      <c r="D2990" s="839"/>
    </row>
    <row r="2991" spans="2:4" x14ac:dyDescent="0.2">
      <c r="B2991" s="851" t="s">
        <v>165</v>
      </c>
      <c r="C2991" s="166">
        <v>6.8</v>
      </c>
      <c r="D2991" s="839"/>
    </row>
    <row r="2992" spans="2:4" ht="13.5" thickBot="1" x14ac:dyDescent="0.25">
      <c r="B2992" s="885" t="s">
        <v>202</v>
      </c>
      <c r="C2992" s="167">
        <v>0.39</v>
      </c>
      <c r="D2992" s="839"/>
    </row>
    <row r="2993" spans="2:4" x14ac:dyDescent="0.2">
      <c r="B2993" s="875"/>
      <c r="C2993" s="168"/>
      <c r="D2993" s="839"/>
    </row>
    <row r="2994" spans="2:4" x14ac:dyDescent="0.2">
      <c r="B2994" s="875" t="s">
        <v>704</v>
      </c>
      <c r="C2994" s="168"/>
      <c r="D2994" s="839"/>
    </row>
    <row r="2995" spans="2:4" x14ac:dyDescent="0.2">
      <c r="B2995" s="852" t="s">
        <v>204</v>
      </c>
      <c r="C2995" s="337"/>
      <c r="D2995" s="839"/>
    </row>
    <row r="2996" spans="2:4" x14ac:dyDescent="0.2">
      <c r="B2996" s="838" t="s">
        <v>215</v>
      </c>
      <c r="C2996" s="337"/>
      <c r="D2996" s="839"/>
    </row>
    <row r="2997" spans="2:4" ht="12.75" customHeight="1" x14ac:dyDescent="0.2">
      <c r="B2997" s="2598" t="s">
        <v>2622</v>
      </c>
      <c r="C2997" s="2599"/>
      <c r="D2997" s="2600"/>
    </row>
    <row r="2998" spans="2:4" ht="12.75" customHeight="1" x14ac:dyDescent="0.2">
      <c r="B2998" s="2601" t="s">
        <v>2601</v>
      </c>
      <c r="C2998" s="2602"/>
      <c r="D2998" s="2603"/>
    </row>
    <row r="2999" spans="2:4" x14ac:dyDescent="0.2">
      <c r="B2999" s="838"/>
      <c r="C2999" s="337"/>
      <c r="D2999" s="839"/>
    </row>
    <row r="3000" spans="2:4" x14ac:dyDescent="0.2">
      <c r="B3000" s="842" t="s">
        <v>216</v>
      </c>
      <c r="C3000" s="337"/>
      <c r="D3000" s="839"/>
    </row>
    <row r="3001" spans="2:4" ht="12.75" customHeight="1" x14ac:dyDescent="0.2">
      <c r="B3001" s="2543" t="s">
        <v>538</v>
      </c>
      <c r="C3001" s="2544"/>
      <c r="D3001" s="2545"/>
    </row>
    <row r="3002" spans="2:4" ht="12.75" customHeight="1" x14ac:dyDescent="0.2">
      <c r="B3002" s="2543" t="s">
        <v>180</v>
      </c>
      <c r="C3002" s="2544"/>
      <c r="D3002" s="2545"/>
    </row>
    <row r="3003" spans="2:4" ht="12.75" customHeight="1" x14ac:dyDescent="0.2">
      <c r="B3003" s="2543" t="s">
        <v>539</v>
      </c>
      <c r="C3003" s="2544"/>
      <c r="D3003" s="2545"/>
    </row>
    <row r="3004" spans="2:4" ht="13.5" customHeight="1" thickBot="1" x14ac:dyDescent="0.25">
      <c r="B3004" s="2535" t="s">
        <v>47</v>
      </c>
      <c r="C3004" s="2536"/>
      <c r="D3004" s="2537"/>
    </row>
    <row r="3005" spans="2:4" ht="26.25" thickBot="1" x14ac:dyDescent="0.25">
      <c r="B3005" s="871" t="s">
        <v>630</v>
      </c>
      <c r="C3005" s="330" t="s">
        <v>1057</v>
      </c>
      <c r="D3005" s="844"/>
    </row>
    <row r="3006" spans="2:4" x14ac:dyDescent="0.2">
      <c r="B3006" s="829" t="s">
        <v>631</v>
      </c>
      <c r="C3006" s="160">
        <v>0.04</v>
      </c>
      <c r="D3006" s="844"/>
    </row>
    <row r="3007" spans="2:4" x14ac:dyDescent="0.2">
      <c r="B3007" s="831" t="s">
        <v>632</v>
      </c>
      <c r="C3007" s="161">
        <v>3.9800000000000002E-2</v>
      </c>
      <c r="D3007" s="844"/>
    </row>
    <row r="3008" spans="2:4" x14ac:dyDescent="0.2">
      <c r="B3008" s="831" t="s">
        <v>633</v>
      </c>
      <c r="C3008" s="161">
        <v>3.9600000000000003E-2</v>
      </c>
      <c r="D3008" s="844"/>
    </row>
    <row r="3009" spans="2:4" x14ac:dyDescent="0.2">
      <c r="B3009" s="831" t="s">
        <v>634</v>
      </c>
      <c r="C3009" s="161">
        <v>3.9399999999999998E-2</v>
      </c>
      <c r="D3009" s="844"/>
    </row>
    <row r="3010" spans="2:4" x14ac:dyDescent="0.2">
      <c r="B3010" s="831" t="s">
        <v>635</v>
      </c>
      <c r="C3010" s="161">
        <v>3.9199999999999999E-2</v>
      </c>
      <c r="D3010" s="844"/>
    </row>
    <row r="3011" spans="2:4" x14ac:dyDescent="0.2">
      <c r="B3011" s="831" t="s">
        <v>636</v>
      </c>
      <c r="C3011" s="161">
        <v>3.9E-2</v>
      </c>
      <c r="D3011" s="844"/>
    </row>
    <row r="3012" spans="2:4" ht="13.5" thickBot="1" x14ac:dyDescent="0.25">
      <c r="B3012" s="872" t="s">
        <v>637</v>
      </c>
      <c r="C3012" s="162">
        <v>3.8800000000000001E-2</v>
      </c>
      <c r="D3012" s="844"/>
    </row>
    <row r="3013" spans="2:4" x14ac:dyDescent="0.2">
      <c r="B3013" s="843"/>
      <c r="C3013" s="342"/>
      <c r="D3013" s="844"/>
    </row>
    <row r="3014" spans="2:4" ht="12.75" customHeight="1" x14ac:dyDescent="0.2">
      <c r="B3014" s="2570" t="s">
        <v>1029</v>
      </c>
      <c r="C3014" s="2571"/>
      <c r="D3014" s="2572"/>
    </row>
    <row r="3015" spans="2:4" x14ac:dyDescent="0.2">
      <c r="B3015" s="842" t="s">
        <v>515</v>
      </c>
      <c r="C3015" s="337"/>
      <c r="D3015" s="839"/>
    </row>
    <row r="3016" spans="2:4" x14ac:dyDescent="0.2">
      <c r="B3016" s="838" t="s">
        <v>516</v>
      </c>
      <c r="C3016" s="337"/>
      <c r="D3016" s="839"/>
    </row>
    <row r="3017" spans="2:4" x14ac:dyDescent="0.2">
      <c r="B3017" s="838" t="s">
        <v>517</v>
      </c>
      <c r="C3017" s="337"/>
      <c r="D3017" s="839"/>
    </row>
    <row r="3018" spans="2:4" x14ac:dyDescent="0.2">
      <c r="B3018" s="838" t="s">
        <v>518</v>
      </c>
      <c r="C3018" s="337"/>
      <c r="D3018" s="839"/>
    </row>
    <row r="3019" spans="2:4" x14ac:dyDescent="0.2">
      <c r="B3019" s="838" t="s">
        <v>519</v>
      </c>
      <c r="C3019" s="337"/>
      <c r="D3019" s="839"/>
    </row>
    <row r="3020" spans="2:4" x14ac:dyDescent="0.2">
      <c r="B3020" s="838" t="s">
        <v>520</v>
      </c>
      <c r="C3020" s="337"/>
      <c r="D3020" s="839"/>
    </row>
    <row r="3021" spans="2:4" x14ac:dyDescent="0.2">
      <c r="B3021" s="838" t="s">
        <v>521</v>
      </c>
      <c r="C3021" s="337"/>
      <c r="D3021" s="839"/>
    </row>
    <row r="3022" spans="2:4" x14ac:dyDescent="0.2">
      <c r="B3022" s="838" t="s">
        <v>522</v>
      </c>
      <c r="C3022" s="337"/>
      <c r="D3022" s="839"/>
    </row>
    <row r="3023" spans="2:4" x14ac:dyDescent="0.2">
      <c r="B3023" s="838" t="s">
        <v>523</v>
      </c>
      <c r="C3023" s="337"/>
      <c r="D3023" s="839"/>
    </row>
    <row r="3024" spans="2:4" x14ac:dyDescent="0.2">
      <c r="B3024" s="838" t="s">
        <v>524</v>
      </c>
      <c r="C3024" s="337"/>
      <c r="D3024" s="839"/>
    </row>
    <row r="3025" spans="2:4" ht="12.75" customHeight="1" x14ac:dyDescent="0.2">
      <c r="B3025" s="2570" t="s">
        <v>638</v>
      </c>
      <c r="C3025" s="2571"/>
      <c r="D3025" s="2572"/>
    </row>
    <row r="3026" spans="2:4" ht="12.75" customHeight="1" x14ac:dyDescent="0.2">
      <c r="B3026" s="2543" t="s">
        <v>49</v>
      </c>
      <c r="C3026" s="2544"/>
      <c r="D3026" s="2545"/>
    </row>
    <row r="3027" spans="2:4" x14ac:dyDescent="0.2">
      <c r="B3027" s="842" t="s">
        <v>526</v>
      </c>
      <c r="C3027" s="337"/>
      <c r="D3027" s="839"/>
    </row>
    <row r="3028" spans="2:4" x14ac:dyDescent="0.2">
      <c r="B3028" s="838" t="s">
        <v>527</v>
      </c>
      <c r="C3028" s="337"/>
      <c r="D3028" s="839"/>
    </row>
    <row r="3029" spans="2:4" x14ac:dyDescent="0.2">
      <c r="B3029" s="838" t="s">
        <v>528</v>
      </c>
      <c r="C3029" s="337"/>
      <c r="D3029" s="839"/>
    </row>
    <row r="3030" spans="2:4" x14ac:dyDescent="0.2">
      <c r="B3030" s="838" t="s">
        <v>529</v>
      </c>
      <c r="C3030" s="337"/>
      <c r="D3030" s="839"/>
    </row>
    <row r="3031" spans="2:4" x14ac:dyDescent="0.2">
      <c r="B3031" s="838" t="s">
        <v>530</v>
      </c>
      <c r="C3031" s="337"/>
      <c r="D3031" s="839"/>
    </row>
    <row r="3032" spans="2:4" x14ac:dyDescent="0.2">
      <c r="B3032" s="838" t="s">
        <v>531</v>
      </c>
      <c r="C3032" s="337"/>
      <c r="D3032" s="839"/>
    </row>
    <row r="3033" spans="2:4" x14ac:dyDescent="0.2">
      <c r="B3033" s="838" t="s">
        <v>532</v>
      </c>
      <c r="C3033" s="337"/>
      <c r="D3033" s="839"/>
    </row>
    <row r="3034" spans="2:4" x14ac:dyDescent="0.2">
      <c r="B3034" s="838" t="s">
        <v>533</v>
      </c>
      <c r="C3034" s="337"/>
      <c r="D3034" s="839"/>
    </row>
    <row r="3035" spans="2:4" x14ac:dyDescent="0.2">
      <c r="B3035" s="838" t="s">
        <v>534</v>
      </c>
      <c r="C3035" s="337"/>
      <c r="D3035" s="839"/>
    </row>
    <row r="3036" spans="2:4" x14ac:dyDescent="0.2">
      <c r="B3036" s="838" t="s">
        <v>535</v>
      </c>
      <c r="C3036" s="337"/>
      <c r="D3036" s="839"/>
    </row>
    <row r="3037" spans="2:4" x14ac:dyDescent="0.2">
      <c r="B3037" s="838" t="s">
        <v>536</v>
      </c>
      <c r="C3037" s="337"/>
      <c r="D3037" s="839"/>
    </row>
    <row r="3038" spans="2:4" x14ac:dyDescent="0.2">
      <c r="B3038" s="838" t="s">
        <v>566</v>
      </c>
      <c r="C3038" s="337"/>
      <c r="D3038" s="839"/>
    </row>
    <row r="3039" spans="2:4" ht="12.75" customHeight="1" x14ac:dyDescent="0.2">
      <c r="B3039" s="2570" t="s">
        <v>1048</v>
      </c>
      <c r="C3039" s="2571"/>
      <c r="D3039" s="2572"/>
    </row>
    <row r="3040" spans="2:4" ht="12.75" customHeight="1" x14ac:dyDescent="0.2">
      <c r="B3040" s="2543" t="s">
        <v>1049</v>
      </c>
      <c r="C3040" s="2544"/>
      <c r="D3040" s="2545"/>
    </row>
    <row r="3041" spans="2:4" ht="12.75" customHeight="1" x14ac:dyDescent="0.2">
      <c r="B3041" s="2543" t="s">
        <v>1037</v>
      </c>
      <c r="C3041" s="2544"/>
      <c r="D3041" s="2545"/>
    </row>
    <row r="3042" spans="2:4" ht="12.75" customHeight="1" x14ac:dyDescent="0.2">
      <c r="B3042" s="2587" t="s">
        <v>508</v>
      </c>
      <c r="C3042" s="2588"/>
      <c r="D3042" s="844"/>
    </row>
    <row r="3043" spans="2:4" ht="12.75" customHeight="1" x14ac:dyDescent="0.2">
      <c r="B3043" s="2543" t="s">
        <v>568</v>
      </c>
      <c r="C3043" s="2544"/>
      <c r="D3043" s="2545"/>
    </row>
    <row r="3044" spans="2:4" ht="13.5" thickBot="1" x14ac:dyDescent="0.25">
      <c r="B3044" s="2546" t="s">
        <v>2653</v>
      </c>
      <c r="C3044" s="2619"/>
      <c r="D3044" s="2620"/>
    </row>
    <row r="3045" spans="2:4" ht="14.25" thickTop="1" thickBot="1" x14ac:dyDescent="0.25">
      <c r="B3045" s="251"/>
      <c r="C3045" s="118"/>
      <c r="D3045" s="118"/>
    </row>
    <row r="3046" spans="2:4" ht="13.5" thickTop="1" x14ac:dyDescent="0.2">
      <c r="B3046" s="2532" t="s">
        <v>2610</v>
      </c>
      <c r="C3046" s="2533"/>
      <c r="D3046" s="2534"/>
    </row>
    <row r="3047" spans="2:4" ht="13.5" customHeight="1" thickBot="1" x14ac:dyDescent="0.25">
      <c r="B3047" s="2535" t="s">
        <v>2611</v>
      </c>
      <c r="C3047" s="2536"/>
      <c r="D3047" s="2537"/>
    </row>
    <row r="3048" spans="2:4" ht="13.5" thickBot="1" x14ac:dyDescent="0.25">
      <c r="B3048" s="827" t="s">
        <v>296</v>
      </c>
      <c r="C3048" s="330" t="s">
        <v>2612</v>
      </c>
      <c r="D3048" s="828" t="s">
        <v>259</v>
      </c>
    </row>
    <row r="3049" spans="2:4" x14ac:dyDescent="0.2">
      <c r="B3049" s="829" t="s">
        <v>260</v>
      </c>
      <c r="C3049" s="171">
        <v>1.8</v>
      </c>
      <c r="D3049" s="830" t="s">
        <v>261</v>
      </c>
    </row>
    <row r="3050" spans="2:4" x14ac:dyDescent="0.2">
      <c r="B3050" s="831" t="s">
        <v>262</v>
      </c>
      <c r="C3050" s="331">
        <v>210</v>
      </c>
      <c r="D3050" s="832" t="s">
        <v>595</v>
      </c>
    </row>
    <row r="3051" spans="2:4" x14ac:dyDescent="0.2">
      <c r="B3051" s="831"/>
      <c r="C3051" s="331"/>
      <c r="D3051" s="832"/>
    </row>
    <row r="3052" spans="2:4" x14ac:dyDescent="0.2">
      <c r="B3052" s="838" t="s">
        <v>210</v>
      </c>
      <c r="C3052" s="331"/>
      <c r="D3052" s="832"/>
    </row>
    <row r="3053" spans="2:4" ht="13.5" thickBot="1" x14ac:dyDescent="0.25">
      <c r="B3053" s="878"/>
      <c r="C3053" s="158"/>
      <c r="D3053" s="837"/>
    </row>
    <row r="3054" spans="2:4" x14ac:dyDescent="0.2">
      <c r="B3054" s="838"/>
      <c r="C3054" s="159"/>
      <c r="D3054" s="879"/>
    </row>
    <row r="3055" spans="2:4" ht="12.75" customHeight="1" x14ac:dyDescent="0.2">
      <c r="B3055" s="2608" t="s">
        <v>537</v>
      </c>
      <c r="C3055" s="2609"/>
      <c r="D3055" s="883"/>
    </row>
    <row r="3056" spans="2:4" ht="13.5" thickBot="1" x14ac:dyDescent="0.25">
      <c r="B3056" s="838"/>
      <c r="C3056" s="337"/>
      <c r="D3056" s="839"/>
    </row>
    <row r="3057" spans="2:4" ht="26.25" thickBot="1" x14ac:dyDescent="0.25">
      <c r="B3057" s="871" t="s">
        <v>431</v>
      </c>
      <c r="C3057" s="330" t="s">
        <v>1057</v>
      </c>
      <c r="D3057" s="839"/>
    </row>
    <row r="3058" spans="2:4" x14ac:dyDescent="0.2">
      <c r="B3058" s="829" t="s">
        <v>1058</v>
      </c>
      <c r="C3058" s="160">
        <v>0.02</v>
      </c>
      <c r="D3058" s="839"/>
    </row>
    <row r="3059" spans="2:4" x14ac:dyDescent="0.2">
      <c r="B3059" s="831" t="s">
        <v>1059</v>
      </c>
      <c r="C3059" s="161">
        <v>1.9800000000000002E-2</v>
      </c>
      <c r="D3059" s="839"/>
    </row>
    <row r="3060" spans="2:4" x14ac:dyDescent="0.2">
      <c r="B3060" s="831" t="s">
        <v>1060</v>
      </c>
      <c r="C3060" s="161">
        <v>1.9599999999999999E-2</v>
      </c>
      <c r="D3060" s="839"/>
    </row>
    <row r="3061" spans="2:4" x14ac:dyDescent="0.2">
      <c r="B3061" s="831" t="s">
        <v>1061</v>
      </c>
      <c r="C3061" s="161">
        <v>1.9400000000000001E-2</v>
      </c>
      <c r="D3061" s="839"/>
    </row>
    <row r="3062" spans="2:4" x14ac:dyDescent="0.2">
      <c r="B3062" s="831" t="s">
        <v>1062</v>
      </c>
      <c r="C3062" s="161">
        <v>1.9300000000000001E-2</v>
      </c>
      <c r="D3062" s="839"/>
    </row>
    <row r="3063" spans="2:4" x14ac:dyDescent="0.2">
      <c r="B3063" s="831" t="s">
        <v>1063</v>
      </c>
      <c r="C3063" s="161">
        <v>1.9199999999999998E-2</v>
      </c>
      <c r="D3063" s="839"/>
    </row>
    <row r="3064" spans="2:4" ht="13.5" thickBot="1" x14ac:dyDescent="0.25">
      <c r="B3064" s="872" t="s">
        <v>1064</v>
      </c>
      <c r="C3064" s="162">
        <v>1.9E-2</v>
      </c>
      <c r="D3064" s="839"/>
    </row>
    <row r="3065" spans="2:4" ht="13.5" thickBot="1" x14ac:dyDescent="0.25">
      <c r="B3065" s="838"/>
      <c r="C3065" s="337"/>
      <c r="D3065" s="839"/>
    </row>
    <row r="3066" spans="2:4" ht="26.25" thickBot="1" x14ac:dyDescent="0.25">
      <c r="B3066" s="871" t="s">
        <v>1378</v>
      </c>
      <c r="C3066" s="330" t="s">
        <v>1057</v>
      </c>
      <c r="D3066" s="839"/>
    </row>
    <row r="3067" spans="2:4" x14ac:dyDescent="0.2">
      <c r="B3067" s="829" t="s">
        <v>1058</v>
      </c>
      <c r="C3067" s="160">
        <v>5.6000000000000001E-2</v>
      </c>
      <c r="D3067" s="839"/>
    </row>
    <row r="3068" spans="2:4" x14ac:dyDescent="0.2">
      <c r="B3068" s="831" t="s">
        <v>1066</v>
      </c>
      <c r="C3068" s="161">
        <v>5.5899999999999998E-2</v>
      </c>
      <c r="D3068" s="839"/>
    </row>
    <row r="3069" spans="2:4" x14ac:dyDescent="0.2">
      <c r="B3069" s="831" t="s">
        <v>1067</v>
      </c>
      <c r="C3069" s="161">
        <v>5.4600000000000003E-2</v>
      </c>
      <c r="D3069" s="839"/>
    </row>
    <row r="3070" spans="2:4" x14ac:dyDescent="0.2">
      <c r="B3070" s="831" t="s">
        <v>1068</v>
      </c>
      <c r="C3070" s="161">
        <v>5.45E-2</v>
      </c>
      <c r="D3070" s="839"/>
    </row>
    <row r="3071" spans="2:4" x14ac:dyDescent="0.2">
      <c r="B3071" s="831" t="s">
        <v>1069</v>
      </c>
      <c r="C3071" s="161">
        <v>5.4399999999999997E-2</v>
      </c>
      <c r="D3071" s="839"/>
    </row>
    <row r="3072" spans="2:4" x14ac:dyDescent="0.2">
      <c r="B3072" s="831" t="s">
        <v>1070</v>
      </c>
      <c r="C3072" s="161">
        <v>5.3999999999999999E-2</v>
      </c>
      <c r="D3072" s="839"/>
    </row>
    <row r="3073" spans="2:4" ht="13.5" thickBot="1" x14ac:dyDescent="0.25">
      <c r="B3073" s="872" t="s">
        <v>1071</v>
      </c>
      <c r="C3073" s="162">
        <v>4.7E-2</v>
      </c>
      <c r="D3073" s="839"/>
    </row>
    <row r="3074" spans="2:4" x14ac:dyDescent="0.2">
      <c r="B3074" s="884" t="s">
        <v>203</v>
      </c>
      <c r="C3074" s="337"/>
      <c r="D3074" s="839"/>
    </row>
    <row r="3075" spans="2:4" ht="13.5" thickBot="1" x14ac:dyDescent="0.25">
      <c r="B3075" s="838"/>
      <c r="C3075" s="337"/>
      <c r="D3075" s="839"/>
    </row>
    <row r="3076" spans="2:4" ht="26.25" thickBot="1" x14ac:dyDescent="0.25">
      <c r="B3076" s="871" t="s">
        <v>1072</v>
      </c>
      <c r="C3076" s="330" t="s">
        <v>1057</v>
      </c>
      <c r="D3076" s="839"/>
    </row>
    <row r="3077" spans="2:4" x14ac:dyDescent="0.2">
      <c r="B3077" s="829" t="s">
        <v>1073</v>
      </c>
      <c r="C3077" s="173">
        <v>0.14000000000000001</v>
      </c>
      <c r="D3077" s="839"/>
    </row>
    <row r="3078" spans="2:4" x14ac:dyDescent="0.2">
      <c r="B3078" s="831" t="s">
        <v>1074</v>
      </c>
      <c r="C3078" s="174">
        <v>0.13389999999999999</v>
      </c>
      <c r="D3078" s="839"/>
    </row>
    <row r="3079" spans="2:4" x14ac:dyDescent="0.2">
      <c r="B3079" s="831" t="s">
        <v>1075</v>
      </c>
      <c r="C3079" s="174">
        <v>0.13289999999999999</v>
      </c>
      <c r="D3079" s="839"/>
    </row>
    <row r="3080" spans="2:4" x14ac:dyDescent="0.2">
      <c r="B3080" s="831" t="s">
        <v>1076</v>
      </c>
      <c r="C3080" s="174">
        <v>0.13189999999999999</v>
      </c>
      <c r="D3080" s="839"/>
    </row>
    <row r="3081" spans="2:4" x14ac:dyDescent="0.2">
      <c r="B3081" s="831" t="s">
        <v>1077</v>
      </c>
      <c r="C3081" s="174">
        <v>0.13089999999999999</v>
      </c>
      <c r="D3081" s="839"/>
    </row>
    <row r="3082" spans="2:4" x14ac:dyDescent="0.2">
      <c r="B3082" s="831" t="s">
        <v>249</v>
      </c>
      <c r="C3082" s="174">
        <v>0.12989999999999999</v>
      </c>
      <c r="D3082" s="839"/>
    </row>
    <row r="3083" spans="2:4" ht="13.5" thickBot="1" x14ac:dyDescent="0.25">
      <c r="B3083" s="874" t="s">
        <v>2704</v>
      </c>
      <c r="C3083" s="175">
        <v>0.12889999999999999</v>
      </c>
      <c r="D3083" s="839"/>
    </row>
    <row r="3084" spans="2:4" ht="12.75" customHeight="1" x14ac:dyDescent="0.2">
      <c r="B3084" s="2594" t="s">
        <v>2295</v>
      </c>
      <c r="C3084" s="2595"/>
      <c r="D3084" s="839"/>
    </row>
    <row r="3085" spans="2:4" x14ac:dyDescent="0.2">
      <c r="B3085" s="838"/>
      <c r="C3085" s="163"/>
      <c r="D3085" s="839"/>
    </row>
    <row r="3086" spans="2:4" x14ac:dyDescent="0.2">
      <c r="B3086" s="2596" t="s">
        <v>270</v>
      </c>
      <c r="C3086" s="2597"/>
      <c r="D3086" s="839"/>
    </row>
    <row r="3087" spans="2:4" ht="13.5" thickBot="1" x14ac:dyDescent="0.25">
      <c r="B3087" s="838"/>
      <c r="C3087" s="163"/>
      <c r="D3087" s="839"/>
    </row>
    <row r="3088" spans="2:4" ht="13.5" thickBot="1" x14ac:dyDescent="0.25">
      <c r="B3088" s="876" t="s">
        <v>271</v>
      </c>
      <c r="C3088" s="164" t="s">
        <v>251</v>
      </c>
      <c r="D3088" s="839"/>
    </row>
    <row r="3089" spans="2:4" x14ac:dyDescent="0.2">
      <c r="B3089" s="886" t="s">
        <v>272</v>
      </c>
      <c r="C3089" s="165">
        <v>0.09</v>
      </c>
      <c r="D3089" s="839"/>
    </row>
    <row r="3090" spans="2:4" x14ac:dyDescent="0.2">
      <c r="B3090" s="851" t="s">
        <v>274</v>
      </c>
      <c r="C3090" s="166">
        <v>0.09</v>
      </c>
      <c r="D3090" s="839"/>
    </row>
    <row r="3091" spans="2:4" x14ac:dyDescent="0.2">
      <c r="B3091" s="851" t="s">
        <v>900</v>
      </c>
      <c r="C3091" s="166">
        <v>0.21</v>
      </c>
      <c r="D3091" s="839"/>
    </row>
    <row r="3092" spans="2:4" x14ac:dyDescent="0.2">
      <c r="B3092" s="851" t="s">
        <v>901</v>
      </c>
      <c r="C3092" s="166">
        <v>0.23</v>
      </c>
      <c r="D3092" s="839"/>
    </row>
    <row r="3093" spans="2:4" x14ac:dyDescent="0.2">
      <c r="B3093" s="851" t="s">
        <v>2285</v>
      </c>
      <c r="C3093" s="166">
        <v>0.22</v>
      </c>
      <c r="D3093" s="839"/>
    </row>
    <row r="3094" spans="2:4" x14ac:dyDescent="0.2">
      <c r="B3094" s="851" t="s">
        <v>2286</v>
      </c>
      <c r="C3094" s="166">
        <v>0.22</v>
      </c>
      <c r="D3094" s="839"/>
    </row>
    <row r="3095" spans="2:4" x14ac:dyDescent="0.2">
      <c r="B3095" s="851" t="s">
        <v>902</v>
      </c>
      <c r="C3095" s="166">
        <v>0.13</v>
      </c>
      <c r="D3095" s="839"/>
    </row>
    <row r="3096" spans="2:4" x14ac:dyDescent="0.2">
      <c r="B3096" s="851" t="s">
        <v>2287</v>
      </c>
      <c r="C3096" s="166">
        <v>0.22</v>
      </c>
      <c r="D3096" s="839"/>
    </row>
    <row r="3097" spans="2:4" x14ac:dyDescent="0.2">
      <c r="B3097" s="851" t="s">
        <v>905</v>
      </c>
      <c r="C3097" s="169">
        <v>0.19</v>
      </c>
      <c r="D3097" s="839"/>
    </row>
    <row r="3098" spans="2:4" x14ac:dyDescent="0.2">
      <c r="B3098" s="851" t="s">
        <v>691</v>
      </c>
      <c r="C3098" s="169">
        <v>0.13</v>
      </c>
      <c r="D3098" s="839"/>
    </row>
    <row r="3099" spans="2:4" x14ac:dyDescent="0.2">
      <c r="B3099" s="850" t="s">
        <v>2288</v>
      </c>
      <c r="C3099" s="311">
        <v>0.2</v>
      </c>
      <c r="D3099" s="839"/>
    </row>
    <row r="3100" spans="2:4" x14ac:dyDescent="0.2">
      <c r="B3100" s="851" t="s">
        <v>2289</v>
      </c>
      <c r="C3100" s="166">
        <v>0.13</v>
      </c>
      <c r="D3100" s="839"/>
    </row>
    <row r="3101" spans="2:4" x14ac:dyDescent="0.2">
      <c r="B3101" s="851" t="s">
        <v>2290</v>
      </c>
      <c r="C3101" s="166">
        <v>0.25</v>
      </c>
      <c r="D3101" s="839"/>
    </row>
    <row r="3102" spans="2:4" x14ac:dyDescent="0.2">
      <c r="B3102" s="851" t="s">
        <v>2291</v>
      </c>
      <c r="C3102" s="166">
        <v>0.19</v>
      </c>
      <c r="D3102" s="839"/>
    </row>
    <row r="3103" spans="2:4" x14ac:dyDescent="0.2">
      <c r="B3103" s="851" t="s">
        <v>2292</v>
      </c>
      <c r="C3103" s="166">
        <v>1</v>
      </c>
      <c r="D3103" s="839"/>
    </row>
    <row r="3104" spans="2:4" x14ac:dyDescent="0.2">
      <c r="B3104" s="851" t="s">
        <v>2293</v>
      </c>
      <c r="C3104" s="166">
        <v>0.3</v>
      </c>
      <c r="D3104" s="839"/>
    </row>
    <row r="3105" spans="2:4" x14ac:dyDescent="0.2">
      <c r="B3105" s="850" t="s">
        <v>2225</v>
      </c>
      <c r="C3105" s="311">
        <v>0.6</v>
      </c>
      <c r="D3105" s="839"/>
    </row>
    <row r="3106" spans="2:4" x14ac:dyDescent="0.2">
      <c r="B3106" s="850" t="s">
        <v>2226</v>
      </c>
      <c r="C3106" s="311">
        <v>6.8</v>
      </c>
      <c r="D3106" s="839"/>
    </row>
    <row r="3107" spans="2:4" x14ac:dyDescent="0.2">
      <c r="B3107" s="835" t="s">
        <v>2598</v>
      </c>
      <c r="C3107" s="311">
        <v>0.5</v>
      </c>
      <c r="D3107" s="839"/>
    </row>
    <row r="3108" spans="2:4" x14ac:dyDescent="0.2">
      <c r="B3108" s="835" t="s">
        <v>2599</v>
      </c>
      <c r="C3108" s="311">
        <v>0.5</v>
      </c>
      <c r="D3108" s="839"/>
    </row>
    <row r="3109" spans="2:4" x14ac:dyDescent="0.2">
      <c r="B3109" s="851" t="s">
        <v>2294</v>
      </c>
      <c r="C3109" s="166">
        <v>0.22</v>
      </c>
      <c r="D3109" s="839"/>
    </row>
    <row r="3110" spans="2:4" x14ac:dyDescent="0.2">
      <c r="B3110" s="851" t="s">
        <v>163</v>
      </c>
      <c r="C3110" s="166">
        <v>0.35</v>
      </c>
      <c r="D3110" s="839"/>
    </row>
    <row r="3111" spans="2:4" x14ac:dyDescent="0.2">
      <c r="B3111" s="851" t="s">
        <v>165</v>
      </c>
      <c r="C3111" s="166">
        <v>6.8</v>
      </c>
      <c r="D3111" s="839"/>
    </row>
    <row r="3112" spans="2:4" ht="13.5" thickBot="1" x14ac:dyDescent="0.25">
      <c r="B3112" s="885" t="s">
        <v>202</v>
      </c>
      <c r="C3112" s="167">
        <v>0.39</v>
      </c>
      <c r="D3112" s="839"/>
    </row>
    <row r="3113" spans="2:4" x14ac:dyDescent="0.2">
      <c r="B3113" s="875"/>
      <c r="C3113" s="168"/>
      <c r="D3113" s="839"/>
    </row>
    <row r="3114" spans="2:4" x14ac:dyDescent="0.2">
      <c r="B3114" s="875" t="s">
        <v>704</v>
      </c>
      <c r="C3114" s="168"/>
      <c r="D3114" s="839"/>
    </row>
    <row r="3115" spans="2:4" x14ac:dyDescent="0.2">
      <c r="B3115" s="852" t="s">
        <v>204</v>
      </c>
      <c r="C3115" s="337"/>
      <c r="D3115" s="839"/>
    </row>
    <row r="3116" spans="2:4" x14ac:dyDescent="0.2">
      <c r="B3116" s="838" t="s">
        <v>215</v>
      </c>
      <c r="C3116" s="337"/>
      <c r="D3116" s="839"/>
    </row>
    <row r="3117" spans="2:4" ht="12.75" customHeight="1" x14ac:dyDescent="0.2">
      <c r="B3117" s="2598" t="s">
        <v>2622</v>
      </c>
      <c r="C3117" s="2599"/>
      <c r="D3117" s="2600"/>
    </row>
    <row r="3118" spans="2:4" ht="12.75" customHeight="1" x14ac:dyDescent="0.2">
      <c r="B3118" s="2601" t="s">
        <v>2601</v>
      </c>
      <c r="C3118" s="2602"/>
      <c r="D3118" s="2603"/>
    </row>
    <row r="3119" spans="2:4" x14ac:dyDescent="0.2">
      <c r="B3119" s="838"/>
      <c r="C3119" s="337"/>
      <c r="D3119" s="839"/>
    </row>
    <row r="3120" spans="2:4" x14ac:dyDescent="0.2">
      <c r="B3120" s="842" t="s">
        <v>216</v>
      </c>
      <c r="C3120" s="337"/>
      <c r="D3120" s="839"/>
    </row>
    <row r="3121" spans="2:4" ht="12.75" customHeight="1" x14ac:dyDescent="0.2">
      <c r="B3121" s="2543" t="s">
        <v>170</v>
      </c>
      <c r="C3121" s="2544"/>
      <c r="D3121" s="2545"/>
    </row>
    <row r="3122" spans="2:4" ht="12.75" customHeight="1" x14ac:dyDescent="0.2">
      <c r="B3122" s="2543" t="s">
        <v>442</v>
      </c>
      <c r="C3122" s="2544"/>
      <c r="D3122" s="2545"/>
    </row>
    <row r="3123" spans="2:4" ht="12.75" customHeight="1" x14ac:dyDescent="0.2">
      <c r="B3123" s="2543" t="s">
        <v>894</v>
      </c>
      <c r="C3123" s="2544"/>
      <c r="D3123" s="2545"/>
    </row>
    <row r="3124" spans="2:4" ht="13.5" customHeight="1" thickBot="1" x14ac:dyDescent="0.25">
      <c r="B3124" s="2535" t="s">
        <v>47</v>
      </c>
      <c r="C3124" s="2536"/>
      <c r="D3124" s="2537"/>
    </row>
    <row r="3125" spans="2:4" ht="26.25" thickBot="1" x14ac:dyDescent="0.25">
      <c r="B3125" s="871" t="s">
        <v>630</v>
      </c>
      <c r="C3125" s="330" t="s">
        <v>1057</v>
      </c>
      <c r="D3125" s="844"/>
    </row>
    <row r="3126" spans="2:4" x14ac:dyDescent="0.2">
      <c r="B3126" s="829" t="s">
        <v>631</v>
      </c>
      <c r="C3126" s="160">
        <v>0.04</v>
      </c>
      <c r="D3126" s="844"/>
    </row>
    <row r="3127" spans="2:4" x14ac:dyDescent="0.2">
      <c r="B3127" s="831" t="s">
        <v>632</v>
      </c>
      <c r="C3127" s="161">
        <v>3.9800000000000002E-2</v>
      </c>
      <c r="D3127" s="844"/>
    </row>
    <row r="3128" spans="2:4" x14ac:dyDescent="0.2">
      <c r="B3128" s="831" t="s">
        <v>633</v>
      </c>
      <c r="C3128" s="161">
        <v>3.9600000000000003E-2</v>
      </c>
      <c r="D3128" s="844"/>
    </row>
    <row r="3129" spans="2:4" x14ac:dyDescent="0.2">
      <c r="B3129" s="831" t="s">
        <v>634</v>
      </c>
      <c r="C3129" s="161">
        <v>3.9399999999999998E-2</v>
      </c>
      <c r="D3129" s="844"/>
    </row>
    <row r="3130" spans="2:4" x14ac:dyDescent="0.2">
      <c r="B3130" s="831" t="s">
        <v>635</v>
      </c>
      <c r="C3130" s="161">
        <v>3.9199999999999999E-2</v>
      </c>
      <c r="D3130" s="844"/>
    </row>
    <row r="3131" spans="2:4" x14ac:dyDescent="0.2">
      <c r="B3131" s="831" t="s">
        <v>636</v>
      </c>
      <c r="C3131" s="161">
        <v>3.9E-2</v>
      </c>
      <c r="D3131" s="844"/>
    </row>
    <row r="3132" spans="2:4" ht="13.5" thickBot="1" x14ac:dyDescent="0.25">
      <c r="B3132" s="872" t="s">
        <v>637</v>
      </c>
      <c r="C3132" s="162">
        <v>3.8800000000000001E-2</v>
      </c>
      <c r="D3132" s="844"/>
    </row>
    <row r="3133" spans="2:4" x14ac:dyDescent="0.2">
      <c r="B3133" s="843"/>
      <c r="C3133" s="342"/>
      <c r="D3133" s="844"/>
    </row>
    <row r="3134" spans="2:4" ht="12.75" customHeight="1" x14ac:dyDescent="0.2">
      <c r="B3134" s="2543" t="s">
        <v>895</v>
      </c>
      <c r="C3134" s="2544"/>
      <c r="D3134" s="2545"/>
    </row>
    <row r="3135" spans="2:4" x14ac:dyDescent="0.2">
      <c r="B3135" s="842" t="s">
        <v>515</v>
      </c>
      <c r="C3135" s="337"/>
      <c r="D3135" s="839"/>
    </row>
    <row r="3136" spans="2:4" x14ac:dyDescent="0.2">
      <c r="B3136" s="838" t="s">
        <v>516</v>
      </c>
      <c r="C3136" s="337"/>
      <c r="D3136" s="839"/>
    </row>
    <row r="3137" spans="2:4" x14ac:dyDescent="0.2">
      <c r="B3137" s="838" t="s">
        <v>517</v>
      </c>
      <c r="C3137" s="337"/>
      <c r="D3137" s="839"/>
    </row>
    <row r="3138" spans="2:4" x14ac:dyDescent="0.2">
      <c r="B3138" s="838" t="s">
        <v>518</v>
      </c>
      <c r="C3138" s="337"/>
      <c r="D3138" s="839"/>
    </row>
    <row r="3139" spans="2:4" x14ac:dyDescent="0.2">
      <c r="B3139" s="838" t="s">
        <v>519</v>
      </c>
      <c r="C3139" s="337"/>
      <c r="D3139" s="839"/>
    </row>
    <row r="3140" spans="2:4" x14ac:dyDescent="0.2">
      <c r="B3140" s="838" t="s">
        <v>520</v>
      </c>
      <c r="C3140" s="337"/>
      <c r="D3140" s="839"/>
    </row>
    <row r="3141" spans="2:4" x14ac:dyDescent="0.2">
      <c r="B3141" s="838" t="s">
        <v>521</v>
      </c>
      <c r="C3141" s="337"/>
      <c r="D3141" s="839"/>
    </row>
    <row r="3142" spans="2:4" x14ac:dyDescent="0.2">
      <c r="B3142" s="838" t="s">
        <v>522</v>
      </c>
      <c r="C3142" s="337"/>
      <c r="D3142" s="839"/>
    </row>
    <row r="3143" spans="2:4" x14ac:dyDescent="0.2">
      <c r="B3143" s="838" t="s">
        <v>523</v>
      </c>
      <c r="C3143" s="337"/>
      <c r="D3143" s="839"/>
    </row>
    <row r="3144" spans="2:4" x14ac:dyDescent="0.2">
      <c r="B3144" s="838" t="s">
        <v>524</v>
      </c>
      <c r="C3144" s="337"/>
      <c r="D3144" s="839"/>
    </row>
    <row r="3145" spans="2:4" ht="12.75" customHeight="1" x14ac:dyDescent="0.2">
      <c r="B3145" s="2570" t="s">
        <v>638</v>
      </c>
      <c r="C3145" s="2571"/>
      <c r="D3145" s="2572"/>
    </row>
    <row r="3146" spans="2:4" ht="12.75" customHeight="1" x14ac:dyDescent="0.2">
      <c r="B3146" s="2570" t="s">
        <v>49</v>
      </c>
      <c r="C3146" s="2571"/>
      <c r="D3146" s="2572"/>
    </row>
    <row r="3147" spans="2:4" x14ac:dyDescent="0.2">
      <c r="B3147" s="842" t="s">
        <v>526</v>
      </c>
      <c r="C3147" s="337"/>
      <c r="D3147" s="839"/>
    </row>
    <row r="3148" spans="2:4" x14ac:dyDescent="0.2">
      <c r="B3148" s="838" t="s">
        <v>527</v>
      </c>
      <c r="C3148" s="337"/>
      <c r="D3148" s="839"/>
    </row>
    <row r="3149" spans="2:4" x14ac:dyDescent="0.2">
      <c r="B3149" s="838" t="s">
        <v>528</v>
      </c>
      <c r="C3149" s="337"/>
      <c r="D3149" s="839"/>
    </row>
    <row r="3150" spans="2:4" x14ac:dyDescent="0.2">
      <c r="B3150" s="838" t="s">
        <v>529</v>
      </c>
      <c r="C3150" s="337"/>
      <c r="D3150" s="839"/>
    </row>
    <row r="3151" spans="2:4" x14ac:dyDescent="0.2">
      <c r="B3151" s="838" t="s">
        <v>530</v>
      </c>
      <c r="C3151" s="337"/>
      <c r="D3151" s="839"/>
    </row>
    <row r="3152" spans="2:4" x14ac:dyDescent="0.2">
      <c r="B3152" s="838" t="s">
        <v>531</v>
      </c>
      <c r="C3152" s="337"/>
      <c r="D3152" s="839"/>
    </row>
    <row r="3153" spans="2:4" x14ac:dyDescent="0.2">
      <c r="B3153" s="838" t="s">
        <v>532</v>
      </c>
      <c r="C3153" s="337"/>
      <c r="D3153" s="839"/>
    </row>
    <row r="3154" spans="2:4" x14ac:dyDescent="0.2">
      <c r="B3154" s="838" t="s">
        <v>533</v>
      </c>
      <c r="C3154" s="337"/>
      <c r="D3154" s="839"/>
    </row>
    <row r="3155" spans="2:4" x14ac:dyDescent="0.2">
      <c r="B3155" s="838" t="s">
        <v>534</v>
      </c>
      <c r="C3155" s="337"/>
      <c r="D3155" s="839"/>
    </row>
    <row r="3156" spans="2:4" x14ac:dyDescent="0.2">
      <c r="B3156" s="838" t="s">
        <v>535</v>
      </c>
      <c r="C3156" s="337"/>
      <c r="D3156" s="839"/>
    </row>
    <row r="3157" spans="2:4" x14ac:dyDescent="0.2">
      <c r="B3157" s="838" t="s">
        <v>536</v>
      </c>
      <c r="C3157" s="337"/>
      <c r="D3157" s="839"/>
    </row>
    <row r="3158" spans="2:4" x14ac:dyDescent="0.2">
      <c r="B3158" s="838" t="s">
        <v>566</v>
      </c>
      <c r="C3158" s="337"/>
      <c r="D3158" s="839"/>
    </row>
    <row r="3159" spans="2:4" ht="12.75" customHeight="1" x14ac:dyDescent="0.2">
      <c r="B3159" s="2570" t="s">
        <v>1048</v>
      </c>
      <c r="C3159" s="2571"/>
      <c r="D3159" s="2572"/>
    </row>
    <row r="3160" spans="2:4" ht="12.75" customHeight="1" x14ac:dyDescent="0.2">
      <c r="B3160" s="2543" t="s">
        <v>1049</v>
      </c>
      <c r="C3160" s="2544"/>
      <c r="D3160" s="2545"/>
    </row>
    <row r="3161" spans="2:4" ht="12.75" customHeight="1" x14ac:dyDescent="0.2">
      <c r="B3161" s="2543" t="s">
        <v>1037</v>
      </c>
      <c r="C3161" s="2544"/>
      <c r="D3161" s="2545"/>
    </row>
    <row r="3162" spans="2:4" ht="12.75" customHeight="1" x14ac:dyDescent="0.2">
      <c r="B3162" s="2587" t="s">
        <v>509</v>
      </c>
      <c r="C3162" s="2588"/>
      <c r="D3162" s="844"/>
    </row>
    <row r="3163" spans="2:4" ht="12.75" customHeight="1" x14ac:dyDescent="0.2">
      <c r="B3163" s="2543" t="s">
        <v>568</v>
      </c>
      <c r="C3163" s="2544"/>
      <c r="D3163" s="2545"/>
    </row>
    <row r="3164" spans="2:4" ht="13.5" thickBot="1" x14ac:dyDescent="0.25">
      <c r="B3164" s="2546" t="s">
        <v>2653</v>
      </c>
      <c r="C3164" s="2619"/>
      <c r="D3164" s="2620"/>
    </row>
    <row r="3165" spans="2:4" ht="14.25" thickTop="1" thickBot="1" x14ac:dyDescent="0.25">
      <c r="B3165" s="306"/>
      <c r="C3165" s="127"/>
      <c r="D3165" s="127"/>
    </row>
    <row r="3166" spans="2:4" ht="13.5" thickTop="1" x14ac:dyDescent="0.2">
      <c r="B3166" s="2532" t="s">
        <v>2705</v>
      </c>
      <c r="C3166" s="2533"/>
      <c r="D3166" s="2534"/>
    </row>
    <row r="3167" spans="2:4" ht="13.5" customHeight="1" thickBot="1" x14ac:dyDescent="0.25">
      <c r="B3167" s="2535" t="s">
        <v>2706</v>
      </c>
      <c r="C3167" s="2536"/>
      <c r="D3167" s="2537"/>
    </row>
    <row r="3168" spans="2:4" ht="13.5" thickBot="1" x14ac:dyDescent="0.25">
      <c r="B3168" s="827" t="s">
        <v>296</v>
      </c>
      <c r="C3168" s="330" t="s">
        <v>2707</v>
      </c>
      <c r="D3168" s="828" t="s">
        <v>259</v>
      </c>
    </row>
    <row r="3169" spans="2:4" x14ac:dyDescent="0.2">
      <c r="B3169" s="829" t="s">
        <v>260</v>
      </c>
      <c r="C3169" s="144">
        <v>3600</v>
      </c>
      <c r="D3169" s="830" t="s">
        <v>261</v>
      </c>
    </row>
    <row r="3170" spans="2:4" x14ac:dyDescent="0.2">
      <c r="B3170" s="831" t="s">
        <v>262</v>
      </c>
      <c r="C3170" s="331">
        <v>420</v>
      </c>
      <c r="D3170" s="832" t="s">
        <v>595</v>
      </c>
    </row>
    <row r="3171" spans="2:4" x14ac:dyDescent="0.2">
      <c r="B3171" s="831"/>
      <c r="C3171" s="331"/>
      <c r="D3171" s="832"/>
    </row>
    <row r="3172" spans="2:4" x14ac:dyDescent="0.2">
      <c r="B3172" s="2627" t="s">
        <v>210</v>
      </c>
      <c r="C3172" s="2628"/>
      <c r="D3172" s="2629"/>
    </row>
    <row r="3173" spans="2:4" x14ac:dyDescent="0.2">
      <c r="B3173" s="838"/>
      <c r="C3173" s="159"/>
      <c r="D3173" s="879"/>
    </row>
    <row r="3174" spans="2:4" ht="12.75" customHeight="1" x14ac:dyDescent="0.2">
      <c r="B3174" s="2624" t="s">
        <v>537</v>
      </c>
      <c r="C3174" s="2625"/>
      <c r="D3174" s="2626"/>
    </row>
    <row r="3175" spans="2:4" ht="13.5" thickBot="1" x14ac:dyDescent="0.25">
      <c r="B3175" s="838"/>
      <c r="C3175" s="337"/>
      <c r="D3175" s="839"/>
    </row>
    <row r="3176" spans="2:4" ht="26.25" thickBot="1" x14ac:dyDescent="0.25">
      <c r="B3176" s="871" t="s">
        <v>445</v>
      </c>
      <c r="C3176" s="330" t="s">
        <v>1057</v>
      </c>
      <c r="D3176" s="839"/>
    </row>
    <row r="3177" spans="2:4" x14ac:dyDescent="0.2">
      <c r="B3177" s="829" t="s">
        <v>1058</v>
      </c>
      <c r="C3177" s="160">
        <v>0.02</v>
      </c>
      <c r="D3177" s="839"/>
    </row>
    <row r="3178" spans="2:4" x14ac:dyDescent="0.2">
      <c r="B3178" s="831" t="s">
        <v>1059</v>
      </c>
      <c r="C3178" s="161">
        <v>1.9800000000000002E-2</v>
      </c>
      <c r="D3178" s="839"/>
    </row>
    <row r="3179" spans="2:4" x14ac:dyDescent="0.2">
      <c r="B3179" s="831" t="s">
        <v>1060</v>
      </c>
      <c r="C3179" s="161">
        <v>1.9599999999999999E-2</v>
      </c>
      <c r="D3179" s="839"/>
    </row>
    <row r="3180" spans="2:4" x14ac:dyDescent="0.2">
      <c r="B3180" s="831" t="s">
        <v>1061</v>
      </c>
      <c r="C3180" s="161">
        <v>1.9400000000000001E-2</v>
      </c>
      <c r="D3180" s="839"/>
    </row>
    <row r="3181" spans="2:4" x14ac:dyDescent="0.2">
      <c r="B3181" s="831" t="s">
        <v>1062</v>
      </c>
      <c r="C3181" s="161">
        <v>1.9300000000000001E-2</v>
      </c>
      <c r="D3181" s="839"/>
    </row>
    <row r="3182" spans="2:4" x14ac:dyDescent="0.2">
      <c r="B3182" s="831" t="s">
        <v>1063</v>
      </c>
      <c r="C3182" s="161">
        <v>1.9199999999999998E-2</v>
      </c>
      <c r="D3182" s="839"/>
    </row>
    <row r="3183" spans="2:4" ht="13.5" thickBot="1" x14ac:dyDescent="0.25">
      <c r="B3183" s="872" t="s">
        <v>1064</v>
      </c>
      <c r="C3183" s="162">
        <v>1.9E-2</v>
      </c>
      <c r="D3183" s="839"/>
    </row>
    <row r="3184" spans="2:4" ht="13.5" thickBot="1" x14ac:dyDescent="0.25">
      <c r="B3184" s="838"/>
      <c r="C3184" s="337"/>
      <c r="D3184" s="839"/>
    </row>
    <row r="3185" spans="2:4" ht="26.25" thickBot="1" x14ac:dyDescent="0.25">
      <c r="B3185" s="871" t="s">
        <v>1065</v>
      </c>
      <c r="C3185" s="330" t="s">
        <v>1057</v>
      </c>
      <c r="D3185" s="839"/>
    </row>
    <row r="3186" spans="2:4" x14ac:dyDescent="0.2">
      <c r="B3186" s="829" t="s">
        <v>1058</v>
      </c>
      <c r="C3186" s="160">
        <v>5.6000000000000001E-2</v>
      </c>
      <c r="D3186" s="839"/>
    </row>
    <row r="3187" spans="2:4" x14ac:dyDescent="0.2">
      <c r="B3187" s="831" t="s">
        <v>1066</v>
      </c>
      <c r="C3187" s="161">
        <v>5.5899999999999998E-2</v>
      </c>
      <c r="D3187" s="839"/>
    </row>
    <row r="3188" spans="2:4" x14ac:dyDescent="0.2">
      <c r="B3188" s="831" t="s">
        <v>1067</v>
      </c>
      <c r="C3188" s="161">
        <v>5.4600000000000003E-2</v>
      </c>
      <c r="D3188" s="839"/>
    </row>
    <row r="3189" spans="2:4" x14ac:dyDescent="0.2">
      <c r="B3189" s="831" t="s">
        <v>1068</v>
      </c>
      <c r="C3189" s="161">
        <v>5.45E-2</v>
      </c>
      <c r="D3189" s="839"/>
    </row>
    <row r="3190" spans="2:4" x14ac:dyDescent="0.2">
      <c r="B3190" s="831" t="s">
        <v>1069</v>
      </c>
      <c r="C3190" s="161">
        <v>5.4399999999999997E-2</v>
      </c>
      <c r="D3190" s="839"/>
    </row>
    <row r="3191" spans="2:4" x14ac:dyDescent="0.2">
      <c r="B3191" s="831" t="s">
        <v>1070</v>
      </c>
      <c r="C3191" s="161">
        <v>5.3999999999999999E-2</v>
      </c>
      <c r="D3191" s="839"/>
    </row>
    <row r="3192" spans="2:4" ht="13.5" thickBot="1" x14ac:dyDescent="0.25">
      <c r="B3192" s="872" t="s">
        <v>1071</v>
      </c>
      <c r="C3192" s="162">
        <v>4.7E-2</v>
      </c>
      <c r="D3192" s="839"/>
    </row>
    <row r="3193" spans="2:4" x14ac:dyDescent="0.2">
      <c r="B3193" s="875" t="s">
        <v>318</v>
      </c>
      <c r="C3193" s="337"/>
      <c r="D3193" s="839"/>
    </row>
    <row r="3194" spans="2:4" ht="13.5" thickBot="1" x14ac:dyDescent="0.25">
      <c r="B3194" s="838"/>
      <c r="C3194" s="337"/>
      <c r="D3194" s="839"/>
    </row>
    <row r="3195" spans="2:4" ht="26.25" thickBot="1" x14ac:dyDescent="0.25">
      <c r="B3195" s="871" t="s">
        <v>2708</v>
      </c>
      <c r="C3195" s="330" t="s">
        <v>1057</v>
      </c>
      <c r="D3195" s="839"/>
    </row>
    <row r="3196" spans="2:4" x14ac:dyDescent="0.2">
      <c r="B3196" s="829" t="s">
        <v>1073</v>
      </c>
      <c r="C3196" s="173">
        <v>0.14000000000000001</v>
      </c>
      <c r="D3196" s="839"/>
    </row>
    <row r="3197" spans="2:4" x14ac:dyDescent="0.2">
      <c r="B3197" s="831" t="s">
        <v>1074</v>
      </c>
      <c r="C3197" s="174">
        <v>0.13389999999999999</v>
      </c>
      <c r="D3197" s="839"/>
    </row>
    <row r="3198" spans="2:4" x14ac:dyDescent="0.2">
      <c r="B3198" s="831" t="s">
        <v>1075</v>
      </c>
      <c r="C3198" s="174">
        <v>0.13289999999999999</v>
      </c>
      <c r="D3198" s="839"/>
    </row>
    <row r="3199" spans="2:4" x14ac:dyDescent="0.2">
      <c r="B3199" s="831" t="s">
        <v>1076</v>
      </c>
      <c r="C3199" s="174">
        <v>0.13189999999999999</v>
      </c>
      <c r="D3199" s="839"/>
    </row>
    <row r="3200" spans="2:4" x14ac:dyDescent="0.2">
      <c r="B3200" s="831" t="s">
        <v>1077</v>
      </c>
      <c r="C3200" s="174">
        <v>0.13089999999999999</v>
      </c>
      <c r="D3200" s="839"/>
    </row>
    <row r="3201" spans="2:4" x14ac:dyDescent="0.2">
      <c r="B3201" s="831" t="s">
        <v>249</v>
      </c>
      <c r="C3201" s="174">
        <v>0.12989999999999999</v>
      </c>
      <c r="D3201" s="839"/>
    </row>
    <row r="3202" spans="2:4" ht="13.5" thickBot="1" x14ac:dyDescent="0.25">
      <c r="B3202" s="874" t="s">
        <v>2709</v>
      </c>
      <c r="C3202" s="175">
        <v>0.12889999999999999</v>
      </c>
      <c r="D3202" s="839"/>
    </row>
    <row r="3203" spans="2:4" ht="12.75" customHeight="1" x14ac:dyDescent="0.2">
      <c r="B3203" s="2594" t="s">
        <v>2296</v>
      </c>
      <c r="C3203" s="2595"/>
      <c r="D3203" s="839"/>
    </row>
    <row r="3204" spans="2:4" x14ac:dyDescent="0.2">
      <c r="B3204" s="838"/>
      <c r="C3204" s="163"/>
      <c r="D3204" s="839"/>
    </row>
    <row r="3205" spans="2:4" x14ac:dyDescent="0.2">
      <c r="B3205" s="2596" t="s">
        <v>270</v>
      </c>
      <c r="C3205" s="2597"/>
      <c r="D3205" s="839"/>
    </row>
    <row r="3206" spans="2:4" ht="13.5" thickBot="1" x14ac:dyDescent="0.25">
      <c r="B3206" s="838"/>
      <c r="C3206" s="163"/>
      <c r="D3206" s="839"/>
    </row>
    <row r="3207" spans="2:4" ht="13.5" thickBot="1" x14ac:dyDescent="0.25">
      <c r="B3207" s="876" t="s">
        <v>271</v>
      </c>
      <c r="C3207" s="164" t="s">
        <v>251</v>
      </c>
      <c r="D3207" s="839"/>
    </row>
    <row r="3208" spans="2:4" x14ac:dyDescent="0.2">
      <c r="B3208" s="886" t="s">
        <v>272</v>
      </c>
      <c r="C3208" s="165">
        <v>0.09</v>
      </c>
      <c r="D3208" s="839"/>
    </row>
    <row r="3209" spans="2:4" x14ac:dyDescent="0.2">
      <c r="B3209" s="851" t="s">
        <v>274</v>
      </c>
      <c r="C3209" s="166">
        <v>0.09</v>
      </c>
      <c r="D3209" s="839"/>
    </row>
    <row r="3210" spans="2:4" x14ac:dyDescent="0.2">
      <c r="B3210" s="851" t="s">
        <v>900</v>
      </c>
      <c r="C3210" s="166">
        <v>0.21</v>
      </c>
      <c r="D3210" s="839"/>
    </row>
    <row r="3211" spans="2:4" x14ac:dyDescent="0.2">
      <c r="B3211" s="851" t="s">
        <v>901</v>
      </c>
      <c r="C3211" s="166">
        <v>0.23</v>
      </c>
      <c r="D3211" s="839"/>
    </row>
    <row r="3212" spans="2:4" x14ac:dyDescent="0.2">
      <c r="B3212" s="851" t="s">
        <v>2710</v>
      </c>
      <c r="C3212" s="166">
        <v>0.22</v>
      </c>
      <c r="D3212" s="839"/>
    </row>
    <row r="3213" spans="2:4" x14ac:dyDescent="0.2">
      <c r="B3213" s="851" t="s">
        <v>2286</v>
      </c>
      <c r="C3213" s="166">
        <v>0.22</v>
      </c>
      <c r="D3213" s="839"/>
    </row>
    <row r="3214" spans="2:4" x14ac:dyDescent="0.2">
      <c r="B3214" s="851" t="s">
        <v>902</v>
      </c>
      <c r="C3214" s="166">
        <v>0.13</v>
      </c>
      <c r="D3214" s="839"/>
    </row>
    <row r="3215" spans="2:4" x14ac:dyDescent="0.2">
      <c r="B3215" s="851" t="s">
        <v>2287</v>
      </c>
      <c r="C3215" s="166">
        <v>0.22</v>
      </c>
      <c r="D3215" s="839"/>
    </row>
    <row r="3216" spans="2:4" x14ac:dyDescent="0.2">
      <c r="B3216" s="851" t="s">
        <v>905</v>
      </c>
      <c r="C3216" s="169">
        <v>0.19</v>
      </c>
      <c r="D3216" s="839"/>
    </row>
    <row r="3217" spans="2:4" x14ac:dyDescent="0.2">
      <c r="B3217" s="851" t="s">
        <v>691</v>
      </c>
      <c r="C3217" s="169">
        <v>0.13</v>
      </c>
      <c r="D3217" s="839"/>
    </row>
    <row r="3218" spans="2:4" x14ac:dyDescent="0.2">
      <c r="B3218" s="850" t="s">
        <v>2288</v>
      </c>
      <c r="C3218" s="311">
        <v>0.2</v>
      </c>
      <c r="D3218" s="839"/>
    </row>
    <row r="3219" spans="2:4" x14ac:dyDescent="0.2">
      <c r="B3219" s="851" t="s">
        <v>2289</v>
      </c>
      <c r="C3219" s="166">
        <v>0.13</v>
      </c>
      <c r="D3219" s="839"/>
    </row>
    <row r="3220" spans="2:4" x14ac:dyDescent="0.2">
      <c r="B3220" s="851" t="s">
        <v>2290</v>
      </c>
      <c r="C3220" s="166">
        <v>0.25</v>
      </c>
      <c r="D3220" s="839"/>
    </row>
    <row r="3221" spans="2:4" x14ac:dyDescent="0.2">
      <c r="B3221" s="851" t="s">
        <v>2291</v>
      </c>
      <c r="C3221" s="166">
        <v>0.19</v>
      </c>
      <c r="D3221" s="839"/>
    </row>
    <row r="3222" spans="2:4" x14ac:dyDescent="0.2">
      <c r="B3222" s="851" t="s">
        <v>2292</v>
      </c>
      <c r="C3222" s="166">
        <v>1</v>
      </c>
      <c r="D3222" s="839"/>
    </row>
    <row r="3223" spans="2:4" x14ac:dyDescent="0.2">
      <c r="B3223" s="851" t="s">
        <v>2293</v>
      </c>
      <c r="C3223" s="166">
        <v>0.3</v>
      </c>
      <c r="D3223" s="839"/>
    </row>
    <row r="3224" spans="2:4" x14ac:dyDescent="0.2">
      <c r="B3224" s="850" t="s">
        <v>2225</v>
      </c>
      <c r="C3224" s="311">
        <v>0.6</v>
      </c>
      <c r="D3224" s="839"/>
    </row>
    <row r="3225" spans="2:4" x14ac:dyDescent="0.2">
      <c r="B3225" s="850" t="s">
        <v>2226</v>
      </c>
      <c r="C3225" s="311">
        <v>6.8</v>
      </c>
      <c r="D3225" s="839"/>
    </row>
    <row r="3226" spans="2:4" x14ac:dyDescent="0.2">
      <c r="B3226" s="850" t="s">
        <v>2647</v>
      </c>
      <c r="C3226" s="311">
        <v>0.5</v>
      </c>
      <c r="D3226" s="839"/>
    </row>
    <row r="3227" spans="2:4" x14ac:dyDescent="0.2">
      <c r="B3227" s="851" t="s">
        <v>2294</v>
      </c>
      <c r="C3227" s="166">
        <v>0.22</v>
      </c>
      <c r="D3227" s="839"/>
    </row>
    <row r="3228" spans="2:4" x14ac:dyDescent="0.2">
      <c r="B3228" s="851" t="s">
        <v>163</v>
      </c>
      <c r="C3228" s="166">
        <v>0.35</v>
      </c>
      <c r="D3228" s="839"/>
    </row>
    <row r="3229" spans="2:4" x14ac:dyDescent="0.2">
      <c r="B3229" s="851" t="s">
        <v>165</v>
      </c>
      <c r="C3229" s="166">
        <v>6.8</v>
      </c>
      <c r="D3229" s="839"/>
    </row>
    <row r="3230" spans="2:4" ht="13.5" thickBot="1" x14ac:dyDescent="0.25">
      <c r="B3230" s="885" t="s">
        <v>202</v>
      </c>
      <c r="C3230" s="167">
        <v>0.39</v>
      </c>
      <c r="D3230" s="879"/>
    </row>
    <row r="3231" spans="2:4" x14ac:dyDescent="0.2">
      <c r="B3231" s="875"/>
      <c r="C3231" s="168"/>
      <c r="D3231" s="839"/>
    </row>
    <row r="3232" spans="2:4" x14ac:dyDescent="0.2">
      <c r="B3232" s="875" t="s">
        <v>704</v>
      </c>
      <c r="C3232" s="168"/>
      <c r="D3232" s="839"/>
    </row>
    <row r="3233" spans="2:4" x14ac:dyDescent="0.2">
      <c r="B3233" s="852" t="s">
        <v>204</v>
      </c>
      <c r="C3233" s="337"/>
      <c r="D3233" s="839"/>
    </row>
    <row r="3234" spans="2:4" x14ac:dyDescent="0.2">
      <c r="B3234" s="838" t="s">
        <v>215</v>
      </c>
      <c r="C3234" s="337"/>
      <c r="D3234" s="839"/>
    </row>
    <row r="3235" spans="2:4" ht="12.75" customHeight="1" x14ac:dyDescent="0.2">
      <c r="B3235" s="2598" t="s">
        <v>2600</v>
      </c>
      <c r="C3235" s="2599"/>
      <c r="D3235" s="2600"/>
    </row>
    <row r="3236" spans="2:4" ht="12.75" customHeight="1" x14ac:dyDescent="0.2">
      <c r="B3236" s="2601" t="s">
        <v>2601</v>
      </c>
      <c r="C3236" s="2602"/>
      <c r="D3236" s="2603"/>
    </row>
    <row r="3237" spans="2:4" x14ac:dyDescent="0.2">
      <c r="B3237" s="838"/>
      <c r="C3237" s="337"/>
      <c r="D3237" s="839"/>
    </row>
    <row r="3238" spans="2:4" x14ac:dyDescent="0.2">
      <c r="B3238" s="842" t="s">
        <v>216</v>
      </c>
      <c r="C3238" s="337"/>
      <c r="D3238" s="839"/>
    </row>
    <row r="3239" spans="2:4" ht="12.75" customHeight="1" x14ac:dyDescent="0.2">
      <c r="B3239" s="2570" t="s">
        <v>2711</v>
      </c>
      <c r="C3239" s="2571"/>
      <c r="D3239" s="2572"/>
    </row>
    <row r="3240" spans="2:4" ht="12.75" customHeight="1" x14ac:dyDescent="0.2">
      <c r="B3240" s="2543" t="s">
        <v>442</v>
      </c>
      <c r="C3240" s="2544"/>
      <c r="D3240" s="2545"/>
    </row>
    <row r="3241" spans="2:4" ht="12.75" customHeight="1" x14ac:dyDescent="0.2">
      <c r="B3241" s="2543" t="s">
        <v>897</v>
      </c>
      <c r="C3241" s="2544"/>
      <c r="D3241" s="2545"/>
    </row>
    <row r="3242" spans="2:4" ht="13.5" customHeight="1" thickBot="1" x14ac:dyDescent="0.25">
      <c r="B3242" s="2535" t="s">
        <v>47</v>
      </c>
      <c r="C3242" s="2536"/>
      <c r="D3242" s="2537"/>
    </row>
    <row r="3243" spans="2:4" ht="26.25" thickBot="1" x14ac:dyDescent="0.25">
      <c r="B3243" s="871" t="s">
        <v>630</v>
      </c>
      <c r="C3243" s="330" t="s">
        <v>1057</v>
      </c>
      <c r="D3243" s="844"/>
    </row>
    <row r="3244" spans="2:4" x14ac:dyDescent="0.2">
      <c r="B3244" s="829" t="s">
        <v>631</v>
      </c>
      <c r="C3244" s="160">
        <v>0.04</v>
      </c>
      <c r="D3244" s="844"/>
    </row>
    <row r="3245" spans="2:4" x14ac:dyDescent="0.2">
      <c r="B3245" s="831" t="s">
        <v>632</v>
      </c>
      <c r="C3245" s="161">
        <v>3.9800000000000002E-2</v>
      </c>
      <c r="D3245" s="844"/>
    </row>
    <row r="3246" spans="2:4" x14ac:dyDescent="0.2">
      <c r="B3246" s="831" t="s">
        <v>633</v>
      </c>
      <c r="C3246" s="161">
        <v>3.9600000000000003E-2</v>
      </c>
      <c r="D3246" s="844"/>
    </row>
    <row r="3247" spans="2:4" x14ac:dyDescent="0.2">
      <c r="B3247" s="831" t="s">
        <v>634</v>
      </c>
      <c r="C3247" s="161">
        <v>3.9399999999999998E-2</v>
      </c>
      <c r="D3247" s="844"/>
    </row>
    <row r="3248" spans="2:4" x14ac:dyDescent="0.2">
      <c r="B3248" s="831" t="s">
        <v>635</v>
      </c>
      <c r="C3248" s="161">
        <v>3.9199999999999999E-2</v>
      </c>
      <c r="D3248" s="844"/>
    </row>
    <row r="3249" spans="2:4" x14ac:dyDescent="0.2">
      <c r="B3249" s="831" t="s">
        <v>636</v>
      </c>
      <c r="C3249" s="161">
        <v>3.9E-2</v>
      </c>
      <c r="D3249" s="844"/>
    </row>
    <row r="3250" spans="2:4" ht="13.5" thickBot="1" x14ac:dyDescent="0.25">
      <c r="B3250" s="872" t="s">
        <v>637</v>
      </c>
      <c r="C3250" s="162">
        <v>3.8800000000000001E-2</v>
      </c>
      <c r="D3250" s="844"/>
    </row>
    <row r="3251" spans="2:4" x14ac:dyDescent="0.2">
      <c r="B3251" s="843"/>
      <c r="C3251" s="342"/>
      <c r="D3251" s="844"/>
    </row>
    <row r="3252" spans="2:4" ht="12.75" customHeight="1" x14ac:dyDescent="0.2">
      <c r="B3252" s="2543" t="s">
        <v>275</v>
      </c>
      <c r="C3252" s="2544"/>
      <c r="D3252" s="2545"/>
    </row>
    <row r="3253" spans="2:4" x14ac:dyDescent="0.2">
      <c r="B3253" s="842" t="s">
        <v>515</v>
      </c>
      <c r="C3253" s="337"/>
      <c r="D3253" s="839"/>
    </row>
    <row r="3254" spans="2:4" x14ac:dyDescent="0.2">
      <c r="B3254" s="838" t="s">
        <v>516</v>
      </c>
      <c r="C3254" s="337"/>
      <c r="D3254" s="839"/>
    </row>
    <row r="3255" spans="2:4" x14ac:dyDescent="0.2">
      <c r="B3255" s="838" t="s">
        <v>517</v>
      </c>
      <c r="C3255" s="337"/>
      <c r="D3255" s="839"/>
    </row>
    <row r="3256" spans="2:4" x14ac:dyDescent="0.2">
      <c r="B3256" s="838" t="s">
        <v>518</v>
      </c>
      <c r="C3256" s="337"/>
      <c r="D3256" s="839"/>
    </row>
    <row r="3257" spans="2:4" x14ac:dyDescent="0.2">
      <c r="B3257" s="838" t="s">
        <v>519</v>
      </c>
      <c r="C3257" s="337"/>
      <c r="D3257" s="839"/>
    </row>
    <row r="3258" spans="2:4" x14ac:dyDescent="0.2">
      <c r="B3258" s="838" t="s">
        <v>520</v>
      </c>
      <c r="C3258" s="337"/>
      <c r="D3258" s="839"/>
    </row>
    <row r="3259" spans="2:4" x14ac:dyDescent="0.2">
      <c r="B3259" s="838" t="s">
        <v>521</v>
      </c>
      <c r="C3259" s="337"/>
      <c r="D3259" s="839"/>
    </row>
    <row r="3260" spans="2:4" x14ac:dyDescent="0.2">
      <c r="B3260" s="838" t="s">
        <v>522</v>
      </c>
      <c r="C3260" s="337"/>
      <c r="D3260" s="839"/>
    </row>
    <row r="3261" spans="2:4" x14ac:dyDescent="0.2">
      <c r="B3261" s="838" t="s">
        <v>523</v>
      </c>
      <c r="C3261" s="337"/>
      <c r="D3261" s="839"/>
    </row>
    <row r="3262" spans="2:4" x14ac:dyDescent="0.2">
      <c r="B3262" s="838" t="s">
        <v>524</v>
      </c>
      <c r="C3262" s="337"/>
      <c r="D3262" s="839"/>
    </row>
    <row r="3263" spans="2:4" ht="12.75" customHeight="1" x14ac:dyDescent="0.2">
      <c r="B3263" s="2570" t="s">
        <v>638</v>
      </c>
      <c r="C3263" s="2571"/>
      <c r="D3263" s="2572"/>
    </row>
    <row r="3264" spans="2:4" ht="12.75" customHeight="1" x14ac:dyDescent="0.2">
      <c r="B3264" s="2543" t="s">
        <v>49</v>
      </c>
      <c r="C3264" s="2544"/>
      <c r="D3264" s="2545"/>
    </row>
    <row r="3265" spans="2:4" x14ac:dyDescent="0.2">
      <c r="B3265" s="842" t="s">
        <v>526</v>
      </c>
      <c r="C3265" s="337"/>
      <c r="D3265" s="839"/>
    </row>
    <row r="3266" spans="2:4" x14ac:dyDescent="0.2">
      <c r="B3266" s="838" t="s">
        <v>527</v>
      </c>
      <c r="C3266" s="337"/>
      <c r="D3266" s="839"/>
    </row>
    <row r="3267" spans="2:4" x14ac:dyDescent="0.2">
      <c r="B3267" s="838" t="s">
        <v>528</v>
      </c>
      <c r="C3267" s="337"/>
      <c r="D3267" s="839"/>
    </row>
    <row r="3268" spans="2:4" x14ac:dyDescent="0.2">
      <c r="B3268" s="838" t="s">
        <v>529</v>
      </c>
      <c r="C3268" s="337"/>
      <c r="D3268" s="839"/>
    </row>
    <row r="3269" spans="2:4" x14ac:dyDescent="0.2">
      <c r="B3269" s="838" t="s">
        <v>530</v>
      </c>
      <c r="C3269" s="337"/>
      <c r="D3269" s="839"/>
    </row>
    <row r="3270" spans="2:4" x14ac:dyDescent="0.2">
      <c r="B3270" s="838" t="s">
        <v>531</v>
      </c>
      <c r="C3270" s="337"/>
      <c r="D3270" s="839"/>
    </row>
    <row r="3271" spans="2:4" x14ac:dyDescent="0.2">
      <c r="B3271" s="838" t="s">
        <v>532</v>
      </c>
      <c r="C3271" s="337"/>
      <c r="D3271" s="839"/>
    </row>
    <row r="3272" spans="2:4" x14ac:dyDescent="0.2">
      <c r="B3272" s="838" t="s">
        <v>533</v>
      </c>
      <c r="C3272" s="337"/>
      <c r="D3272" s="839"/>
    </row>
    <row r="3273" spans="2:4" x14ac:dyDescent="0.2">
      <c r="B3273" s="838" t="s">
        <v>534</v>
      </c>
      <c r="C3273" s="337"/>
      <c r="D3273" s="839"/>
    </row>
    <row r="3274" spans="2:4" x14ac:dyDescent="0.2">
      <c r="B3274" s="838" t="s">
        <v>535</v>
      </c>
      <c r="C3274" s="337"/>
      <c r="D3274" s="839"/>
    </row>
    <row r="3275" spans="2:4" x14ac:dyDescent="0.2">
      <c r="B3275" s="838" t="s">
        <v>536</v>
      </c>
      <c r="C3275" s="337"/>
      <c r="D3275" s="839"/>
    </row>
    <row r="3276" spans="2:4" x14ac:dyDescent="0.2">
      <c r="B3276" s="838" t="s">
        <v>566</v>
      </c>
      <c r="C3276" s="337"/>
      <c r="D3276" s="839"/>
    </row>
    <row r="3277" spans="2:4" ht="12.75" customHeight="1" x14ac:dyDescent="0.2">
      <c r="B3277" s="2570" t="s">
        <v>1048</v>
      </c>
      <c r="C3277" s="2571"/>
      <c r="D3277" s="2572"/>
    </row>
    <row r="3278" spans="2:4" ht="12.75" customHeight="1" x14ac:dyDescent="0.2">
      <c r="B3278" s="2543" t="s">
        <v>1049</v>
      </c>
      <c r="C3278" s="2544"/>
      <c r="D3278" s="2545"/>
    </row>
    <row r="3279" spans="2:4" ht="12.75" customHeight="1" x14ac:dyDescent="0.2">
      <c r="B3279" s="2543" t="s">
        <v>903</v>
      </c>
      <c r="C3279" s="2544"/>
      <c r="D3279" s="2545"/>
    </row>
    <row r="3280" spans="2:4" ht="12.75" customHeight="1" x14ac:dyDescent="0.2">
      <c r="B3280" s="2587" t="s">
        <v>508</v>
      </c>
      <c r="C3280" s="2588"/>
      <c r="D3280" s="844"/>
    </row>
    <row r="3281" spans="2:4" ht="12.75" customHeight="1" x14ac:dyDescent="0.2">
      <c r="B3281" s="2543" t="s">
        <v>568</v>
      </c>
      <c r="C3281" s="2544"/>
      <c r="D3281" s="2545"/>
    </row>
    <row r="3282" spans="2:4" ht="13.5" thickBot="1" x14ac:dyDescent="0.25">
      <c r="B3282" s="2546" t="s">
        <v>2712</v>
      </c>
      <c r="C3282" s="2619"/>
      <c r="D3282" s="2620"/>
    </row>
    <row r="3283" spans="2:4" ht="14.25" thickTop="1" thickBot="1" x14ac:dyDescent="0.25">
      <c r="B3283"/>
      <c r="C3283"/>
      <c r="D3283"/>
    </row>
    <row r="3284" spans="2:4" ht="13.5" thickTop="1" x14ac:dyDescent="0.2">
      <c r="B3284" s="2532" t="s">
        <v>443</v>
      </c>
      <c r="C3284" s="2533"/>
      <c r="D3284" s="2534"/>
    </row>
    <row r="3285" spans="2:4" ht="13.5" customHeight="1" thickBot="1" x14ac:dyDescent="0.25">
      <c r="B3285" s="2621" t="s">
        <v>444</v>
      </c>
      <c r="C3285" s="2622"/>
      <c r="D3285" s="2623"/>
    </row>
    <row r="3286" spans="2:4" ht="13.5" thickBot="1" x14ac:dyDescent="0.25">
      <c r="B3286" s="827" t="s">
        <v>296</v>
      </c>
      <c r="C3286" s="330" t="s">
        <v>2613</v>
      </c>
      <c r="D3286" s="828" t="s">
        <v>259</v>
      </c>
    </row>
    <row r="3287" spans="2:4" x14ac:dyDescent="0.2">
      <c r="B3287" s="829" t="s">
        <v>260</v>
      </c>
      <c r="C3287" s="144" t="s">
        <v>899</v>
      </c>
      <c r="D3287" s="830" t="s">
        <v>261</v>
      </c>
    </row>
    <row r="3288" spans="2:4" x14ac:dyDescent="0.2">
      <c r="B3288" s="831" t="s">
        <v>262</v>
      </c>
      <c r="C3288" s="331">
        <v>210</v>
      </c>
      <c r="D3288" s="832" t="s">
        <v>595</v>
      </c>
    </row>
    <row r="3289" spans="2:4" x14ac:dyDescent="0.2">
      <c r="B3289" s="831"/>
      <c r="C3289" s="331"/>
      <c r="D3289" s="832"/>
    </row>
    <row r="3290" spans="2:4" x14ac:dyDescent="0.2">
      <c r="B3290" s="838" t="s">
        <v>210</v>
      </c>
      <c r="C3290" s="331"/>
      <c r="D3290" s="832"/>
    </row>
    <row r="3291" spans="2:4" ht="13.5" thickBot="1" x14ac:dyDescent="0.25">
      <c r="B3291" s="878"/>
      <c r="C3291" s="158"/>
      <c r="D3291" s="837"/>
    </row>
    <row r="3292" spans="2:4" x14ac:dyDescent="0.2">
      <c r="B3292" s="838"/>
      <c r="C3292" s="159"/>
      <c r="D3292" s="879"/>
    </row>
    <row r="3293" spans="2:4" ht="12.75" customHeight="1" x14ac:dyDescent="0.2">
      <c r="B3293" s="2608" t="s">
        <v>537</v>
      </c>
      <c r="C3293" s="2609"/>
      <c r="D3293" s="883"/>
    </row>
    <row r="3294" spans="2:4" ht="13.5" thickBot="1" x14ac:dyDescent="0.25">
      <c r="B3294" s="838"/>
      <c r="C3294" s="337"/>
      <c r="D3294" s="839"/>
    </row>
    <row r="3295" spans="2:4" ht="26.25" thickBot="1" x14ac:dyDescent="0.25">
      <c r="B3295" s="871" t="s">
        <v>445</v>
      </c>
      <c r="C3295" s="330" t="s">
        <v>1057</v>
      </c>
      <c r="D3295" s="839"/>
    </row>
    <row r="3296" spans="2:4" x14ac:dyDescent="0.2">
      <c r="B3296" s="829" t="s">
        <v>1058</v>
      </c>
      <c r="C3296" s="160">
        <v>0.02</v>
      </c>
      <c r="D3296" s="839"/>
    </row>
    <row r="3297" spans="2:4" x14ac:dyDescent="0.2">
      <c r="B3297" s="831" t="s">
        <v>1059</v>
      </c>
      <c r="C3297" s="161">
        <v>1.9800000000000002E-2</v>
      </c>
      <c r="D3297" s="839"/>
    </row>
    <row r="3298" spans="2:4" x14ac:dyDescent="0.2">
      <c r="B3298" s="831" t="s">
        <v>1060</v>
      </c>
      <c r="C3298" s="161">
        <v>1.9599999999999999E-2</v>
      </c>
      <c r="D3298" s="839"/>
    </row>
    <row r="3299" spans="2:4" x14ac:dyDescent="0.2">
      <c r="B3299" s="831" t="s">
        <v>1061</v>
      </c>
      <c r="C3299" s="161">
        <v>1.9400000000000001E-2</v>
      </c>
      <c r="D3299" s="839"/>
    </row>
    <row r="3300" spans="2:4" x14ac:dyDescent="0.2">
      <c r="B3300" s="831" t="s">
        <v>1062</v>
      </c>
      <c r="C3300" s="161">
        <v>1.9300000000000001E-2</v>
      </c>
      <c r="D3300" s="839"/>
    </row>
    <row r="3301" spans="2:4" x14ac:dyDescent="0.2">
      <c r="B3301" s="831" t="s">
        <v>1063</v>
      </c>
      <c r="C3301" s="161">
        <v>1.9199999999999998E-2</v>
      </c>
      <c r="D3301" s="839"/>
    </row>
    <row r="3302" spans="2:4" ht="13.5" thickBot="1" x14ac:dyDescent="0.25">
      <c r="B3302" s="872" t="s">
        <v>1064</v>
      </c>
      <c r="C3302" s="162">
        <v>1.9E-2</v>
      </c>
      <c r="D3302" s="839"/>
    </row>
    <row r="3303" spans="2:4" ht="13.5" thickBot="1" x14ac:dyDescent="0.25">
      <c r="B3303" s="838"/>
      <c r="C3303" s="337"/>
      <c r="D3303" s="839"/>
    </row>
    <row r="3304" spans="2:4" ht="26.25" thickBot="1" x14ac:dyDescent="0.25">
      <c r="B3304" s="871" t="s">
        <v>1065</v>
      </c>
      <c r="C3304" s="330" t="s">
        <v>1057</v>
      </c>
      <c r="D3304" s="839"/>
    </row>
    <row r="3305" spans="2:4" x14ac:dyDescent="0.2">
      <c r="B3305" s="829" t="s">
        <v>1058</v>
      </c>
      <c r="C3305" s="160">
        <v>5.6000000000000001E-2</v>
      </c>
      <c r="D3305" s="839"/>
    </row>
    <row r="3306" spans="2:4" x14ac:dyDescent="0.2">
      <c r="B3306" s="831" t="s">
        <v>1066</v>
      </c>
      <c r="C3306" s="161">
        <v>5.5899999999999998E-2</v>
      </c>
      <c r="D3306" s="839"/>
    </row>
    <row r="3307" spans="2:4" x14ac:dyDescent="0.2">
      <c r="B3307" s="831" t="s">
        <v>1067</v>
      </c>
      <c r="C3307" s="161">
        <v>5.4600000000000003E-2</v>
      </c>
      <c r="D3307" s="839"/>
    </row>
    <row r="3308" spans="2:4" x14ac:dyDescent="0.2">
      <c r="B3308" s="831" t="s">
        <v>1068</v>
      </c>
      <c r="C3308" s="161">
        <v>5.45E-2</v>
      </c>
      <c r="D3308" s="839"/>
    </row>
    <row r="3309" spans="2:4" x14ac:dyDescent="0.2">
      <c r="B3309" s="831" t="s">
        <v>1069</v>
      </c>
      <c r="C3309" s="161">
        <v>5.4399999999999997E-2</v>
      </c>
      <c r="D3309" s="839"/>
    </row>
    <row r="3310" spans="2:4" x14ac:dyDescent="0.2">
      <c r="B3310" s="831" t="s">
        <v>1070</v>
      </c>
      <c r="C3310" s="161">
        <v>5.3999999999999999E-2</v>
      </c>
      <c r="D3310" s="839"/>
    </row>
    <row r="3311" spans="2:4" ht="13.5" thickBot="1" x14ac:dyDescent="0.25">
      <c r="B3311" s="872" t="s">
        <v>1071</v>
      </c>
      <c r="C3311" s="162">
        <v>4.7E-2</v>
      </c>
      <c r="D3311" s="839"/>
    </row>
    <row r="3312" spans="2:4" x14ac:dyDescent="0.2">
      <c r="B3312" s="875" t="s">
        <v>318</v>
      </c>
      <c r="C3312" s="337"/>
      <c r="D3312" s="839"/>
    </row>
    <row r="3313" spans="2:4" ht="13.5" thickBot="1" x14ac:dyDescent="0.25">
      <c r="B3313" s="838"/>
      <c r="C3313" s="337"/>
      <c r="D3313" s="839"/>
    </row>
    <row r="3314" spans="2:4" ht="26.25" thickBot="1" x14ac:dyDescent="0.25">
      <c r="B3314" s="871" t="s">
        <v>2284</v>
      </c>
      <c r="C3314" s="330" t="s">
        <v>1057</v>
      </c>
      <c r="D3314" s="839"/>
    </row>
    <row r="3315" spans="2:4" x14ac:dyDescent="0.2">
      <c r="B3315" s="829" t="s">
        <v>1073</v>
      </c>
      <c r="C3315" s="173">
        <v>0.14000000000000001</v>
      </c>
      <c r="D3315" s="839"/>
    </row>
    <row r="3316" spans="2:4" x14ac:dyDescent="0.2">
      <c r="B3316" s="831" t="s">
        <v>1074</v>
      </c>
      <c r="C3316" s="174">
        <v>0.13389999999999999</v>
      </c>
      <c r="D3316" s="839"/>
    </row>
    <row r="3317" spans="2:4" x14ac:dyDescent="0.2">
      <c r="B3317" s="831" t="s">
        <v>1075</v>
      </c>
      <c r="C3317" s="174">
        <v>0.13289999999999999</v>
      </c>
      <c r="D3317" s="839"/>
    </row>
    <row r="3318" spans="2:4" x14ac:dyDescent="0.2">
      <c r="B3318" s="831" t="s">
        <v>1076</v>
      </c>
      <c r="C3318" s="174">
        <v>0.13189999999999999</v>
      </c>
      <c r="D3318" s="839"/>
    </row>
    <row r="3319" spans="2:4" x14ac:dyDescent="0.2">
      <c r="B3319" s="831" t="s">
        <v>1077</v>
      </c>
      <c r="C3319" s="174">
        <v>0.13089999999999999</v>
      </c>
      <c r="D3319" s="839"/>
    </row>
    <row r="3320" spans="2:4" x14ac:dyDescent="0.2">
      <c r="B3320" s="831" t="s">
        <v>249</v>
      </c>
      <c r="C3320" s="174">
        <v>0.12989999999999999</v>
      </c>
      <c r="D3320" s="839"/>
    </row>
    <row r="3321" spans="2:4" ht="13.5" thickBot="1" x14ac:dyDescent="0.25">
      <c r="B3321" s="874" t="s">
        <v>2709</v>
      </c>
      <c r="C3321" s="175">
        <v>0.12889999999999999</v>
      </c>
      <c r="D3321" s="839"/>
    </row>
    <row r="3322" spans="2:4" ht="12.75" customHeight="1" x14ac:dyDescent="0.2">
      <c r="B3322" s="2594" t="s">
        <v>2296</v>
      </c>
      <c r="C3322" s="2595"/>
      <c r="D3322" s="839"/>
    </row>
    <row r="3323" spans="2:4" x14ac:dyDescent="0.2">
      <c r="B3323" s="838"/>
      <c r="C3323" s="163"/>
      <c r="D3323" s="839"/>
    </row>
    <row r="3324" spans="2:4" x14ac:dyDescent="0.2">
      <c r="B3324" s="2596" t="s">
        <v>270</v>
      </c>
      <c r="C3324" s="2597"/>
      <c r="D3324" s="839"/>
    </row>
    <row r="3325" spans="2:4" ht="13.5" thickBot="1" x14ac:dyDescent="0.25">
      <c r="B3325" s="838"/>
      <c r="C3325" s="163"/>
      <c r="D3325" s="839"/>
    </row>
    <row r="3326" spans="2:4" ht="13.5" thickBot="1" x14ac:dyDescent="0.25">
      <c r="B3326" s="876" t="s">
        <v>271</v>
      </c>
      <c r="C3326" s="164" t="s">
        <v>251</v>
      </c>
      <c r="D3326" s="839"/>
    </row>
    <row r="3327" spans="2:4" x14ac:dyDescent="0.2">
      <c r="B3327" s="886" t="s">
        <v>272</v>
      </c>
      <c r="C3327" s="165">
        <v>0.09</v>
      </c>
      <c r="D3327" s="839"/>
    </row>
    <row r="3328" spans="2:4" x14ac:dyDescent="0.2">
      <c r="B3328" s="851" t="s">
        <v>274</v>
      </c>
      <c r="C3328" s="166">
        <v>0.09</v>
      </c>
      <c r="D3328" s="839"/>
    </row>
    <row r="3329" spans="2:4" x14ac:dyDescent="0.2">
      <c r="B3329" s="851" t="s">
        <v>900</v>
      </c>
      <c r="C3329" s="166">
        <v>0.21</v>
      </c>
      <c r="D3329" s="839"/>
    </row>
    <row r="3330" spans="2:4" x14ac:dyDescent="0.2">
      <c r="B3330" s="851" t="s">
        <v>901</v>
      </c>
      <c r="C3330" s="166">
        <v>0.23</v>
      </c>
      <c r="D3330" s="839"/>
    </row>
    <row r="3331" spans="2:4" x14ac:dyDescent="0.2">
      <c r="B3331" s="851" t="s">
        <v>2285</v>
      </c>
      <c r="C3331" s="166">
        <v>0.22</v>
      </c>
      <c r="D3331" s="839"/>
    </row>
    <row r="3332" spans="2:4" x14ac:dyDescent="0.2">
      <c r="B3332" s="851" t="s">
        <v>2286</v>
      </c>
      <c r="C3332" s="166">
        <v>0.22</v>
      </c>
      <c r="D3332" s="839"/>
    </row>
    <row r="3333" spans="2:4" x14ac:dyDescent="0.2">
      <c r="B3333" s="851" t="s">
        <v>902</v>
      </c>
      <c r="C3333" s="166">
        <v>0.13</v>
      </c>
      <c r="D3333" s="839"/>
    </row>
    <row r="3334" spans="2:4" x14ac:dyDescent="0.2">
      <c r="B3334" s="851" t="s">
        <v>2287</v>
      </c>
      <c r="C3334" s="166">
        <v>0.22</v>
      </c>
      <c r="D3334" s="839"/>
    </row>
    <row r="3335" spans="2:4" x14ac:dyDescent="0.2">
      <c r="B3335" s="851" t="s">
        <v>905</v>
      </c>
      <c r="C3335" s="169">
        <v>0.19</v>
      </c>
      <c r="D3335" s="839"/>
    </row>
    <row r="3336" spans="2:4" x14ac:dyDescent="0.2">
      <c r="B3336" s="851" t="s">
        <v>691</v>
      </c>
      <c r="C3336" s="169">
        <v>0.13</v>
      </c>
      <c r="D3336" s="839"/>
    </row>
    <row r="3337" spans="2:4" x14ac:dyDescent="0.2">
      <c r="B3337" s="850" t="s">
        <v>2288</v>
      </c>
      <c r="C3337" s="311">
        <v>0.2</v>
      </c>
      <c r="D3337" s="839"/>
    </row>
    <row r="3338" spans="2:4" x14ac:dyDescent="0.2">
      <c r="B3338" s="851" t="s">
        <v>2289</v>
      </c>
      <c r="C3338" s="166">
        <v>0.13</v>
      </c>
      <c r="D3338" s="839"/>
    </row>
    <row r="3339" spans="2:4" x14ac:dyDescent="0.2">
      <c r="B3339" s="851" t="s">
        <v>2290</v>
      </c>
      <c r="C3339" s="166">
        <v>0.25</v>
      </c>
      <c r="D3339" s="839"/>
    </row>
    <row r="3340" spans="2:4" x14ac:dyDescent="0.2">
      <c r="B3340" s="851" t="s">
        <v>2291</v>
      </c>
      <c r="C3340" s="166">
        <v>0.19</v>
      </c>
      <c r="D3340" s="839"/>
    </row>
    <row r="3341" spans="2:4" x14ac:dyDescent="0.2">
      <c r="B3341" s="851" t="s">
        <v>2292</v>
      </c>
      <c r="C3341" s="166">
        <v>1</v>
      </c>
      <c r="D3341" s="839"/>
    </row>
    <row r="3342" spans="2:4" x14ac:dyDescent="0.2">
      <c r="B3342" s="851" t="s">
        <v>2293</v>
      </c>
      <c r="C3342" s="166">
        <v>0.3</v>
      </c>
      <c r="D3342" s="839"/>
    </row>
    <row r="3343" spans="2:4" x14ac:dyDescent="0.2">
      <c r="B3343" s="850" t="s">
        <v>2225</v>
      </c>
      <c r="C3343" s="311">
        <v>0.6</v>
      </c>
      <c r="D3343" s="839"/>
    </row>
    <row r="3344" spans="2:4" x14ac:dyDescent="0.2">
      <c r="B3344" s="850" t="s">
        <v>2226</v>
      </c>
      <c r="C3344" s="311">
        <v>6.8</v>
      </c>
      <c r="D3344" s="839"/>
    </row>
    <row r="3345" spans="2:4" x14ac:dyDescent="0.2">
      <c r="B3345" s="835" t="s">
        <v>2598</v>
      </c>
      <c r="C3345" s="311">
        <v>0.5</v>
      </c>
      <c r="D3345" s="839"/>
    </row>
    <row r="3346" spans="2:4" x14ac:dyDescent="0.2">
      <c r="B3346" s="835" t="s">
        <v>2599</v>
      </c>
      <c r="C3346" s="311">
        <v>0.5</v>
      </c>
      <c r="D3346" s="839"/>
    </row>
    <row r="3347" spans="2:4" x14ac:dyDescent="0.2">
      <c r="B3347" s="851" t="s">
        <v>2294</v>
      </c>
      <c r="C3347" s="166">
        <v>0.22</v>
      </c>
      <c r="D3347" s="839"/>
    </row>
    <row r="3348" spans="2:4" x14ac:dyDescent="0.2">
      <c r="B3348" s="851" t="s">
        <v>163</v>
      </c>
      <c r="C3348" s="166">
        <v>0.35</v>
      </c>
      <c r="D3348" s="839"/>
    </row>
    <row r="3349" spans="2:4" x14ac:dyDescent="0.2">
      <c r="B3349" s="851" t="s">
        <v>165</v>
      </c>
      <c r="C3349" s="166">
        <v>6.8</v>
      </c>
      <c r="D3349" s="839"/>
    </row>
    <row r="3350" spans="2:4" ht="13.5" thickBot="1" x14ac:dyDescent="0.25">
      <c r="B3350" s="885" t="s">
        <v>202</v>
      </c>
      <c r="C3350" s="167">
        <v>0.39</v>
      </c>
      <c r="D3350" s="879"/>
    </row>
    <row r="3351" spans="2:4" x14ac:dyDescent="0.2">
      <c r="B3351" s="875"/>
      <c r="C3351" s="168"/>
      <c r="D3351" s="839"/>
    </row>
    <row r="3352" spans="2:4" x14ac:dyDescent="0.2">
      <c r="B3352" s="875" t="s">
        <v>704</v>
      </c>
      <c r="C3352" s="168"/>
      <c r="D3352" s="839"/>
    </row>
    <row r="3353" spans="2:4" x14ac:dyDescent="0.2">
      <c r="B3353" s="852" t="s">
        <v>204</v>
      </c>
      <c r="C3353" s="337"/>
      <c r="D3353" s="839"/>
    </row>
    <row r="3354" spans="2:4" x14ac:dyDescent="0.2">
      <c r="B3354" s="838" t="s">
        <v>215</v>
      </c>
      <c r="C3354" s="337"/>
      <c r="D3354" s="839"/>
    </row>
    <row r="3355" spans="2:4" ht="12.75" customHeight="1" x14ac:dyDescent="0.2">
      <c r="B3355" s="2598" t="s">
        <v>2600</v>
      </c>
      <c r="C3355" s="2599"/>
      <c r="D3355" s="2600"/>
    </row>
    <row r="3356" spans="2:4" ht="12.75" customHeight="1" x14ac:dyDescent="0.2">
      <c r="B3356" s="2601" t="s">
        <v>2601</v>
      </c>
      <c r="C3356" s="2602"/>
      <c r="D3356" s="2603"/>
    </row>
    <row r="3357" spans="2:4" x14ac:dyDescent="0.2">
      <c r="B3357" s="838"/>
      <c r="C3357" s="337"/>
      <c r="D3357" s="839"/>
    </row>
    <row r="3358" spans="2:4" x14ac:dyDescent="0.2">
      <c r="B3358" s="842" t="s">
        <v>216</v>
      </c>
      <c r="C3358" s="337"/>
      <c r="D3358" s="839"/>
    </row>
    <row r="3359" spans="2:4" ht="12.75" customHeight="1" x14ac:dyDescent="0.2">
      <c r="B3359" s="2543" t="s">
        <v>896</v>
      </c>
      <c r="C3359" s="2544"/>
      <c r="D3359" s="2545"/>
    </row>
    <row r="3360" spans="2:4" ht="12.75" customHeight="1" x14ac:dyDescent="0.2">
      <c r="B3360" s="2543" t="s">
        <v>442</v>
      </c>
      <c r="C3360" s="2544"/>
      <c r="D3360" s="2545"/>
    </row>
    <row r="3361" spans="2:4" ht="12.75" customHeight="1" x14ac:dyDescent="0.2">
      <c r="B3361" s="2543" t="s">
        <v>897</v>
      </c>
      <c r="C3361" s="2544"/>
      <c r="D3361" s="2545"/>
    </row>
    <row r="3362" spans="2:4" ht="13.5" customHeight="1" thickBot="1" x14ac:dyDescent="0.25">
      <c r="B3362" s="2535" t="s">
        <v>47</v>
      </c>
      <c r="C3362" s="2536"/>
      <c r="D3362" s="2537"/>
    </row>
    <row r="3363" spans="2:4" ht="26.25" thickBot="1" x14ac:dyDescent="0.25">
      <c r="B3363" s="871" t="s">
        <v>630</v>
      </c>
      <c r="C3363" s="330" t="s">
        <v>1057</v>
      </c>
      <c r="D3363" s="844"/>
    </row>
    <row r="3364" spans="2:4" x14ac:dyDescent="0.2">
      <c r="B3364" s="829" t="s">
        <v>631</v>
      </c>
      <c r="C3364" s="160">
        <v>0.04</v>
      </c>
      <c r="D3364" s="844"/>
    </row>
    <row r="3365" spans="2:4" x14ac:dyDescent="0.2">
      <c r="B3365" s="831" t="s">
        <v>632</v>
      </c>
      <c r="C3365" s="161">
        <v>3.9800000000000002E-2</v>
      </c>
      <c r="D3365" s="844"/>
    </row>
    <row r="3366" spans="2:4" x14ac:dyDescent="0.2">
      <c r="B3366" s="831" t="s">
        <v>633</v>
      </c>
      <c r="C3366" s="161">
        <v>3.9600000000000003E-2</v>
      </c>
      <c r="D3366" s="844"/>
    </row>
    <row r="3367" spans="2:4" x14ac:dyDescent="0.2">
      <c r="B3367" s="831" t="s">
        <v>634</v>
      </c>
      <c r="C3367" s="161">
        <v>3.9399999999999998E-2</v>
      </c>
      <c r="D3367" s="844"/>
    </row>
    <row r="3368" spans="2:4" x14ac:dyDescent="0.2">
      <c r="B3368" s="831" t="s">
        <v>635</v>
      </c>
      <c r="C3368" s="161">
        <v>3.9199999999999999E-2</v>
      </c>
      <c r="D3368" s="844"/>
    </row>
    <row r="3369" spans="2:4" x14ac:dyDescent="0.2">
      <c r="B3369" s="831" t="s">
        <v>636</v>
      </c>
      <c r="C3369" s="161">
        <v>3.9E-2</v>
      </c>
      <c r="D3369" s="844"/>
    </row>
    <row r="3370" spans="2:4" ht="13.5" thickBot="1" x14ac:dyDescent="0.25">
      <c r="B3370" s="872" t="s">
        <v>637</v>
      </c>
      <c r="C3370" s="162">
        <v>3.8800000000000001E-2</v>
      </c>
      <c r="D3370" s="844"/>
    </row>
    <row r="3371" spans="2:4" x14ac:dyDescent="0.2">
      <c r="B3371" s="843"/>
      <c r="C3371" s="342"/>
      <c r="D3371" s="844"/>
    </row>
    <row r="3372" spans="2:4" ht="12.75" customHeight="1" x14ac:dyDescent="0.2">
      <c r="B3372" s="2543" t="s">
        <v>275</v>
      </c>
      <c r="C3372" s="2544"/>
      <c r="D3372" s="2545"/>
    </row>
    <row r="3373" spans="2:4" x14ac:dyDescent="0.2">
      <c r="B3373" s="842" t="s">
        <v>515</v>
      </c>
      <c r="C3373" s="337"/>
      <c r="D3373" s="839"/>
    </row>
    <row r="3374" spans="2:4" x14ac:dyDescent="0.2">
      <c r="B3374" s="838" t="s">
        <v>516</v>
      </c>
      <c r="C3374" s="337"/>
      <c r="D3374" s="839"/>
    </row>
    <row r="3375" spans="2:4" x14ac:dyDescent="0.2">
      <c r="B3375" s="838" t="s">
        <v>517</v>
      </c>
      <c r="C3375" s="337"/>
      <c r="D3375" s="839"/>
    </row>
    <row r="3376" spans="2:4" x14ac:dyDescent="0.2">
      <c r="B3376" s="838" t="s">
        <v>518</v>
      </c>
      <c r="C3376" s="337"/>
      <c r="D3376" s="839"/>
    </row>
    <row r="3377" spans="2:4" x14ac:dyDescent="0.2">
      <c r="B3377" s="838" t="s">
        <v>519</v>
      </c>
      <c r="C3377" s="337"/>
      <c r="D3377" s="839"/>
    </row>
    <row r="3378" spans="2:4" x14ac:dyDescent="0.2">
      <c r="B3378" s="838" t="s">
        <v>520</v>
      </c>
      <c r="C3378" s="337"/>
      <c r="D3378" s="839"/>
    </row>
    <row r="3379" spans="2:4" x14ac:dyDescent="0.2">
      <c r="B3379" s="838" t="s">
        <v>521</v>
      </c>
      <c r="C3379" s="337"/>
      <c r="D3379" s="839"/>
    </row>
    <row r="3380" spans="2:4" x14ac:dyDescent="0.2">
      <c r="B3380" s="838" t="s">
        <v>522</v>
      </c>
      <c r="C3380" s="337"/>
      <c r="D3380" s="839"/>
    </row>
    <row r="3381" spans="2:4" x14ac:dyDescent="0.2">
      <c r="B3381" s="838" t="s">
        <v>523</v>
      </c>
      <c r="C3381" s="337"/>
      <c r="D3381" s="839"/>
    </row>
    <row r="3382" spans="2:4" x14ac:dyDescent="0.2">
      <c r="B3382" s="838" t="s">
        <v>524</v>
      </c>
      <c r="C3382" s="337"/>
      <c r="D3382" s="839"/>
    </row>
    <row r="3383" spans="2:4" ht="12.75" customHeight="1" x14ac:dyDescent="0.2">
      <c r="B3383" s="2570" t="s">
        <v>638</v>
      </c>
      <c r="C3383" s="2571"/>
      <c r="D3383" s="2572"/>
    </row>
    <row r="3384" spans="2:4" ht="12.75" customHeight="1" x14ac:dyDescent="0.2">
      <c r="B3384" s="2543" t="s">
        <v>49</v>
      </c>
      <c r="C3384" s="2544"/>
      <c r="D3384" s="2545"/>
    </row>
    <row r="3385" spans="2:4" x14ac:dyDescent="0.2">
      <c r="B3385" s="842" t="s">
        <v>526</v>
      </c>
      <c r="C3385" s="337"/>
      <c r="D3385" s="839"/>
    </row>
    <row r="3386" spans="2:4" x14ac:dyDescent="0.2">
      <c r="B3386" s="838" t="s">
        <v>527</v>
      </c>
      <c r="C3386" s="337"/>
      <c r="D3386" s="839"/>
    </row>
    <row r="3387" spans="2:4" x14ac:dyDescent="0.2">
      <c r="B3387" s="838" t="s">
        <v>528</v>
      </c>
      <c r="C3387" s="337"/>
      <c r="D3387" s="839"/>
    </row>
    <row r="3388" spans="2:4" x14ac:dyDescent="0.2">
      <c r="B3388" s="838" t="s">
        <v>529</v>
      </c>
      <c r="C3388" s="337"/>
      <c r="D3388" s="839"/>
    </row>
    <row r="3389" spans="2:4" x14ac:dyDescent="0.2">
      <c r="B3389" s="838" t="s">
        <v>530</v>
      </c>
      <c r="C3389" s="337"/>
      <c r="D3389" s="839"/>
    </row>
    <row r="3390" spans="2:4" x14ac:dyDescent="0.2">
      <c r="B3390" s="838" t="s">
        <v>531</v>
      </c>
      <c r="C3390" s="337"/>
      <c r="D3390" s="839"/>
    </row>
    <row r="3391" spans="2:4" x14ac:dyDescent="0.2">
      <c r="B3391" s="838" t="s">
        <v>532</v>
      </c>
      <c r="C3391" s="337"/>
      <c r="D3391" s="839"/>
    </row>
    <row r="3392" spans="2:4" x14ac:dyDescent="0.2">
      <c r="B3392" s="838" t="s">
        <v>533</v>
      </c>
      <c r="C3392" s="337"/>
      <c r="D3392" s="839"/>
    </row>
    <row r="3393" spans="2:8" x14ac:dyDescent="0.2">
      <c r="B3393" s="838" t="s">
        <v>534</v>
      </c>
      <c r="C3393" s="337"/>
      <c r="D3393" s="839"/>
    </row>
    <row r="3394" spans="2:8" x14ac:dyDescent="0.2">
      <c r="B3394" s="838" t="s">
        <v>535</v>
      </c>
      <c r="C3394" s="337"/>
      <c r="D3394" s="839"/>
    </row>
    <row r="3395" spans="2:8" x14ac:dyDescent="0.2">
      <c r="B3395" s="838" t="s">
        <v>536</v>
      </c>
      <c r="C3395" s="337"/>
      <c r="D3395" s="839"/>
    </row>
    <row r="3396" spans="2:8" x14ac:dyDescent="0.2">
      <c r="B3396" s="838" t="s">
        <v>566</v>
      </c>
      <c r="C3396" s="337"/>
      <c r="D3396" s="839"/>
    </row>
    <row r="3397" spans="2:8" ht="12.75" customHeight="1" x14ac:dyDescent="0.2">
      <c r="B3397" s="2570" t="s">
        <v>1048</v>
      </c>
      <c r="C3397" s="2571"/>
      <c r="D3397" s="2572"/>
    </row>
    <row r="3398" spans="2:8" ht="12.75" customHeight="1" x14ac:dyDescent="0.2">
      <c r="B3398" s="2543" t="s">
        <v>1049</v>
      </c>
      <c r="C3398" s="2544"/>
      <c r="D3398" s="2545"/>
      <c r="H3398" s="328"/>
    </row>
    <row r="3399" spans="2:8" ht="12.75" customHeight="1" x14ac:dyDescent="0.2">
      <c r="B3399" s="2543" t="s">
        <v>903</v>
      </c>
      <c r="C3399" s="2544"/>
      <c r="D3399" s="2545"/>
    </row>
    <row r="3400" spans="2:8" ht="12.75" customHeight="1" x14ac:dyDescent="0.2">
      <c r="B3400" s="2587" t="s">
        <v>508</v>
      </c>
      <c r="C3400" s="2588"/>
      <c r="D3400" s="844"/>
    </row>
    <row r="3401" spans="2:8" ht="12.75" customHeight="1" x14ac:dyDescent="0.2">
      <c r="B3401" s="2543" t="s">
        <v>568</v>
      </c>
      <c r="C3401" s="2544"/>
      <c r="D3401" s="2545"/>
    </row>
    <row r="3402" spans="2:8" ht="13.5" thickBot="1" x14ac:dyDescent="0.25">
      <c r="B3402" s="2546" t="s">
        <v>2653</v>
      </c>
      <c r="C3402" s="2619"/>
      <c r="D3402" s="2620"/>
    </row>
    <row r="3403" spans="2:8" ht="14.25" thickTop="1" thickBot="1" x14ac:dyDescent="0.25">
      <c r="B3403"/>
      <c r="C3403"/>
      <c r="D3403"/>
    </row>
    <row r="3404" spans="2:8" ht="13.5" thickTop="1" x14ac:dyDescent="0.2">
      <c r="B3404" s="2532" t="s">
        <v>2713</v>
      </c>
      <c r="C3404" s="2533"/>
      <c r="D3404" s="2534"/>
    </row>
    <row r="3405" spans="2:8" ht="13.5" customHeight="1" thickBot="1" x14ac:dyDescent="0.25">
      <c r="B3405" s="2621" t="s">
        <v>126</v>
      </c>
      <c r="C3405" s="2622"/>
      <c r="D3405" s="2623"/>
    </row>
    <row r="3406" spans="2:8" ht="13.5" thickBot="1" x14ac:dyDescent="0.25">
      <c r="B3406" s="827" t="s">
        <v>296</v>
      </c>
      <c r="C3406" s="330" t="s">
        <v>2614</v>
      </c>
      <c r="D3406" s="828" t="s">
        <v>259</v>
      </c>
    </row>
    <row r="3407" spans="2:8" x14ac:dyDescent="0.2">
      <c r="B3407" s="829" t="s">
        <v>260</v>
      </c>
      <c r="C3407" s="144" t="s">
        <v>904</v>
      </c>
      <c r="D3407" s="830" t="s">
        <v>261</v>
      </c>
    </row>
    <row r="3408" spans="2:8" x14ac:dyDescent="0.2">
      <c r="B3408" s="831" t="s">
        <v>262</v>
      </c>
      <c r="C3408" s="331">
        <v>35</v>
      </c>
      <c r="D3408" s="832" t="s">
        <v>595</v>
      </c>
    </row>
    <row r="3409" spans="2:4" x14ac:dyDescent="0.2">
      <c r="B3409" s="831"/>
      <c r="C3409" s="331"/>
      <c r="D3409" s="832"/>
    </row>
    <row r="3410" spans="2:4" x14ac:dyDescent="0.2">
      <c r="B3410" s="838" t="s">
        <v>210</v>
      </c>
      <c r="C3410" s="331"/>
      <c r="D3410" s="832"/>
    </row>
    <row r="3411" spans="2:4" ht="13.5" thickBot="1" x14ac:dyDescent="0.25">
      <c r="B3411" s="878"/>
      <c r="C3411" s="158"/>
      <c r="D3411" s="837"/>
    </row>
    <row r="3412" spans="2:4" x14ac:dyDescent="0.2">
      <c r="B3412" s="838"/>
      <c r="C3412" s="159"/>
      <c r="D3412" s="879"/>
    </row>
    <row r="3413" spans="2:4" ht="12.75" customHeight="1" x14ac:dyDescent="0.2">
      <c r="B3413" s="2608" t="s">
        <v>537</v>
      </c>
      <c r="C3413" s="2609"/>
      <c r="D3413" s="883"/>
    </row>
    <row r="3414" spans="2:4" ht="13.5" thickBot="1" x14ac:dyDescent="0.25">
      <c r="B3414" s="838"/>
      <c r="C3414" s="337"/>
      <c r="D3414" s="839"/>
    </row>
    <row r="3415" spans="2:4" ht="26.25" thickBot="1" x14ac:dyDescent="0.25">
      <c r="B3415" s="871" t="s">
        <v>431</v>
      </c>
      <c r="C3415" s="330" t="s">
        <v>1057</v>
      </c>
      <c r="D3415" s="839"/>
    </row>
    <row r="3416" spans="2:4" x14ac:dyDescent="0.2">
      <c r="B3416" s="829" t="s">
        <v>432</v>
      </c>
      <c r="C3416" s="160">
        <v>0.02</v>
      </c>
      <c r="D3416" s="839"/>
    </row>
    <row r="3417" spans="2:4" x14ac:dyDescent="0.2">
      <c r="B3417" s="831" t="s">
        <v>276</v>
      </c>
      <c r="C3417" s="161">
        <v>1.9800000000000002E-2</v>
      </c>
      <c r="D3417" s="839"/>
    </row>
    <row r="3418" spans="2:4" x14ac:dyDescent="0.2">
      <c r="B3418" s="831" t="s">
        <v>277</v>
      </c>
      <c r="C3418" s="161">
        <v>1.9599999999999999E-2</v>
      </c>
      <c r="D3418" s="839"/>
    </row>
    <row r="3419" spans="2:4" x14ac:dyDescent="0.2">
      <c r="B3419" s="831" t="s">
        <v>278</v>
      </c>
      <c r="C3419" s="161">
        <v>1.9400000000000001E-2</v>
      </c>
      <c r="D3419" s="839"/>
    </row>
    <row r="3420" spans="2:4" x14ac:dyDescent="0.2">
      <c r="B3420" s="831" t="s">
        <v>279</v>
      </c>
      <c r="C3420" s="161">
        <v>1.9300000000000001E-2</v>
      </c>
      <c r="D3420" s="839"/>
    </row>
    <row r="3421" spans="2:4" x14ac:dyDescent="0.2">
      <c r="B3421" s="831" t="s">
        <v>280</v>
      </c>
      <c r="C3421" s="161">
        <v>1.9199999999999998E-2</v>
      </c>
      <c r="D3421" s="839"/>
    </row>
    <row r="3422" spans="2:4" ht="13.5" thickBot="1" x14ac:dyDescent="0.25">
      <c r="B3422" s="872" t="s">
        <v>281</v>
      </c>
      <c r="C3422" s="162">
        <v>1.9E-2</v>
      </c>
      <c r="D3422" s="839"/>
    </row>
    <row r="3423" spans="2:4" ht="13.5" thickBot="1" x14ac:dyDescent="0.25">
      <c r="B3423" s="838"/>
      <c r="C3423" s="337"/>
      <c r="D3423" s="839"/>
    </row>
    <row r="3424" spans="2:4" ht="26.25" thickBot="1" x14ac:dyDescent="0.25">
      <c r="B3424" s="871" t="s">
        <v>1065</v>
      </c>
      <c r="C3424" s="330" t="s">
        <v>1057</v>
      </c>
      <c r="D3424" s="839"/>
    </row>
    <row r="3425" spans="2:4" x14ac:dyDescent="0.2">
      <c r="B3425" s="829" t="s">
        <v>432</v>
      </c>
      <c r="C3425" s="160">
        <v>5.6000000000000001E-2</v>
      </c>
      <c r="D3425" s="839"/>
    </row>
    <row r="3426" spans="2:4" x14ac:dyDescent="0.2">
      <c r="B3426" s="831" t="s">
        <v>282</v>
      </c>
      <c r="C3426" s="161">
        <v>5.5899999999999998E-2</v>
      </c>
      <c r="D3426" s="839"/>
    </row>
    <row r="3427" spans="2:4" x14ac:dyDescent="0.2">
      <c r="B3427" s="831" t="s">
        <v>283</v>
      </c>
      <c r="C3427" s="161">
        <v>5.4600000000000003E-2</v>
      </c>
      <c r="D3427" s="839"/>
    </row>
    <row r="3428" spans="2:4" x14ac:dyDescent="0.2">
      <c r="B3428" s="831" t="s">
        <v>284</v>
      </c>
      <c r="C3428" s="161">
        <v>5.45E-2</v>
      </c>
      <c r="D3428" s="839"/>
    </row>
    <row r="3429" spans="2:4" x14ac:dyDescent="0.2">
      <c r="B3429" s="831" t="s">
        <v>285</v>
      </c>
      <c r="C3429" s="161">
        <v>5.4399999999999997E-2</v>
      </c>
      <c r="D3429" s="839"/>
    </row>
    <row r="3430" spans="2:4" x14ac:dyDescent="0.2">
      <c r="B3430" s="831" t="s">
        <v>286</v>
      </c>
      <c r="C3430" s="161">
        <v>5.3999999999999999E-2</v>
      </c>
      <c r="D3430" s="839"/>
    </row>
    <row r="3431" spans="2:4" ht="13.5" thickBot="1" x14ac:dyDescent="0.25">
      <c r="B3431" s="872" t="s">
        <v>287</v>
      </c>
      <c r="C3431" s="162">
        <v>4.7E-2</v>
      </c>
      <c r="D3431" s="839"/>
    </row>
    <row r="3432" spans="2:4" x14ac:dyDescent="0.2">
      <c r="B3432" s="884" t="s">
        <v>203</v>
      </c>
      <c r="C3432" s="337"/>
      <c r="D3432" s="839"/>
    </row>
    <row r="3433" spans="2:4" ht="13.5" thickBot="1" x14ac:dyDescent="0.25">
      <c r="B3433" s="838"/>
      <c r="C3433" s="337"/>
      <c r="D3433" s="839"/>
    </row>
    <row r="3434" spans="2:4" ht="26.25" thickBot="1" x14ac:dyDescent="0.25">
      <c r="B3434" s="871" t="s">
        <v>2284</v>
      </c>
      <c r="C3434" s="330" t="s">
        <v>1057</v>
      </c>
      <c r="D3434" s="839"/>
    </row>
    <row r="3435" spans="2:4" x14ac:dyDescent="0.2">
      <c r="B3435" s="829" t="s">
        <v>1073</v>
      </c>
      <c r="C3435" s="173">
        <v>0.14000000000000001</v>
      </c>
      <c r="D3435" s="839"/>
    </row>
    <row r="3436" spans="2:4" x14ac:dyDescent="0.2">
      <c r="B3436" s="831" t="s">
        <v>1074</v>
      </c>
      <c r="C3436" s="174">
        <v>0.13389999999999999</v>
      </c>
      <c r="D3436" s="839"/>
    </row>
    <row r="3437" spans="2:4" x14ac:dyDescent="0.2">
      <c r="B3437" s="831" t="s">
        <v>1075</v>
      </c>
      <c r="C3437" s="174">
        <v>0.13289999999999999</v>
      </c>
      <c r="D3437" s="839"/>
    </row>
    <row r="3438" spans="2:4" x14ac:dyDescent="0.2">
      <c r="B3438" s="831" t="s">
        <v>1076</v>
      </c>
      <c r="C3438" s="174">
        <v>0.13189999999999999</v>
      </c>
      <c r="D3438" s="839"/>
    </row>
    <row r="3439" spans="2:4" x14ac:dyDescent="0.2">
      <c r="B3439" s="831" t="s">
        <v>1077</v>
      </c>
      <c r="C3439" s="174">
        <v>0.13089999999999999</v>
      </c>
      <c r="D3439" s="839"/>
    </row>
    <row r="3440" spans="2:4" x14ac:dyDescent="0.2">
      <c r="B3440" s="831" t="s">
        <v>249</v>
      </c>
      <c r="C3440" s="174">
        <v>0.12989999999999999</v>
      </c>
      <c r="D3440" s="839"/>
    </row>
    <row r="3441" spans="2:4" ht="13.5" thickBot="1" x14ac:dyDescent="0.25">
      <c r="B3441" s="874" t="s">
        <v>2709</v>
      </c>
      <c r="C3441" s="175">
        <v>0.12889999999999999</v>
      </c>
      <c r="D3441" s="839"/>
    </row>
    <row r="3442" spans="2:4" ht="12.75" customHeight="1" x14ac:dyDescent="0.2">
      <c r="B3442" s="2594" t="s">
        <v>2297</v>
      </c>
      <c r="C3442" s="2595"/>
      <c r="D3442" s="839"/>
    </row>
    <row r="3443" spans="2:4" x14ac:dyDescent="0.2">
      <c r="B3443" s="2596" t="s">
        <v>270</v>
      </c>
      <c r="C3443" s="2597"/>
      <c r="D3443" s="839"/>
    </row>
    <row r="3444" spans="2:4" ht="13.5" thickBot="1" x14ac:dyDescent="0.25">
      <c r="B3444" s="838"/>
      <c r="C3444" s="163"/>
      <c r="D3444" s="839"/>
    </row>
    <row r="3445" spans="2:4" ht="13.5" thickBot="1" x14ac:dyDescent="0.25">
      <c r="B3445" s="876" t="s">
        <v>271</v>
      </c>
      <c r="C3445" s="164" t="s">
        <v>251</v>
      </c>
      <c r="D3445" s="839"/>
    </row>
    <row r="3446" spans="2:4" x14ac:dyDescent="0.2">
      <c r="B3446" s="886" t="s">
        <v>272</v>
      </c>
      <c r="C3446" s="165">
        <v>0.09</v>
      </c>
      <c r="D3446" s="839"/>
    </row>
    <row r="3447" spans="2:4" x14ac:dyDescent="0.2">
      <c r="B3447" s="851" t="s">
        <v>274</v>
      </c>
      <c r="C3447" s="166">
        <v>0.09</v>
      </c>
      <c r="D3447" s="839"/>
    </row>
    <row r="3448" spans="2:4" x14ac:dyDescent="0.2">
      <c r="B3448" s="851" t="s">
        <v>900</v>
      </c>
      <c r="C3448" s="166">
        <v>0.21</v>
      </c>
      <c r="D3448" s="839"/>
    </row>
    <row r="3449" spans="2:4" x14ac:dyDescent="0.2">
      <c r="B3449" s="851" t="s">
        <v>901</v>
      </c>
      <c r="C3449" s="166">
        <v>0.23</v>
      </c>
      <c r="D3449" s="839"/>
    </row>
    <row r="3450" spans="2:4" x14ac:dyDescent="0.2">
      <c r="B3450" s="851" t="s">
        <v>2285</v>
      </c>
      <c r="C3450" s="166">
        <v>0.22</v>
      </c>
      <c r="D3450" s="839"/>
    </row>
    <row r="3451" spans="2:4" x14ac:dyDescent="0.2">
      <c r="B3451" s="851" t="s">
        <v>2286</v>
      </c>
      <c r="C3451" s="166">
        <v>0.22</v>
      </c>
      <c r="D3451" s="839"/>
    </row>
    <row r="3452" spans="2:4" x14ac:dyDescent="0.2">
      <c r="B3452" s="851" t="s">
        <v>902</v>
      </c>
      <c r="C3452" s="166">
        <v>0.13</v>
      </c>
      <c r="D3452" s="839"/>
    </row>
    <row r="3453" spans="2:4" x14ac:dyDescent="0.2">
      <c r="B3453" s="851" t="s">
        <v>2287</v>
      </c>
      <c r="C3453" s="166">
        <v>0.22</v>
      </c>
      <c r="D3453" s="839"/>
    </row>
    <row r="3454" spans="2:4" x14ac:dyDescent="0.2">
      <c r="B3454" s="851" t="s">
        <v>905</v>
      </c>
      <c r="C3454" s="169">
        <v>0.19</v>
      </c>
      <c r="D3454" s="839"/>
    </row>
    <row r="3455" spans="2:4" x14ac:dyDescent="0.2">
      <c r="B3455" s="851" t="s">
        <v>691</v>
      </c>
      <c r="C3455" s="169">
        <v>0.13</v>
      </c>
      <c r="D3455" s="839"/>
    </row>
    <row r="3456" spans="2:4" x14ac:dyDescent="0.2">
      <c r="B3456" s="850" t="s">
        <v>2288</v>
      </c>
      <c r="C3456" s="311">
        <v>0.2</v>
      </c>
      <c r="D3456" s="839"/>
    </row>
    <row r="3457" spans="2:4" x14ac:dyDescent="0.2">
      <c r="B3457" s="851" t="s">
        <v>2289</v>
      </c>
      <c r="C3457" s="166">
        <v>0.13</v>
      </c>
      <c r="D3457" s="839"/>
    </row>
    <row r="3458" spans="2:4" x14ac:dyDescent="0.2">
      <c r="B3458" s="851" t="s">
        <v>2290</v>
      </c>
      <c r="C3458" s="166">
        <v>0.25</v>
      </c>
      <c r="D3458" s="839"/>
    </row>
    <row r="3459" spans="2:4" x14ac:dyDescent="0.2">
      <c r="B3459" s="851" t="s">
        <v>2291</v>
      </c>
      <c r="C3459" s="166">
        <v>0.19</v>
      </c>
      <c r="D3459" s="839"/>
    </row>
    <row r="3460" spans="2:4" x14ac:dyDescent="0.2">
      <c r="B3460" s="851" t="s">
        <v>2292</v>
      </c>
      <c r="C3460" s="166">
        <v>1</v>
      </c>
      <c r="D3460" s="839"/>
    </row>
    <row r="3461" spans="2:4" x14ac:dyDescent="0.2">
      <c r="B3461" s="851" t="s">
        <v>2293</v>
      </c>
      <c r="C3461" s="166">
        <v>0.3</v>
      </c>
      <c r="D3461" s="839"/>
    </row>
    <row r="3462" spans="2:4" x14ac:dyDescent="0.2">
      <c r="B3462" s="850" t="s">
        <v>2225</v>
      </c>
      <c r="C3462" s="311">
        <v>0.6</v>
      </c>
      <c r="D3462" s="839"/>
    </row>
    <row r="3463" spans="2:4" x14ac:dyDescent="0.2">
      <c r="B3463" s="850" t="s">
        <v>2226</v>
      </c>
      <c r="C3463" s="311">
        <v>6.8</v>
      </c>
      <c r="D3463" s="839"/>
    </row>
    <row r="3464" spans="2:4" x14ac:dyDescent="0.2">
      <c r="B3464" s="835" t="s">
        <v>2598</v>
      </c>
      <c r="C3464" s="311">
        <v>0.5</v>
      </c>
      <c r="D3464" s="839"/>
    </row>
    <row r="3465" spans="2:4" x14ac:dyDescent="0.2">
      <c r="B3465" s="835" t="s">
        <v>2599</v>
      </c>
      <c r="C3465" s="311">
        <v>0.5</v>
      </c>
      <c r="D3465" s="839"/>
    </row>
    <row r="3466" spans="2:4" x14ac:dyDescent="0.2">
      <c r="B3466" s="851" t="s">
        <v>2294</v>
      </c>
      <c r="C3466" s="166">
        <v>0.22</v>
      </c>
      <c r="D3466" s="839"/>
    </row>
    <row r="3467" spans="2:4" x14ac:dyDescent="0.2">
      <c r="B3467" s="851" t="s">
        <v>163</v>
      </c>
      <c r="C3467" s="166">
        <v>0.35</v>
      </c>
      <c r="D3467" s="839"/>
    </row>
    <row r="3468" spans="2:4" x14ac:dyDescent="0.2">
      <c r="B3468" s="851" t="s">
        <v>165</v>
      </c>
      <c r="C3468" s="166">
        <v>6.8</v>
      </c>
      <c r="D3468" s="839"/>
    </row>
    <row r="3469" spans="2:4" ht="13.5" thickBot="1" x14ac:dyDescent="0.25">
      <c r="B3469" s="885" t="s">
        <v>202</v>
      </c>
      <c r="C3469" s="167">
        <v>0.39</v>
      </c>
      <c r="D3469" s="839"/>
    </row>
    <row r="3470" spans="2:4" x14ac:dyDescent="0.2">
      <c r="B3470" s="875"/>
      <c r="C3470" s="168"/>
      <c r="D3470" s="839"/>
    </row>
    <row r="3471" spans="2:4" x14ac:dyDescent="0.2">
      <c r="B3471" s="875" t="s">
        <v>704</v>
      </c>
      <c r="C3471" s="168"/>
      <c r="D3471" s="839"/>
    </row>
    <row r="3472" spans="2:4" x14ac:dyDescent="0.2">
      <c r="B3472" s="852" t="s">
        <v>204</v>
      </c>
      <c r="C3472" s="337"/>
      <c r="D3472" s="839"/>
    </row>
    <row r="3473" spans="2:4" x14ac:dyDescent="0.2">
      <c r="B3473" s="838" t="s">
        <v>215</v>
      </c>
      <c r="C3473" s="337"/>
      <c r="D3473" s="839"/>
    </row>
    <row r="3474" spans="2:4" ht="12.75" customHeight="1" x14ac:dyDescent="0.2">
      <c r="B3474" s="2598" t="s">
        <v>2600</v>
      </c>
      <c r="C3474" s="2599"/>
      <c r="D3474" s="2600"/>
    </row>
    <row r="3475" spans="2:4" ht="12.75" customHeight="1" x14ac:dyDescent="0.2">
      <c r="B3475" s="2601" t="s">
        <v>2601</v>
      </c>
      <c r="C3475" s="2602"/>
      <c r="D3475" s="2603"/>
    </row>
    <row r="3476" spans="2:4" x14ac:dyDescent="0.2">
      <c r="B3476" s="838"/>
      <c r="C3476" s="337"/>
      <c r="D3476" s="839"/>
    </row>
    <row r="3477" spans="2:4" x14ac:dyDescent="0.2">
      <c r="B3477" s="842" t="s">
        <v>216</v>
      </c>
      <c r="C3477" s="337"/>
      <c r="D3477" s="839"/>
    </row>
    <row r="3478" spans="2:4" ht="12.75" customHeight="1" x14ac:dyDescent="0.2">
      <c r="B3478" s="2543" t="s">
        <v>288</v>
      </c>
      <c r="C3478" s="2544"/>
      <c r="D3478" s="2545"/>
    </row>
    <row r="3479" spans="2:4" ht="12.75" customHeight="1" x14ac:dyDescent="0.2">
      <c r="B3479" s="2543" t="s">
        <v>442</v>
      </c>
      <c r="C3479" s="2544"/>
      <c r="D3479" s="2545"/>
    </row>
    <row r="3480" spans="2:4" ht="12.75" customHeight="1" x14ac:dyDescent="0.2">
      <c r="B3480" s="2543" t="s">
        <v>289</v>
      </c>
      <c r="C3480" s="2544"/>
      <c r="D3480" s="2545"/>
    </row>
    <row r="3481" spans="2:4" ht="13.5" customHeight="1" thickBot="1" x14ac:dyDescent="0.25">
      <c r="B3481" s="2535" t="s">
        <v>47</v>
      </c>
      <c r="C3481" s="2536"/>
      <c r="D3481" s="2537"/>
    </row>
    <row r="3482" spans="2:4" ht="26.25" thickBot="1" x14ac:dyDescent="0.25">
      <c r="B3482" s="871" t="s">
        <v>630</v>
      </c>
      <c r="C3482" s="330" t="s">
        <v>1057</v>
      </c>
      <c r="D3482" s="844"/>
    </row>
    <row r="3483" spans="2:4" x14ac:dyDescent="0.2">
      <c r="B3483" s="877" t="s">
        <v>220</v>
      </c>
      <c r="C3483" s="160">
        <v>0.04</v>
      </c>
      <c r="D3483" s="844"/>
    </row>
    <row r="3484" spans="2:4" x14ac:dyDescent="0.2">
      <c r="B3484" s="833" t="s">
        <v>221</v>
      </c>
      <c r="C3484" s="161">
        <v>3.9800000000000002E-2</v>
      </c>
      <c r="D3484" s="844"/>
    </row>
    <row r="3485" spans="2:4" x14ac:dyDescent="0.2">
      <c r="B3485" s="833" t="s">
        <v>222</v>
      </c>
      <c r="C3485" s="161">
        <v>3.9600000000000003E-2</v>
      </c>
      <c r="D3485" s="844"/>
    </row>
    <row r="3486" spans="2:4" x14ac:dyDescent="0.2">
      <c r="B3486" s="833" t="s">
        <v>127</v>
      </c>
      <c r="C3486" s="161">
        <v>3.9399999999999998E-2</v>
      </c>
      <c r="D3486" s="844"/>
    </row>
    <row r="3487" spans="2:4" x14ac:dyDescent="0.2">
      <c r="B3487" s="833" t="s">
        <v>223</v>
      </c>
      <c r="C3487" s="161">
        <v>3.9199999999999999E-2</v>
      </c>
      <c r="D3487" s="844"/>
    </row>
    <row r="3488" spans="2:4" x14ac:dyDescent="0.2">
      <c r="B3488" s="833" t="s">
        <v>224</v>
      </c>
      <c r="C3488" s="161">
        <v>3.9E-2</v>
      </c>
      <c r="D3488" s="844"/>
    </row>
    <row r="3489" spans="2:4" ht="13.5" thickBot="1" x14ac:dyDescent="0.25">
      <c r="B3489" s="872" t="s">
        <v>225</v>
      </c>
      <c r="C3489" s="162">
        <v>3.8800000000000001E-2</v>
      </c>
      <c r="D3489" s="844"/>
    </row>
    <row r="3490" spans="2:4" x14ac:dyDescent="0.2">
      <c r="B3490" s="843"/>
      <c r="C3490" s="342"/>
      <c r="D3490" s="844"/>
    </row>
    <row r="3491" spans="2:4" ht="12.75" customHeight="1" x14ac:dyDescent="0.2">
      <c r="B3491" s="2543" t="s">
        <v>1029</v>
      </c>
      <c r="C3491" s="2544"/>
      <c r="D3491" s="2545"/>
    </row>
    <row r="3492" spans="2:4" x14ac:dyDescent="0.2">
      <c r="B3492" s="842" t="s">
        <v>515</v>
      </c>
      <c r="C3492" s="337"/>
      <c r="D3492" s="839"/>
    </row>
    <row r="3493" spans="2:4" x14ac:dyDescent="0.2">
      <c r="B3493" s="838" t="s">
        <v>516</v>
      </c>
      <c r="C3493" s="337"/>
      <c r="D3493" s="839"/>
    </row>
    <row r="3494" spans="2:4" x14ac:dyDescent="0.2">
      <c r="B3494" s="838" t="s">
        <v>517</v>
      </c>
      <c r="C3494" s="337"/>
      <c r="D3494" s="839"/>
    </row>
    <row r="3495" spans="2:4" x14ac:dyDescent="0.2">
      <c r="B3495" s="838" t="s">
        <v>518</v>
      </c>
      <c r="C3495" s="337"/>
      <c r="D3495" s="839"/>
    </row>
    <row r="3496" spans="2:4" x14ac:dyDescent="0.2">
      <c r="B3496" s="838" t="s">
        <v>519</v>
      </c>
      <c r="C3496" s="337"/>
      <c r="D3496" s="839"/>
    </row>
    <row r="3497" spans="2:4" x14ac:dyDescent="0.2">
      <c r="B3497" s="838" t="s">
        <v>520</v>
      </c>
      <c r="C3497" s="337"/>
      <c r="D3497" s="839"/>
    </row>
    <row r="3498" spans="2:4" x14ac:dyDescent="0.2">
      <c r="B3498" s="838" t="s">
        <v>521</v>
      </c>
      <c r="C3498" s="337"/>
      <c r="D3498" s="839"/>
    </row>
    <row r="3499" spans="2:4" x14ac:dyDescent="0.2">
      <c r="B3499" s="838" t="s">
        <v>522</v>
      </c>
      <c r="C3499" s="337"/>
      <c r="D3499" s="839"/>
    </row>
    <row r="3500" spans="2:4" x14ac:dyDescent="0.2">
      <c r="B3500" s="838" t="s">
        <v>523</v>
      </c>
      <c r="C3500" s="337"/>
      <c r="D3500" s="839"/>
    </row>
    <row r="3501" spans="2:4" x14ac:dyDescent="0.2">
      <c r="B3501" s="838" t="s">
        <v>524</v>
      </c>
      <c r="C3501" s="337"/>
      <c r="D3501" s="839"/>
    </row>
    <row r="3502" spans="2:4" ht="12.75" customHeight="1" x14ac:dyDescent="0.2">
      <c r="B3502" s="2570" t="s">
        <v>638</v>
      </c>
      <c r="C3502" s="2571"/>
      <c r="D3502" s="2572"/>
    </row>
    <row r="3503" spans="2:4" ht="12.75" customHeight="1" x14ac:dyDescent="0.2">
      <c r="B3503" s="2543" t="s">
        <v>49</v>
      </c>
      <c r="C3503" s="2544"/>
      <c r="D3503" s="2545"/>
    </row>
    <row r="3504" spans="2:4" x14ac:dyDescent="0.2">
      <c r="B3504" s="842" t="s">
        <v>526</v>
      </c>
      <c r="C3504" s="337"/>
      <c r="D3504" s="839"/>
    </row>
    <row r="3505" spans="2:4" x14ac:dyDescent="0.2">
      <c r="B3505" s="838" t="s">
        <v>527</v>
      </c>
      <c r="C3505" s="337"/>
      <c r="D3505" s="839"/>
    </row>
    <row r="3506" spans="2:4" x14ac:dyDescent="0.2">
      <c r="B3506" s="838" t="s">
        <v>528</v>
      </c>
      <c r="C3506" s="337"/>
      <c r="D3506" s="839"/>
    </row>
    <row r="3507" spans="2:4" x14ac:dyDescent="0.2">
      <c r="B3507" s="838" t="s">
        <v>529</v>
      </c>
      <c r="C3507" s="337"/>
      <c r="D3507" s="839"/>
    </row>
    <row r="3508" spans="2:4" x14ac:dyDescent="0.2">
      <c r="B3508" s="838" t="s">
        <v>530</v>
      </c>
      <c r="C3508" s="337"/>
      <c r="D3508" s="839"/>
    </row>
    <row r="3509" spans="2:4" x14ac:dyDescent="0.2">
      <c r="B3509" s="838" t="s">
        <v>531</v>
      </c>
      <c r="C3509" s="337"/>
      <c r="D3509" s="839"/>
    </row>
    <row r="3510" spans="2:4" x14ac:dyDescent="0.2">
      <c r="B3510" s="838" t="s">
        <v>532</v>
      </c>
      <c r="C3510" s="337"/>
      <c r="D3510" s="839"/>
    </row>
    <row r="3511" spans="2:4" x14ac:dyDescent="0.2">
      <c r="B3511" s="838" t="s">
        <v>533</v>
      </c>
      <c r="C3511" s="337"/>
      <c r="D3511" s="839"/>
    </row>
    <row r="3512" spans="2:4" x14ac:dyDescent="0.2">
      <c r="B3512" s="838" t="s">
        <v>534</v>
      </c>
      <c r="C3512" s="337"/>
      <c r="D3512" s="839"/>
    </row>
    <row r="3513" spans="2:4" x14ac:dyDescent="0.2">
      <c r="B3513" s="838" t="s">
        <v>535</v>
      </c>
      <c r="C3513" s="337"/>
      <c r="D3513" s="839"/>
    </row>
    <row r="3514" spans="2:4" x14ac:dyDescent="0.2">
      <c r="B3514" s="838" t="s">
        <v>536</v>
      </c>
      <c r="C3514" s="337"/>
      <c r="D3514" s="839"/>
    </row>
    <row r="3515" spans="2:4" x14ac:dyDescent="0.2">
      <c r="B3515" s="838" t="s">
        <v>566</v>
      </c>
      <c r="C3515" s="337"/>
      <c r="D3515" s="839"/>
    </row>
    <row r="3516" spans="2:4" ht="12.75" customHeight="1" x14ac:dyDescent="0.2">
      <c r="B3516" s="2543" t="s">
        <v>1048</v>
      </c>
      <c r="C3516" s="2544"/>
      <c r="D3516" s="2545"/>
    </row>
    <row r="3517" spans="2:4" ht="12.75" customHeight="1" x14ac:dyDescent="0.2">
      <c r="B3517" s="2543" t="s">
        <v>1049</v>
      </c>
      <c r="C3517" s="2544"/>
      <c r="D3517" s="2545"/>
    </row>
    <row r="3518" spans="2:4" ht="12.75" customHeight="1" x14ac:dyDescent="0.2">
      <c r="B3518" s="2543" t="s">
        <v>1034</v>
      </c>
      <c r="C3518" s="2544"/>
      <c r="D3518" s="2545"/>
    </row>
    <row r="3519" spans="2:4" ht="12.75" customHeight="1" x14ac:dyDescent="0.2">
      <c r="B3519" s="2587" t="s">
        <v>508</v>
      </c>
      <c r="C3519" s="2588"/>
      <c r="D3519" s="844"/>
    </row>
    <row r="3520" spans="2:4" ht="12.75" customHeight="1" x14ac:dyDescent="0.2">
      <c r="B3520" s="2543" t="s">
        <v>568</v>
      </c>
      <c r="C3520" s="2544"/>
      <c r="D3520" s="2545"/>
    </row>
    <row r="3521" spans="2:4" ht="13.5" thickBot="1" x14ac:dyDescent="0.25">
      <c r="B3521" s="2546" t="s">
        <v>2653</v>
      </c>
      <c r="C3521" s="2619"/>
      <c r="D3521" s="2620"/>
    </row>
    <row r="3522" spans="2:4" ht="14.25" thickTop="1" thickBot="1" x14ac:dyDescent="0.25">
      <c r="B3522"/>
      <c r="C3522"/>
      <c r="D3522"/>
    </row>
    <row r="3523" spans="2:4" ht="13.5" thickTop="1" x14ac:dyDescent="0.2">
      <c r="B3523" s="2532" t="s">
        <v>1376</v>
      </c>
      <c r="C3523" s="2533"/>
      <c r="D3523" s="2534"/>
    </row>
    <row r="3524" spans="2:4" ht="13.5" customHeight="1" thickBot="1" x14ac:dyDescent="0.25">
      <c r="B3524" s="2621" t="s">
        <v>1377</v>
      </c>
      <c r="C3524" s="2622"/>
      <c r="D3524" s="2623"/>
    </row>
    <row r="3525" spans="2:4" ht="13.5" thickBot="1" x14ac:dyDescent="0.25">
      <c r="B3525" s="827" t="s">
        <v>296</v>
      </c>
      <c r="C3525" s="330" t="s">
        <v>2615</v>
      </c>
      <c r="D3525" s="828" t="s">
        <v>259</v>
      </c>
    </row>
    <row r="3526" spans="2:4" ht="13.5" thickBot="1" x14ac:dyDescent="0.25">
      <c r="B3526" s="829" t="s">
        <v>260</v>
      </c>
      <c r="C3526" s="170">
        <v>900</v>
      </c>
      <c r="D3526" s="830" t="s">
        <v>261</v>
      </c>
    </row>
    <row r="3527" spans="2:4" x14ac:dyDescent="0.2">
      <c r="B3527" s="831" t="s">
        <v>262</v>
      </c>
      <c r="C3527" s="170">
        <v>105</v>
      </c>
      <c r="D3527" s="832" t="s">
        <v>595</v>
      </c>
    </row>
    <row r="3528" spans="2:4" x14ac:dyDescent="0.2">
      <c r="B3528" s="831"/>
      <c r="C3528" s="331"/>
      <c r="D3528" s="832"/>
    </row>
    <row r="3529" spans="2:4" x14ac:dyDescent="0.2">
      <c r="B3529" s="2616" t="s">
        <v>210</v>
      </c>
      <c r="C3529" s="2617"/>
      <c r="D3529" s="2618"/>
    </row>
    <row r="3530" spans="2:4" x14ac:dyDescent="0.2">
      <c r="B3530" s="838"/>
      <c r="C3530" s="159"/>
      <c r="D3530" s="879"/>
    </row>
    <row r="3531" spans="2:4" ht="12.75" customHeight="1" x14ac:dyDescent="0.2">
      <c r="B3531" s="2608" t="s">
        <v>537</v>
      </c>
      <c r="C3531" s="2609"/>
      <c r="D3531" s="883"/>
    </row>
    <row r="3532" spans="2:4" ht="13.5" thickBot="1" x14ac:dyDescent="0.25">
      <c r="B3532" s="838"/>
      <c r="C3532" s="337"/>
      <c r="D3532" s="839"/>
    </row>
    <row r="3533" spans="2:4" ht="26.25" thickBot="1" x14ac:dyDescent="0.25">
      <c r="B3533" s="871" t="s">
        <v>2714</v>
      </c>
      <c r="C3533" s="330" t="s">
        <v>1057</v>
      </c>
      <c r="D3533" s="839"/>
    </row>
    <row r="3534" spans="2:4" x14ac:dyDescent="0.2">
      <c r="B3534" s="861" t="s">
        <v>1058</v>
      </c>
      <c r="C3534" s="160">
        <v>0.02</v>
      </c>
      <c r="D3534" s="839"/>
    </row>
    <row r="3535" spans="2:4" x14ac:dyDescent="0.2">
      <c r="B3535" s="854" t="s">
        <v>1059</v>
      </c>
      <c r="C3535" s="161">
        <v>1.9800000000000002E-2</v>
      </c>
      <c r="D3535" s="839"/>
    </row>
    <row r="3536" spans="2:4" x14ac:dyDescent="0.2">
      <c r="B3536" s="854" t="s">
        <v>2715</v>
      </c>
      <c r="C3536" s="161">
        <v>1.9599999999999999E-2</v>
      </c>
      <c r="D3536" s="839"/>
    </row>
    <row r="3537" spans="2:4" x14ac:dyDescent="0.2">
      <c r="B3537" s="854" t="s">
        <v>1061</v>
      </c>
      <c r="C3537" s="161">
        <v>1.9400000000000001E-2</v>
      </c>
      <c r="D3537" s="839"/>
    </row>
    <row r="3538" spans="2:4" x14ac:dyDescent="0.2">
      <c r="B3538" s="854" t="s">
        <v>1062</v>
      </c>
      <c r="C3538" s="161">
        <v>1.9300000000000001E-2</v>
      </c>
      <c r="D3538" s="839"/>
    </row>
    <row r="3539" spans="2:4" x14ac:dyDescent="0.2">
      <c r="B3539" s="854" t="s">
        <v>1063</v>
      </c>
      <c r="C3539" s="161">
        <v>1.9199999999999998E-2</v>
      </c>
      <c r="D3539" s="839"/>
    </row>
    <row r="3540" spans="2:4" ht="13.5" thickBot="1" x14ac:dyDescent="0.25">
      <c r="B3540" s="874" t="s">
        <v>1064</v>
      </c>
      <c r="C3540" s="162">
        <v>1.9E-2</v>
      </c>
      <c r="D3540" s="839"/>
    </row>
    <row r="3541" spans="2:4" x14ac:dyDescent="0.2">
      <c r="B3541" s="852" t="s">
        <v>203</v>
      </c>
      <c r="C3541" s="163"/>
      <c r="D3541" s="839"/>
    </row>
    <row r="3542" spans="2:4" ht="13.5" thickBot="1" x14ac:dyDescent="0.25">
      <c r="B3542" s="838"/>
      <c r="C3542" s="337"/>
      <c r="D3542" s="839"/>
    </row>
    <row r="3543" spans="2:4" ht="26.25" thickBot="1" x14ac:dyDescent="0.25">
      <c r="B3543" s="871" t="s">
        <v>2716</v>
      </c>
      <c r="C3543" s="330" t="s">
        <v>1057</v>
      </c>
      <c r="D3543" s="839"/>
    </row>
    <row r="3544" spans="2:4" x14ac:dyDescent="0.2">
      <c r="B3544" s="861" t="s">
        <v>1058</v>
      </c>
      <c r="C3544" s="160">
        <v>5.6000000000000001E-2</v>
      </c>
      <c r="D3544" s="839"/>
    </row>
    <row r="3545" spans="2:4" x14ac:dyDescent="0.2">
      <c r="B3545" s="854" t="s">
        <v>1066</v>
      </c>
      <c r="C3545" s="161">
        <v>5.5899999999999998E-2</v>
      </c>
      <c r="D3545" s="839"/>
    </row>
    <row r="3546" spans="2:4" x14ac:dyDescent="0.2">
      <c r="B3546" s="854" t="s">
        <v>1067</v>
      </c>
      <c r="C3546" s="161">
        <v>5.4600000000000003E-2</v>
      </c>
      <c r="D3546" s="839"/>
    </row>
    <row r="3547" spans="2:4" x14ac:dyDescent="0.2">
      <c r="B3547" s="854" t="s">
        <v>1068</v>
      </c>
      <c r="C3547" s="161">
        <v>5.45E-2</v>
      </c>
      <c r="D3547" s="839"/>
    </row>
    <row r="3548" spans="2:4" x14ac:dyDescent="0.2">
      <c r="B3548" s="854" t="s">
        <v>1069</v>
      </c>
      <c r="C3548" s="161">
        <v>5.4399999999999997E-2</v>
      </c>
      <c r="D3548" s="839"/>
    </row>
    <row r="3549" spans="2:4" x14ac:dyDescent="0.2">
      <c r="B3549" s="854" t="s">
        <v>1070</v>
      </c>
      <c r="C3549" s="161">
        <v>5.3999999999999999E-2</v>
      </c>
      <c r="D3549" s="839"/>
    </row>
    <row r="3550" spans="2:4" ht="13.5" thickBot="1" x14ac:dyDescent="0.25">
      <c r="B3550" s="874" t="s">
        <v>1071</v>
      </c>
      <c r="C3550" s="162">
        <v>4.7E-2</v>
      </c>
      <c r="D3550" s="839"/>
    </row>
    <row r="3551" spans="2:4" ht="13.5" thickBot="1" x14ac:dyDescent="0.25">
      <c r="B3551" s="838"/>
      <c r="C3551" s="337"/>
      <c r="D3551" s="839"/>
    </row>
    <row r="3552" spans="2:4" ht="26.25" thickBot="1" x14ac:dyDescent="0.25">
      <c r="B3552" s="871" t="s">
        <v>2708</v>
      </c>
      <c r="C3552" s="330" t="s">
        <v>2717</v>
      </c>
      <c r="D3552" s="839"/>
    </row>
    <row r="3553" spans="2:4" x14ac:dyDescent="0.2">
      <c r="B3553" s="829" t="s">
        <v>1073</v>
      </c>
      <c r="C3553" s="173">
        <v>0.14000000000000001</v>
      </c>
      <c r="D3553" s="839"/>
    </row>
    <row r="3554" spans="2:4" x14ac:dyDescent="0.2">
      <c r="B3554" s="831" t="s">
        <v>1074</v>
      </c>
      <c r="C3554" s="174">
        <v>0.13389999999999999</v>
      </c>
      <c r="D3554" s="839"/>
    </row>
    <row r="3555" spans="2:4" x14ac:dyDescent="0.2">
      <c r="B3555" s="831" t="s">
        <v>1075</v>
      </c>
      <c r="C3555" s="174">
        <v>0.13289999999999999</v>
      </c>
      <c r="D3555" s="839"/>
    </row>
    <row r="3556" spans="2:4" x14ac:dyDescent="0.2">
      <c r="B3556" s="831" t="s">
        <v>1076</v>
      </c>
      <c r="C3556" s="174">
        <v>0.13189999999999999</v>
      </c>
      <c r="D3556" s="839"/>
    </row>
    <row r="3557" spans="2:4" x14ac:dyDescent="0.2">
      <c r="B3557" s="831" t="s">
        <v>1077</v>
      </c>
      <c r="C3557" s="174">
        <v>0.13089999999999999</v>
      </c>
      <c r="D3557" s="839"/>
    </row>
    <row r="3558" spans="2:4" x14ac:dyDescent="0.2">
      <c r="B3558" s="831" t="s">
        <v>249</v>
      </c>
      <c r="C3558" s="174">
        <v>0.12989999999999999</v>
      </c>
      <c r="D3558" s="839"/>
    </row>
    <row r="3559" spans="2:4" ht="13.5" thickBot="1" x14ac:dyDescent="0.25">
      <c r="B3559" s="874" t="s">
        <v>2709</v>
      </c>
      <c r="C3559" s="175">
        <v>0.12889999999999999</v>
      </c>
      <c r="D3559" s="839"/>
    </row>
    <row r="3560" spans="2:4" ht="12.75" customHeight="1" x14ac:dyDescent="0.2">
      <c r="B3560" s="2594" t="s">
        <v>2299</v>
      </c>
      <c r="C3560" s="2595"/>
      <c r="D3560" s="839"/>
    </row>
    <row r="3561" spans="2:4" x14ac:dyDescent="0.2">
      <c r="B3561" s="838"/>
      <c r="C3561" s="163"/>
      <c r="D3561" s="839"/>
    </row>
    <row r="3562" spans="2:4" x14ac:dyDescent="0.2">
      <c r="B3562" s="2596" t="s">
        <v>270</v>
      </c>
      <c r="C3562" s="2597"/>
      <c r="D3562" s="839"/>
    </row>
    <row r="3563" spans="2:4" ht="13.5" thickBot="1" x14ac:dyDescent="0.25">
      <c r="B3563" s="838"/>
      <c r="C3563" s="163"/>
      <c r="D3563" s="839"/>
    </row>
    <row r="3564" spans="2:4" ht="13.5" thickBot="1" x14ac:dyDescent="0.25">
      <c r="B3564" s="876" t="s">
        <v>201</v>
      </c>
      <c r="C3564" s="164" t="s">
        <v>251</v>
      </c>
      <c r="D3564" s="839"/>
    </row>
    <row r="3565" spans="2:4" x14ac:dyDescent="0.2">
      <c r="B3565" s="886" t="s">
        <v>272</v>
      </c>
      <c r="C3565" s="165">
        <v>0.09</v>
      </c>
      <c r="D3565" s="839"/>
    </row>
    <row r="3566" spans="2:4" x14ac:dyDescent="0.2">
      <c r="B3566" s="851" t="s">
        <v>274</v>
      </c>
      <c r="C3566" s="166">
        <v>0.09</v>
      </c>
      <c r="D3566" s="839"/>
    </row>
    <row r="3567" spans="2:4" x14ac:dyDescent="0.2">
      <c r="B3567" s="851" t="s">
        <v>900</v>
      </c>
      <c r="C3567" s="166">
        <v>0.21</v>
      </c>
      <c r="D3567" s="839"/>
    </row>
    <row r="3568" spans="2:4" x14ac:dyDescent="0.2">
      <c r="B3568" s="851" t="s">
        <v>901</v>
      </c>
      <c r="C3568" s="166">
        <v>0.23</v>
      </c>
      <c r="D3568" s="839"/>
    </row>
    <row r="3569" spans="2:4" x14ac:dyDescent="0.2">
      <c r="B3569" s="851" t="s">
        <v>2285</v>
      </c>
      <c r="C3569" s="166">
        <v>0.22</v>
      </c>
      <c r="D3569" s="839"/>
    </row>
    <row r="3570" spans="2:4" x14ac:dyDescent="0.2">
      <c r="B3570" s="851" t="s">
        <v>2286</v>
      </c>
      <c r="C3570" s="166">
        <v>0.22</v>
      </c>
      <c r="D3570" s="839"/>
    </row>
    <row r="3571" spans="2:4" x14ac:dyDescent="0.2">
      <c r="B3571" s="851" t="s">
        <v>902</v>
      </c>
      <c r="C3571" s="166">
        <v>0.13</v>
      </c>
      <c r="D3571" s="839"/>
    </row>
    <row r="3572" spans="2:4" x14ac:dyDescent="0.2">
      <c r="B3572" s="851" t="s">
        <v>2287</v>
      </c>
      <c r="C3572" s="166">
        <v>0.22</v>
      </c>
      <c r="D3572" s="839"/>
    </row>
    <row r="3573" spans="2:4" x14ac:dyDescent="0.2">
      <c r="B3573" s="851" t="s">
        <v>905</v>
      </c>
      <c r="C3573" s="169">
        <v>0.19</v>
      </c>
      <c r="D3573" s="839"/>
    </row>
    <row r="3574" spans="2:4" x14ac:dyDescent="0.2">
      <c r="B3574" s="851" t="s">
        <v>691</v>
      </c>
      <c r="C3574" s="169">
        <v>0.13</v>
      </c>
      <c r="D3574" s="839"/>
    </row>
    <row r="3575" spans="2:4" x14ac:dyDescent="0.2">
      <c r="B3575" s="850" t="s">
        <v>2288</v>
      </c>
      <c r="C3575" s="311">
        <v>0.2</v>
      </c>
      <c r="D3575" s="839"/>
    </row>
    <row r="3576" spans="2:4" x14ac:dyDescent="0.2">
      <c r="B3576" s="851" t="s">
        <v>2289</v>
      </c>
      <c r="C3576" s="166">
        <v>0.13</v>
      </c>
      <c r="D3576" s="839"/>
    </row>
    <row r="3577" spans="2:4" x14ac:dyDescent="0.2">
      <c r="B3577" s="851" t="s">
        <v>2290</v>
      </c>
      <c r="C3577" s="166">
        <v>0.25</v>
      </c>
      <c r="D3577" s="839"/>
    </row>
    <row r="3578" spans="2:4" x14ac:dyDescent="0.2">
      <c r="B3578" s="851" t="s">
        <v>2291</v>
      </c>
      <c r="C3578" s="166">
        <v>0.19</v>
      </c>
      <c r="D3578" s="839"/>
    </row>
    <row r="3579" spans="2:4" x14ac:dyDescent="0.2">
      <c r="B3579" s="851" t="s">
        <v>2292</v>
      </c>
      <c r="C3579" s="166">
        <v>1</v>
      </c>
      <c r="D3579" s="839"/>
    </row>
    <row r="3580" spans="2:4" x14ac:dyDescent="0.2">
      <c r="B3580" s="851" t="s">
        <v>2293</v>
      </c>
      <c r="C3580" s="166">
        <v>0.3</v>
      </c>
      <c r="D3580" s="839"/>
    </row>
    <row r="3581" spans="2:4" x14ac:dyDescent="0.2">
      <c r="B3581" s="850" t="s">
        <v>2225</v>
      </c>
      <c r="C3581" s="311">
        <v>0.6</v>
      </c>
      <c r="D3581" s="839"/>
    </row>
    <row r="3582" spans="2:4" x14ac:dyDescent="0.2">
      <c r="B3582" s="850" t="s">
        <v>2226</v>
      </c>
      <c r="C3582" s="311">
        <v>6.8</v>
      </c>
      <c r="D3582" s="839"/>
    </row>
    <row r="3583" spans="2:4" x14ac:dyDescent="0.2">
      <c r="B3583" s="850" t="s">
        <v>2693</v>
      </c>
      <c r="C3583" s="311">
        <v>0.5</v>
      </c>
      <c r="D3583" s="839"/>
    </row>
    <row r="3584" spans="2:4" x14ac:dyDescent="0.2">
      <c r="B3584" s="851" t="s">
        <v>2294</v>
      </c>
      <c r="C3584" s="166">
        <v>0.22</v>
      </c>
      <c r="D3584" s="839"/>
    </row>
    <row r="3585" spans="2:4" x14ac:dyDescent="0.2">
      <c r="B3585" s="851" t="s">
        <v>163</v>
      </c>
      <c r="C3585" s="166">
        <v>0.35</v>
      </c>
      <c r="D3585" s="839"/>
    </row>
    <row r="3586" spans="2:4" x14ac:dyDescent="0.2">
      <c r="B3586" s="851" t="s">
        <v>165</v>
      </c>
      <c r="C3586" s="166">
        <v>6.8</v>
      </c>
      <c r="D3586" s="839"/>
    </row>
    <row r="3587" spans="2:4" ht="13.5" thickBot="1" x14ac:dyDescent="0.25">
      <c r="B3587" s="885" t="s">
        <v>202</v>
      </c>
      <c r="C3587" s="167">
        <v>0.39</v>
      </c>
      <c r="D3587" s="839"/>
    </row>
    <row r="3588" spans="2:4" x14ac:dyDescent="0.2">
      <c r="B3588" s="875"/>
      <c r="C3588" s="168"/>
      <c r="D3588" s="839"/>
    </row>
    <row r="3589" spans="2:4" x14ac:dyDescent="0.2">
      <c r="B3589" s="875" t="s">
        <v>704</v>
      </c>
      <c r="C3589" s="168"/>
      <c r="D3589" s="839"/>
    </row>
    <row r="3590" spans="2:4" x14ac:dyDescent="0.2">
      <c r="B3590" s="852" t="s">
        <v>2718</v>
      </c>
      <c r="C3590" s="337"/>
      <c r="D3590" s="839"/>
    </row>
    <row r="3591" spans="2:4" ht="12.75" customHeight="1" x14ac:dyDescent="0.2">
      <c r="B3591" s="2598" t="s">
        <v>2600</v>
      </c>
      <c r="C3591" s="2599"/>
      <c r="D3591" s="2600"/>
    </row>
    <row r="3592" spans="2:4" ht="12.75" customHeight="1" x14ac:dyDescent="0.2">
      <c r="B3592" s="2601" t="s">
        <v>2601</v>
      </c>
      <c r="C3592" s="2602"/>
      <c r="D3592" s="2603"/>
    </row>
    <row r="3593" spans="2:4" x14ac:dyDescent="0.2">
      <c r="B3593" s="842" t="s">
        <v>216</v>
      </c>
      <c r="C3593" s="337"/>
      <c r="D3593" s="839"/>
    </row>
    <row r="3594" spans="2:4" ht="12.75" customHeight="1" x14ac:dyDescent="0.2">
      <c r="B3594" s="2543" t="s">
        <v>1379</v>
      </c>
      <c r="C3594" s="2544"/>
      <c r="D3594" s="2545"/>
    </row>
    <row r="3595" spans="2:4" ht="12.75" customHeight="1" x14ac:dyDescent="0.2">
      <c r="B3595" s="2543" t="s">
        <v>442</v>
      </c>
      <c r="C3595" s="2544"/>
      <c r="D3595" s="2545"/>
    </row>
    <row r="3596" spans="2:4" ht="12.75" customHeight="1" x14ac:dyDescent="0.2">
      <c r="B3596" s="2543" t="s">
        <v>289</v>
      </c>
      <c r="C3596" s="2544"/>
      <c r="D3596" s="2545"/>
    </row>
    <row r="3597" spans="2:4" ht="13.5" customHeight="1" thickBot="1" x14ac:dyDescent="0.25">
      <c r="B3597" s="2535" t="s">
        <v>47</v>
      </c>
      <c r="C3597" s="2536"/>
      <c r="D3597" s="2537"/>
    </row>
    <row r="3598" spans="2:4" ht="26.25" thickBot="1" x14ac:dyDescent="0.25">
      <c r="B3598" s="871" t="s">
        <v>2719</v>
      </c>
      <c r="C3598" s="330" t="s">
        <v>1057</v>
      </c>
      <c r="D3598" s="844"/>
    </row>
    <row r="3599" spans="2:4" x14ac:dyDescent="0.2">
      <c r="B3599" s="886" t="s">
        <v>631</v>
      </c>
      <c r="C3599" s="160">
        <v>0.04</v>
      </c>
      <c r="D3599" s="844"/>
    </row>
    <row r="3600" spans="2:4" x14ac:dyDescent="0.2">
      <c r="B3600" s="851" t="s">
        <v>632</v>
      </c>
      <c r="C3600" s="161">
        <v>3.9800000000000002E-2</v>
      </c>
      <c r="D3600" s="844"/>
    </row>
    <row r="3601" spans="2:4" x14ac:dyDescent="0.2">
      <c r="B3601" s="851" t="s">
        <v>633</v>
      </c>
      <c r="C3601" s="161">
        <v>3.9600000000000003E-2</v>
      </c>
      <c r="D3601" s="844"/>
    </row>
    <row r="3602" spans="2:4" x14ac:dyDescent="0.2">
      <c r="B3602" s="851" t="s">
        <v>634</v>
      </c>
      <c r="C3602" s="161">
        <v>3.9399999999999998E-2</v>
      </c>
      <c r="D3602" s="844"/>
    </row>
    <row r="3603" spans="2:4" x14ac:dyDescent="0.2">
      <c r="B3603" s="851" t="s">
        <v>635</v>
      </c>
      <c r="C3603" s="161">
        <v>3.9199999999999999E-2</v>
      </c>
      <c r="D3603" s="844"/>
    </row>
    <row r="3604" spans="2:4" x14ac:dyDescent="0.2">
      <c r="B3604" s="851" t="s">
        <v>636</v>
      </c>
      <c r="C3604" s="161">
        <v>3.9E-2</v>
      </c>
      <c r="D3604" s="844"/>
    </row>
    <row r="3605" spans="2:4" ht="13.5" thickBot="1" x14ac:dyDescent="0.25">
      <c r="B3605" s="874" t="s">
        <v>637</v>
      </c>
      <c r="C3605" s="162">
        <v>3.8800000000000001E-2</v>
      </c>
      <c r="D3605" s="844"/>
    </row>
    <row r="3606" spans="2:4" x14ac:dyDescent="0.2">
      <c r="B3606" s="843"/>
      <c r="C3606" s="342"/>
      <c r="D3606" s="844"/>
    </row>
    <row r="3607" spans="2:4" ht="12.75" customHeight="1" x14ac:dyDescent="0.2">
      <c r="B3607" s="2543" t="s">
        <v>1029</v>
      </c>
      <c r="C3607" s="2544"/>
      <c r="D3607" s="2545"/>
    </row>
    <row r="3608" spans="2:4" x14ac:dyDescent="0.2">
      <c r="B3608" s="842" t="s">
        <v>515</v>
      </c>
      <c r="C3608" s="337"/>
      <c r="D3608" s="839"/>
    </row>
    <row r="3609" spans="2:4" x14ac:dyDescent="0.2">
      <c r="B3609" s="838" t="s">
        <v>516</v>
      </c>
      <c r="C3609" s="337"/>
      <c r="D3609" s="839"/>
    </row>
    <row r="3610" spans="2:4" x14ac:dyDescent="0.2">
      <c r="B3610" s="838" t="s">
        <v>517</v>
      </c>
      <c r="C3610" s="337"/>
      <c r="D3610" s="839"/>
    </row>
    <row r="3611" spans="2:4" x14ac:dyDescent="0.2">
      <c r="B3611" s="838" t="s">
        <v>518</v>
      </c>
      <c r="C3611" s="337"/>
      <c r="D3611" s="839"/>
    </row>
    <row r="3612" spans="2:4" x14ac:dyDescent="0.2">
      <c r="B3612" s="838" t="s">
        <v>519</v>
      </c>
      <c r="C3612" s="337"/>
      <c r="D3612" s="839"/>
    </row>
    <row r="3613" spans="2:4" x14ac:dyDescent="0.2">
      <c r="B3613" s="838" t="s">
        <v>520</v>
      </c>
      <c r="C3613" s="337"/>
      <c r="D3613" s="839"/>
    </row>
    <row r="3614" spans="2:4" x14ac:dyDescent="0.2">
      <c r="B3614" s="838" t="s">
        <v>521</v>
      </c>
      <c r="C3614" s="337"/>
      <c r="D3614" s="839"/>
    </row>
    <row r="3615" spans="2:4" x14ac:dyDescent="0.2">
      <c r="B3615" s="838" t="s">
        <v>522</v>
      </c>
      <c r="C3615" s="337"/>
      <c r="D3615" s="839"/>
    </row>
    <row r="3616" spans="2:4" x14ac:dyDescent="0.2">
      <c r="B3616" s="838" t="s">
        <v>523</v>
      </c>
      <c r="C3616" s="337"/>
      <c r="D3616" s="839"/>
    </row>
    <row r="3617" spans="2:4" x14ac:dyDescent="0.2">
      <c r="B3617" s="838" t="s">
        <v>524</v>
      </c>
      <c r="C3617" s="337"/>
      <c r="D3617" s="839"/>
    </row>
    <row r="3618" spans="2:4" ht="12.75" customHeight="1" x14ac:dyDescent="0.2">
      <c r="B3618" s="2543" t="s">
        <v>638</v>
      </c>
      <c r="C3618" s="2544"/>
      <c r="D3618" s="2545"/>
    </row>
    <row r="3619" spans="2:4" ht="12.75" customHeight="1" x14ac:dyDescent="0.2">
      <c r="B3619" s="2543" t="s">
        <v>49</v>
      </c>
      <c r="C3619" s="2544"/>
      <c r="D3619" s="2545"/>
    </row>
    <row r="3620" spans="2:4" x14ac:dyDescent="0.2">
      <c r="B3620" s="842" t="s">
        <v>526</v>
      </c>
      <c r="C3620" s="337"/>
      <c r="D3620" s="839"/>
    </row>
    <row r="3621" spans="2:4" x14ac:dyDescent="0.2">
      <c r="B3621" s="838" t="s">
        <v>527</v>
      </c>
      <c r="C3621" s="337"/>
      <c r="D3621" s="839"/>
    </row>
    <row r="3622" spans="2:4" x14ac:dyDescent="0.2">
      <c r="B3622" s="838" t="s">
        <v>528</v>
      </c>
      <c r="C3622" s="337"/>
      <c r="D3622" s="839"/>
    </row>
    <row r="3623" spans="2:4" x14ac:dyDescent="0.2">
      <c r="B3623" s="838" t="s">
        <v>529</v>
      </c>
      <c r="C3623" s="337"/>
      <c r="D3623" s="839"/>
    </row>
    <row r="3624" spans="2:4" x14ac:dyDescent="0.2">
      <c r="B3624" s="838" t="s">
        <v>530</v>
      </c>
      <c r="C3624" s="337"/>
      <c r="D3624" s="839"/>
    </row>
    <row r="3625" spans="2:4" x14ac:dyDescent="0.2">
      <c r="B3625" s="838" t="s">
        <v>531</v>
      </c>
      <c r="C3625" s="337"/>
      <c r="D3625" s="839"/>
    </row>
    <row r="3626" spans="2:4" x14ac:dyDescent="0.2">
      <c r="B3626" s="838" t="s">
        <v>532</v>
      </c>
      <c r="C3626" s="337"/>
      <c r="D3626" s="839"/>
    </row>
    <row r="3627" spans="2:4" x14ac:dyDescent="0.2">
      <c r="B3627" s="838" t="s">
        <v>533</v>
      </c>
      <c r="C3627" s="337"/>
      <c r="D3627" s="839"/>
    </row>
    <row r="3628" spans="2:4" x14ac:dyDescent="0.2">
      <c r="B3628" s="838" t="s">
        <v>534</v>
      </c>
      <c r="C3628" s="337"/>
      <c r="D3628" s="839"/>
    </row>
    <row r="3629" spans="2:4" x14ac:dyDescent="0.2">
      <c r="B3629" s="838" t="s">
        <v>535</v>
      </c>
      <c r="C3629" s="337"/>
      <c r="D3629" s="839"/>
    </row>
    <row r="3630" spans="2:4" x14ac:dyDescent="0.2">
      <c r="B3630" s="838" t="s">
        <v>536</v>
      </c>
      <c r="C3630" s="337"/>
      <c r="D3630" s="839"/>
    </row>
    <row r="3631" spans="2:4" x14ac:dyDescent="0.2">
      <c r="B3631" s="838" t="s">
        <v>566</v>
      </c>
      <c r="C3631" s="337"/>
      <c r="D3631" s="839"/>
    </row>
    <row r="3632" spans="2:4" ht="12.75" customHeight="1" x14ac:dyDescent="0.2">
      <c r="B3632" s="2543" t="s">
        <v>1048</v>
      </c>
      <c r="C3632" s="2544"/>
      <c r="D3632" s="2545"/>
    </row>
    <row r="3633" spans="2:4" ht="12.75" customHeight="1" x14ac:dyDescent="0.2">
      <c r="B3633" s="2543" t="s">
        <v>1049</v>
      </c>
      <c r="C3633" s="2544"/>
      <c r="D3633" s="2545"/>
    </row>
    <row r="3634" spans="2:4" ht="12.75" customHeight="1" x14ac:dyDescent="0.2">
      <c r="B3634" s="2543" t="s">
        <v>1034</v>
      </c>
      <c r="C3634" s="2544"/>
      <c r="D3634" s="2545"/>
    </row>
    <row r="3635" spans="2:4" ht="12.75" customHeight="1" x14ac:dyDescent="0.2">
      <c r="B3635" s="2587" t="s">
        <v>508</v>
      </c>
      <c r="C3635" s="2588"/>
      <c r="D3635" s="844"/>
    </row>
    <row r="3636" spans="2:4" ht="12.75" customHeight="1" x14ac:dyDescent="0.2">
      <c r="B3636" s="2543" t="s">
        <v>568</v>
      </c>
      <c r="C3636" s="2544"/>
      <c r="D3636" s="2545"/>
    </row>
    <row r="3637" spans="2:4" ht="13.5" thickBot="1" x14ac:dyDescent="0.25">
      <c r="B3637" s="2613" t="s">
        <v>2653</v>
      </c>
      <c r="C3637" s="2614"/>
      <c r="D3637" s="2615"/>
    </row>
    <row r="3638" spans="2:4" ht="13.5" thickTop="1" x14ac:dyDescent="0.2">
      <c r="B3638" s="251"/>
      <c r="C3638" s="337"/>
      <c r="D3638" s="337"/>
    </row>
    <row r="3639" spans="2:4" x14ac:dyDescent="0.2">
      <c r="B3639" s="2592" t="s">
        <v>2616</v>
      </c>
      <c r="C3639" s="2162"/>
      <c r="D3639" s="2593"/>
    </row>
    <row r="3640" spans="2:4" ht="13.5" customHeight="1" thickBot="1" x14ac:dyDescent="0.25">
      <c r="B3640" s="2535" t="s">
        <v>2300</v>
      </c>
      <c r="C3640" s="2536"/>
      <c r="D3640" s="2537"/>
    </row>
    <row r="3641" spans="2:4" ht="39" thickBot="1" x14ac:dyDescent="0.25">
      <c r="B3641" s="827" t="s">
        <v>296</v>
      </c>
      <c r="C3641" s="147" t="s">
        <v>2617</v>
      </c>
      <c r="D3641" s="828" t="s">
        <v>259</v>
      </c>
    </row>
    <row r="3642" spans="2:4" ht="13.5" thickBot="1" x14ac:dyDescent="0.25">
      <c r="B3642" s="829" t="s">
        <v>260</v>
      </c>
      <c r="C3642" s="170">
        <v>1800</v>
      </c>
      <c r="D3642" s="830" t="s">
        <v>261</v>
      </c>
    </row>
    <row r="3643" spans="2:4" x14ac:dyDescent="0.2">
      <c r="B3643" s="831" t="s">
        <v>262</v>
      </c>
      <c r="C3643" s="170">
        <v>210</v>
      </c>
      <c r="D3643" s="832" t="s">
        <v>595</v>
      </c>
    </row>
    <row r="3644" spans="2:4" x14ac:dyDescent="0.2">
      <c r="B3644" s="831"/>
      <c r="C3644" s="331"/>
      <c r="D3644" s="832"/>
    </row>
    <row r="3645" spans="2:4" x14ac:dyDescent="0.2">
      <c r="B3645" s="838" t="s">
        <v>210</v>
      </c>
      <c r="C3645" s="331"/>
      <c r="D3645" s="832"/>
    </row>
    <row r="3646" spans="2:4" ht="13.5" thickBot="1" x14ac:dyDescent="0.25">
      <c r="B3646" s="878"/>
      <c r="C3646" s="158"/>
      <c r="D3646" s="837"/>
    </row>
    <row r="3647" spans="2:4" x14ac:dyDescent="0.2">
      <c r="B3647" s="838"/>
      <c r="C3647" s="159"/>
      <c r="D3647" s="879"/>
    </row>
    <row r="3648" spans="2:4" ht="12.75" customHeight="1" x14ac:dyDescent="0.2">
      <c r="B3648" s="2608" t="s">
        <v>537</v>
      </c>
      <c r="C3648" s="2609"/>
      <c r="D3648" s="883"/>
    </row>
    <row r="3649" spans="2:4" ht="13.5" thickBot="1" x14ac:dyDescent="0.25">
      <c r="B3649" s="838"/>
      <c r="C3649" s="337"/>
      <c r="D3649" s="839"/>
    </row>
    <row r="3650" spans="2:4" ht="26.25" thickBot="1" x14ac:dyDescent="0.25">
      <c r="B3650" s="871" t="s">
        <v>431</v>
      </c>
      <c r="C3650" s="330" t="s">
        <v>1057</v>
      </c>
      <c r="D3650" s="839"/>
    </row>
    <row r="3651" spans="2:4" x14ac:dyDescent="0.2">
      <c r="B3651" s="829" t="s">
        <v>1058</v>
      </c>
      <c r="C3651" s="160">
        <v>0.02</v>
      </c>
      <c r="D3651" s="839"/>
    </row>
    <row r="3652" spans="2:4" x14ac:dyDescent="0.2">
      <c r="B3652" s="831" t="s">
        <v>1059</v>
      </c>
      <c r="C3652" s="161">
        <v>1.9800000000000002E-2</v>
      </c>
      <c r="D3652" s="839"/>
    </row>
    <row r="3653" spans="2:4" x14ac:dyDescent="0.2">
      <c r="B3653" s="831" t="s">
        <v>1060</v>
      </c>
      <c r="C3653" s="161">
        <v>1.9599999999999999E-2</v>
      </c>
      <c r="D3653" s="839"/>
    </row>
    <row r="3654" spans="2:4" x14ac:dyDescent="0.2">
      <c r="B3654" s="831" t="s">
        <v>1061</v>
      </c>
      <c r="C3654" s="161">
        <v>1.9400000000000001E-2</v>
      </c>
      <c r="D3654" s="839"/>
    </row>
    <row r="3655" spans="2:4" x14ac:dyDescent="0.2">
      <c r="B3655" s="831" t="s">
        <v>1062</v>
      </c>
      <c r="C3655" s="161">
        <v>1.9300000000000001E-2</v>
      </c>
      <c r="D3655" s="839"/>
    </row>
    <row r="3656" spans="2:4" x14ac:dyDescent="0.2">
      <c r="B3656" s="831" t="s">
        <v>1063</v>
      </c>
      <c r="C3656" s="161">
        <v>1.9199999999999998E-2</v>
      </c>
      <c r="D3656" s="839"/>
    </row>
    <row r="3657" spans="2:4" ht="13.5" thickBot="1" x14ac:dyDescent="0.25">
      <c r="B3657" s="872" t="s">
        <v>1064</v>
      </c>
      <c r="C3657" s="162">
        <v>1.9E-2</v>
      </c>
      <c r="D3657" s="839"/>
    </row>
    <row r="3658" spans="2:4" ht="13.5" thickBot="1" x14ac:dyDescent="0.25">
      <c r="B3658" s="838"/>
      <c r="C3658" s="337"/>
      <c r="D3658" s="839"/>
    </row>
    <row r="3659" spans="2:4" ht="26.25" thickBot="1" x14ac:dyDescent="0.25">
      <c r="B3659" s="871" t="s">
        <v>1378</v>
      </c>
      <c r="C3659" s="330" t="s">
        <v>1057</v>
      </c>
      <c r="D3659" s="839"/>
    </row>
    <row r="3660" spans="2:4" x14ac:dyDescent="0.2">
      <c r="B3660" s="829" t="s">
        <v>1058</v>
      </c>
      <c r="C3660" s="160">
        <v>5.6000000000000001E-2</v>
      </c>
      <c r="D3660" s="839"/>
    </row>
    <row r="3661" spans="2:4" x14ac:dyDescent="0.2">
      <c r="B3661" s="831" t="s">
        <v>1066</v>
      </c>
      <c r="C3661" s="161">
        <v>5.5899999999999998E-2</v>
      </c>
      <c r="D3661" s="839"/>
    </row>
    <row r="3662" spans="2:4" x14ac:dyDescent="0.2">
      <c r="B3662" s="831" t="s">
        <v>1067</v>
      </c>
      <c r="C3662" s="161">
        <v>5.4600000000000003E-2</v>
      </c>
      <c r="D3662" s="839"/>
    </row>
    <row r="3663" spans="2:4" x14ac:dyDescent="0.2">
      <c r="B3663" s="831" t="s">
        <v>1068</v>
      </c>
      <c r="C3663" s="161">
        <v>5.45E-2</v>
      </c>
      <c r="D3663" s="839"/>
    </row>
    <row r="3664" spans="2:4" x14ac:dyDescent="0.2">
      <c r="B3664" s="831" t="s">
        <v>1069</v>
      </c>
      <c r="C3664" s="161">
        <v>5.4399999999999997E-2</v>
      </c>
      <c r="D3664" s="839"/>
    </row>
    <row r="3665" spans="2:4" x14ac:dyDescent="0.2">
      <c r="B3665" s="831" t="s">
        <v>1070</v>
      </c>
      <c r="C3665" s="161">
        <v>5.3999999999999999E-2</v>
      </c>
      <c r="D3665" s="839"/>
    </row>
    <row r="3666" spans="2:4" ht="13.5" thickBot="1" x14ac:dyDescent="0.25">
      <c r="B3666" s="872" t="s">
        <v>1071</v>
      </c>
      <c r="C3666" s="162">
        <v>4.7E-2</v>
      </c>
      <c r="D3666" s="839"/>
    </row>
    <row r="3667" spans="2:4" x14ac:dyDescent="0.2">
      <c r="B3667" s="884" t="s">
        <v>203</v>
      </c>
      <c r="C3667" s="337"/>
      <c r="D3667" s="839"/>
    </row>
    <row r="3668" spans="2:4" ht="13.5" thickBot="1" x14ac:dyDescent="0.25">
      <c r="B3668" s="838"/>
      <c r="C3668" s="337"/>
      <c r="D3668" s="839"/>
    </row>
    <row r="3669" spans="2:4" ht="26.25" thickBot="1" x14ac:dyDescent="0.25">
      <c r="B3669" s="871" t="s">
        <v>1072</v>
      </c>
      <c r="C3669" s="330" t="s">
        <v>2298</v>
      </c>
      <c r="D3669" s="839"/>
    </row>
    <row r="3670" spans="2:4" x14ac:dyDescent="0.2">
      <c r="B3670" s="829" t="s">
        <v>1073</v>
      </c>
      <c r="C3670" s="173">
        <v>0.14000000000000001</v>
      </c>
      <c r="D3670" s="839"/>
    </row>
    <row r="3671" spans="2:4" x14ac:dyDescent="0.2">
      <c r="B3671" s="831" t="s">
        <v>1074</v>
      </c>
      <c r="C3671" s="174">
        <v>0.13389999999999999</v>
      </c>
      <c r="D3671" s="839"/>
    </row>
    <row r="3672" spans="2:4" x14ac:dyDescent="0.2">
      <c r="B3672" s="831" t="s">
        <v>1075</v>
      </c>
      <c r="C3672" s="174">
        <v>0.13289999999999999</v>
      </c>
      <c r="D3672" s="839"/>
    </row>
    <row r="3673" spans="2:4" x14ac:dyDescent="0.2">
      <c r="B3673" s="831" t="s">
        <v>1076</v>
      </c>
      <c r="C3673" s="174">
        <v>0.13189999999999999</v>
      </c>
      <c r="D3673" s="839"/>
    </row>
    <row r="3674" spans="2:4" x14ac:dyDescent="0.2">
      <c r="B3674" s="831" t="s">
        <v>1077</v>
      </c>
      <c r="C3674" s="174">
        <v>0.13089999999999999</v>
      </c>
      <c r="D3674" s="839"/>
    </row>
    <row r="3675" spans="2:4" x14ac:dyDescent="0.2">
      <c r="B3675" s="831" t="s">
        <v>249</v>
      </c>
      <c r="C3675" s="174">
        <v>0.12989999999999999</v>
      </c>
      <c r="D3675" s="839"/>
    </row>
    <row r="3676" spans="2:4" ht="13.5" thickBot="1" x14ac:dyDescent="0.25">
      <c r="B3676" s="874" t="s">
        <v>2709</v>
      </c>
      <c r="C3676" s="175">
        <v>0.12889999999999999</v>
      </c>
      <c r="D3676" s="839"/>
    </row>
    <row r="3677" spans="2:4" ht="12.75" customHeight="1" x14ac:dyDescent="0.2">
      <c r="B3677" s="2594" t="s">
        <v>2299</v>
      </c>
      <c r="C3677" s="2595"/>
      <c r="D3677" s="839"/>
    </row>
    <row r="3678" spans="2:4" x14ac:dyDescent="0.2">
      <c r="B3678" s="838"/>
      <c r="C3678" s="163"/>
      <c r="D3678" s="839"/>
    </row>
    <row r="3679" spans="2:4" x14ac:dyDescent="0.2">
      <c r="B3679" s="2596" t="s">
        <v>270</v>
      </c>
      <c r="C3679" s="2597"/>
      <c r="D3679" s="839"/>
    </row>
    <row r="3680" spans="2:4" ht="13.5" thickBot="1" x14ac:dyDescent="0.25">
      <c r="B3680" s="838"/>
      <c r="C3680" s="163"/>
      <c r="D3680" s="839"/>
    </row>
    <row r="3681" spans="2:4" ht="13.5" thickBot="1" x14ac:dyDescent="0.25">
      <c r="B3681" s="876" t="s">
        <v>271</v>
      </c>
      <c r="C3681" s="164" t="s">
        <v>251</v>
      </c>
      <c r="D3681" s="839"/>
    </row>
    <row r="3682" spans="2:4" x14ac:dyDescent="0.2">
      <c r="B3682" s="886" t="s">
        <v>272</v>
      </c>
      <c r="C3682" s="165">
        <v>0.09</v>
      </c>
      <c r="D3682" s="839"/>
    </row>
    <row r="3683" spans="2:4" x14ac:dyDescent="0.2">
      <c r="B3683" s="851" t="s">
        <v>274</v>
      </c>
      <c r="C3683" s="166">
        <v>0.09</v>
      </c>
      <c r="D3683" s="839"/>
    </row>
    <row r="3684" spans="2:4" x14ac:dyDescent="0.2">
      <c r="B3684" s="851" t="s">
        <v>900</v>
      </c>
      <c r="C3684" s="166">
        <v>0.21</v>
      </c>
      <c r="D3684" s="839"/>
    </row>
    <row r="3685" spans="2:4" x14ac:dyDescent="0.2">
      <c r="B3685" s="851" t="s">
        <v>901</v>
      </c>
      <c r="C3685" s="166">
        <v>0.23</v>
      </c>
      <c r="D3685" s="839"/>
    </row>
    <row r="3686" spans="2:4" x14ac:dyDescent="0.2">
      <c r="B3686" s="851" t="s">
        <v>2285</v>
      </c>
      <c r="C3686" s="166">
        <v>0.22</v>
      </c>
      <c r="D3686" s="839"/>
    </row>
    <row r="3687" spans="2:4" x14ac:dyDescent="0.2">
      <c r="B3687" s="851" t="s">
        <v>2286</v>
      </c>
      <c r="C3687" s="166">
        <v>0.22</v>
      </c>
      <c r="D3687" s="839"/>
    </row>
    <row r="3688" spans="2:4" x14ac:dyDescent="0.2">
      <c r="B3688" s="851" t="s">
        <v>902</v>
      </c>
      <c r="C3688" s="166">
        <v>0.13</v>
      </c>
      <c r="D3688" s="839"/>
    </row>
    <row r="3689" spans="2:4" x14ac:dyDescent="0.2">
      <c r="B3689" s="851" t="s">
        <v>2287</v>
      </c>
      <c r="C3689" s="166">
        <v>0.22</v>
      </c>
      <c r="D3689" s="839"/>
    </row>
    <row r="3690" spans="2:4" x14ac:dyDescent="0.2">
      <c r="B3690" s="851" t="s">
        <v>905</v>
      </c>
      <c r="C3690" s="169">
        <v>0.19</v>
      </c>
      <c r="D3690" s="839"/>
    </row>
    <row r="3691" spans="2:4" x14ac:dyDescent="0.2">
      <c r="B3691" s="851" t="s">
        <v>691</v>
      </c>
      <c r="C3691" s="169">
        <v>0.13</v>
      </c>
      <c r="D3691" s="839"/>
    </row>
    <row r="3692" spans="2:4" x14ac:dyDescent="0.2">
      <c r="B3692" s="851" t="s">
        <v>2288</v>
      </c>
      <c r="C3692" s="169">
        <v>0.2</v>
      </c>
      <c r="D3692" s="839"/>
    </row>
    <row r="3693" spans="2:4" x14ac:dyDescent="0.2">
      <c r="B3693" s="851" t="s">
        <v>2289</v>
      </c>
      <c r="C3693" s="169">
        <v>0.13</v>
      </c>
      <c r="D3693" s="839"/>
    </row>
    <row r="3694" spans="2:4" x14ac:dyDescent="0.2">
      <c r="B3694" s="851" t="s">
        <v>2290</v>
      </c>
      <c r="C3694" s="169">
        <v>0.25</v>
      </c>
      <c r="D3694" s="839"/>
    </row>
    <row r="3695" spans="2:4" x14ac:dyDescent="0.2">
      <c r="B3695" s="851" t="s">
        <v>2291</v>
      </c>
      <c r="C3695" s="169">
        <v>0.19</v>
      </c>
      <c r="D3695" s="839"/>
    </row>
    <row r="3696" spans="2:4" x14ac:dyDescent="0.2">
      <c r="B3696" s="851" t="s">
        <v>2292</v>
      </c>
      <c r="C3696" s="169">
        <v>1</v>
      </c>
      <c r="D3696" s="839"/>
    </row>
    <row r="3697" spans="2:4" x14ac:dyDescent="0.2">
      <c r="B3697" s="851" t="s">
        <v>2293</v>
      </c>
      <c r="C3697" s="169">
        <v>0.3</v>
      </c>
      <c r="D3697" s="839"/>
    </row>
    <row r="3698" spans="2:4" x14ac:dyDescent="0.2">
      <c r="B3698" s="851" t="s">
        <v>2225</v>
      </c>
      <c r="C3698" s="169">
        <v>0.6</v>
      </c>
      <c r="D3698" s="839"/>
    </row>
    <row r="3699" spans="2:4" x14ac:dyDescent="0.2">
      <c r="B3699" s="851" t="s">
        <v>2226</v>
      </c>
      <c r="C3699" s="169">
        <v>6.8</v>
      </c>
      <c r="D3699" s="839"/>
    </row>
    <row r="3700" spans="2:4" x14ac:dyDescent="0.2">
      <c r="B3700" s="833" t="s">
        <v>2598</v>
      </c>
      <c r="C3700" s="169">
        <v>0.5</v>
      </c>
      <c r="D3700" s="839"/>
    </row>
    <row r="3701" spans="2:4" x14ac:dyDescent="0.2">
      <c r="B3701" s="833" t="s">
        <v>2599</v>
      </c>
      <c r="C3701" s="169">
        <v>0.5</v>
      </c>
      <c r="D3701" s="839"/>
    </row>
    <row r="3702" spans="2:4" x14ac:dyDescent="0.2">
      <c r="B3702" s="851" t="s">
        <v>2294</v>
      </c>
      <c r="C3702" s="169">
        <v>0.22</v>
      </c>
      <c r="D3702" s="839"/>
    </row>
    <row r="3703" spans="2:4" x14ac:dyDescent="0.2">
      <c r="B3703" s="851" t="s">
        <v>163</v>
      </c>
      <c r="C3703" s="166">
        <v>0.35</v>
      </c>
      <c r="D3703" s="839"/>
    </row>
    <row r="3704" spans="2:4" x14ac:dyDescent="0.2">
      <c r="B3704" s="851" t="s">
        <v>165</v>
      </c>
      <c r="C3704" s="166">
        <v>6.8</v>
      </c>
      <c r="D3704" s="839"/>
    </row>
    <row r="3705" spans="2:4" ht="13.5" thickBot="1" x14ac:dyDescent="0.25">
      <c r="B3705" s="885" t="s">
        <v>202</v>
      </c>
      <c r="C3705" s="167">
        <v>0.39</v>
      </c>
      <c r="D3705" s="839"/>
    </row>
    <row r="3706" spans="2:4" x14ac:dyDescent="0.2">
      <c r="B3706" s="875"/>
      <c r="C3706" s="168"/>
      <c r="D3706" s="839"/>
    </row>
    <row r="3707" spans="2:4" x14ac:dyDescent="0.2">
      <c r="B3707" s="875" t="s">
        <v>704</v>
      </c>
      <c r="C3707" s="168"/>
      <c r="D3707" s="839"/>
    </row>
    <row r="3708" spans="2:4" x14ac:dyDescent="0.2">
      <c r="B3708" s="852" t="s">
        <v>204</v>
      </c>
      <c r="C3708" s="337"/>
      <c r="D3708" s="839"/>
    </row>
    <row r="3709" spans="2:4" x14ac:dyDescent="0.2">
      <c r="B3709" s="838" t="s">
        <v>215</v>
      </c>
      <c r="C3709" s="337"/>
      <c r="D3709" s="839"/>
    </row>
    <row r="3710" spans="2:4" ht="12.75" customHeight="1" x14ac:dyDescent="0.2">
      <c r="B3710" s="2610" t="s">
        <v>2600</v>
      </c>
      <c r="C3710" s="2611"/>
      <c r="D3710" s="2612"/>
    </row>
    <row r="3711" spans="2:4" ht="12.75" customHeight="1" x14ac:dyDescent="0.2">
      <c r="B3711" s="2601" t="s">
        <v>2601</v>
      </c>
      <c r="C3711" s="2602"/>
      <c r="D3711" s="2603"/>
    </row>
    <row r="3712" spans="2:4" x14ac:dyDescent="0.2">
      <c r="B3712" s="838"/>
      <c r="C3712" s="337"/>
      <c r="D3712" s="839"/>
    </row>
    <row r="3713" spans="2:4" x14ac:dyDescent="0.2">
      <c r="B3713" s="842" t="s">
        <v>216</v>
      </c>
      <c r="C3713" s="337"/>
      <c r="D3713" s="839"/>
    </row>
    <row r="3714" spans="2:4" ht="12.75" customHeight="1" x14ac:dyDescent="0.2">
      <c r="B3714" s="2570" t="s">
        <v>2301</v>
      </c>
      <c r="C3714" s="2571"/>
      <c r="D3714" s="2572"/>
    </row>
    <row r="3715" spans="2:4" ht="12.75" customHeight="1" x14ac:dyDescent="0.2">
      <c r="B3715" s="2543" t="s">
        <v>442</v>
      </c>
      <c r="C3715" s="2544"/>
      <c r="D3715" s="2545"/>
    </row>
    <row r="3716" spans="2:4" ht="12.75" customHeight="1" x14ac:dyDescent="0.2">
      <c r="B3716" s="2543" t="s">
        <v>289</v>
      </c>
      <c r="C3716" s="2544"/>
      <c r="D3716" s="2545"/>
    </row>
    <row r="3717" spans="2:4" ht="13.5" customHeight="1" thickBot="1" x14ac:dyDescent="0.25">
      <c r="B3717" s="2535" t="s">
        <v>47</v>
      </c>
      <c r="C3717" s="2536"/>
      <c r="D3717" s="2537"/>
    </row>
    <row r="3718" spans="2:4" ht="26.25" thickBot="1" x14ac:dyDescent="0.25">
      <c r="B3718" s="871" t="s">
        <v>630</v>
      </c>
      <c r="C3718" s="330" t="s">
        <v>1057</v>
      </c>
      <c r="D3718" s="844"/>
    </row>
    <row r="3719" spans="2:4" x14ac:dyDescent="0.2">
      <c r="B3719" s="829" t="s">
        <v>631</v>
      </c>
      <c r="C3719" s="160">
        <v>0.04</v>
      </c>
      <c r="D3719" s="844"/>
    </row>
    <row r="3720" spans="2:4" x14ac:dyDescent="0.2">
      <c r="B3720" s="831" t="s">
        <v>632</v>
      </c>
      <c r="C3720" s="161">
        <v>3.9800000000000002E-2</v>
      </c>
      <c r="D3720" s="844"/>
    </row>
    <row r="3721" spans="2:4" x14ac:dyDescent="0.2">
      <c r="B3721" s="831" t="s">
        <v>633</v>
      </c>
      <c r="C3721" s="161">
        <v>3.9600000000000003E-2</v>
      </c>
      <c r="D3721" s="844"/>
    </row>
    <row r="3722" spans="2:4" x14ac:dyDescent="0.2">
      <c r="B3722" s="831" t="s">
        <v>634</v>
      </c>
      <c r="C3722" s="161">
        <v>3.9399999999999998E-2</v>
      </c>
      <c r="D3722" s="844"/>
    </row>
    <row r="3723" spans="2:4" x14ac:dyDescent="0.2">
      <c r="B3723" s="831" t="s">
        <v>635</v>
      </c>
      <c r="C3723" s="161">
        <v>3.9199999999999999E-2</v>
      </c>
      <c r="D3723" s="844"/>
    </row>
    <row r="3724" spans="2:4" x14ac:dyDescent="0.2">
      <c r="B3724" s="831" t="s">
        <v>636</v>
      </c>
      <c r="C3724" s="161">
        <v>3.9E-2</v>
      </c>
      <c r="D3724" s="844"/>
    </row>
    <row r="3725" spans="2:4" ht="13.5" thickBot="1" x14ac:dyDescent="0.25">
      <c r="B3725" s="872" t="s">
        <v>637</v>
      </c>
      <c r="C3725" s="162">
        <v>3.8800000000000001E-2</v>
      </c>
      <c r="D3725" s="844"/>
    </row>
    <row r="3726" spans="2:4" x14ac:dyDescent="0.2">
      <c r="B3726" s="843"/>
      <c r="C3726" s="342"/>
      <c r="D3726" s="844"/>
    </row>
    <row r="3727" spans="2:4" ht="12.75" customHeight="1" x14ac:dyDescent="0.2">
      <c r="B3727" s="2543" t="s">
        <v>1029</v>
      </c>
      <c r="C3727" s="2544"/>
      <c r="D3727" s="2545"/>
    </row>
    <row r="3728" spans="2:4" x14ac:dyDescent="0.2">
      <c r="B3728" s="842" t="s">
        <v>515</v>
      </c>
      <c r="C3728" s="337"/>
      <c r="D3728" s="839"/>
    </row>
    <row r="3729" spans="2:4" x14ac:dyDescent="0.2">
      <c r="B3729" s="838" t="s">
        <v>516</v>
      </c>
      <c r="C3729" s="337"/>
      <c r="D3729" s="839"/>
    </row>
    <row r="3730" spans="2:4" x14ac:dyDescent="0.2">
      <c r="B3730" s="838" t="s">
        <v>517</v>
      </c>
      <c r="C3730" s="337"/>
      <c r="D3730" s="839"/>
    </row>
    <row r="3731" spans="2:4" x14ac:dyDescent="0.2">
      <c r="B3731" s="838" t="s">
        <v>518</v>
      </c>
      <c r="C3731" s="337"/>
      <c r="D3731" s="839"/>
    </row>
    <row r="3732" spans="2:4" x14ac:dyDescent="0.2">
      <c r="B3732" s="838" t="s">
        <v>519</v>
      </c>
      <c r="C3732" s="337"/>
      <c r="D3732" s="839"/>
    </row>
    <row r="3733" spans="2:4" x14ac:dyDescent="0.2">
      <c r="B3733" s="838" t="s">
        <v>520</v>
      </c>
      <c r="C3733" s="337"/>
      <c r="D3733" s="839"/>
    </row>
    <row r="3734" spans="2:4" x14ac:dyDescent="0.2">
      <c r="B3734" s="838" t="s">
        <v>521</v>
      </c>
      <c r="C3734" s="337"/>
      <c r="D3734" s="839"/>
    </row>
    <row r="3735" spans="2:4" x14ac:dyDescent="0.2">
      <c r="B3735" s="838" t="s">
        <v>522</v>
      </c>
      <c r="C3735" s="337"/>
      <c r="D3735" s="839"/>
    </row>
    <row r="3736" spans="2:4" x14ac:dyDescent="0.2">
      <c r="B3736" s="838" t="s">
        <v>523</v>
      </c>
      <c r="C3736" s="337"/>
      <c r="D3736" s="839"/>
    </row>
    <row r="3737" spans="2:4" x14ac:dyDescent="0.2">
      <c r="B3737" s="838" t="s">
        <v>524</v>
      </c>
      <c r="C3737" s="337"/>
      <c r="D3737" s="839"/>
    </row>
    <row r="3738" spans="2:4" ht="12.75" customHeight="1" x14ac:dyDescent="0.2">
      <c r="B3738" s="2570" t="s">
        <v>638</v>
      </c>
      <c r="C3738" s="2571"/>
      <c r="D3738" s="2572"/>
    </row>
    <row r="3739" spans="2:4" ht="12.75" customHeight="1" x14ac:dyDescent="0.2">
      <c r="B3739" s="2543" t="s">
        <v>49</v>
      </c>
      <c r="C3739" s="2544"/>
      <c r="D3739" s="2545"/>
    </row>
    <row r="3740" spans="2:4" x14ac:dyDescent="0.2">
      <c r="B3740" s="842" t="s">
        <v>526</v>
      </c>
      <c r="C3740" s="337"/>
      <c r="D3740" s="839"/>
    </row>
    <row r="3741" spans="2:4" x14ac:dyDescent="0.2">
      <c r="B3741" s="838" t="s">
        <v>527</v>
      </c>
      <c r="C3741" s="337"/>
      <c r="D3741" s="839"/>
    </row>
    <row r="3742" spans="2:4" x14ac:dyDescent="0.2">
      <c r="B3742" s="838" t="s">
        <v>528</v>
      </c>
      <c r="C3742" s="337"/>
      <c r="D3742" s="839"/>
    </row>
    <row r="3743" spans="2:4" x14ac:dyDescent="0.2">
      <c r="B3743" s="838" t="s">
        <v>529</v>
      </c>
      <c r="C3743" s="337"/>
      <c r="D3743" s="839"/>
    </row>
    <row r="3744" spans="2:4" x14ac:dyDescent="0.2">
      <c r="B3744" s="838" t="s">
        <v>530</v>
      </c>
      <c r="C3744" s="337"/>
      <c r="D3744" s="839"/>
    </row>
    <row r="3745" spans="2:4" x14ac:dyDescent="0.2">
      <c r="B3745" s="838" t="s">
        <v>531</v>
      </c>
      <c r="C3745" s="337"/>
      <c r="D3745" s="839"/>
    </row>
    <row r="3746" spans="2:4" x14ac:dyDescent="0.2">
      <c r="B3746" s="838" t="s">
        <v>532</v>
      </c>
      <c r="C3746" s="337"/>
      <c r="D3746" s="839"/>
    </row>
    <row r="3747" spans="2:4" x14ac:dyDescent="0.2">
      <c r="B3747" s="838" t="s">
        <v>533</v>
      </c>
      <c r="C3747" s="337"/>
      <c r="D3747" s="839"/>
    </row>
    <row r="3748" spans="2:4" x14ac:dyDescent="0.2">
      <c r="B3748" s="838" t="s">
        <v>534</v>
      </c>
      <c r="C3748" s="337"/>
      <c r="D3748" s="839"/>
    </row>
    <row r="3749" spans="2:4" x14ac:dyDescent="0.2">
      <c r="B3749" s="838" t="s">
        <v>535</v>
      </c>
      <c r="C3749" s="337"/>
      <c r="D3749" s="839"/>
    </row>
    <row r="3750" spans="2:4" x14ac:dyDescent="0.2">
      <c r="B3750" s="838" t="s">
        <v>536</v>
      </c>
      <c r="C3750" s="337"/>
      <c r="D3750" s="839"/>
    </row>
    <row r="3751" spans="2:4" x14ac:dyDescent="0.2">
      <c r="B3751" s="838" t="s">
        <v>566</v>
      </c>
      <c r="C3751" s="337"/>
      <c r="D3751" s="839"/>
    </row>
    <row r="3752" spans="2:4" ht="12.75" customHeight="1" x14ac:dyDescent="0.2">
      <c r="B3752" s="2570" t="s">
        <v>1048</v>
      </c>
      <c r="C3752" s="2571"/>
      <c r="D3752" s="2572"/>
    </row>
    <row r="3753" spans="2:4" ht="12.75" customHeight="1" x14ac:dyDescent="0.2">
      <c r="B3753" s="2543" t="s">
        <v>1049</v>
      </c>
      <c r="C3753" s="2544"/>
      <c r="D3753" s="2545"/>
    </row>
    <row r="3754" spans="2:4" ht="12.75" customHeight="1" x14ac:dyDescent="0.2">
      <c r="B3754" s="2543" t="s">
        <v>1034</v>
      </c>
      <c r="C3754" s="2544"/>
      <c r="D3754" s="2545"/>
    </row>
    <row r="3755" spans="2:4" ht="12.75" customHeight="1" x14ac:dyDescent="0.2">
      <c r="B3755" s="2587" t="s">
        <v>508</v>
      </c>
      <c r="C3755" s="2588"/>
      <c r="D3755" s="844"/>
    </row>
    <row r="3756" spans="2:4" ht="12.75" customHeight="1" x14ac:dyDescent="0.2">
      <c r="B3756" s="2543" t="s">
        <v>568</v>
      </c>
      <c r="C3756" s="2544"/>
      <c r="D3756" s="2545"/>
    </row>
    <row r="3757" spans="2:4" ht="13.5" thickBot="1" x14ac:dyDescent="0.25">
      <c r="B3757" s="2605" t="s">
        <v>2653</v>
      </c>
      <c r="C3757" s="2606"/>
      <c r="D3757" s="2607"/>
    </row>
    <row r="3758" spans="2:4" ht="13.5" thickTop="1" x14ac:dyDescent="0.2">
      <c r="B3758" s="931"/>
      <c r="C3758" s="931"/>
      <c r="D3758" s="931"/>
    </row>
    <row r="3759" spans="2:4" x14ac:dyDescent="0.2">
      <c r="B3759" s="2592" t="s">
        <v>2618</v>
      </c>
      <c r="C3759" s="2162"/>
      <c r="D3759" s="2593"/>
    </row>
    <row r="3760" spans="2:4" ht="13.5" customHeight="1" thickBot="1" x14ac:dyDescent="0.25">
      <c r="B3760" s="2535" t="s">
        <v>2619</v>
      </c>
      <c r="C3760" s="2536"/>
      <c r="D3760" s="2537"/>
    </row>
    <row r="3761" spans="2:4" ht="39" thickBot="1" x14ac:dyDescent="0.25">
      <c r="B3761" s="827" t="s">
        <v>296</v>
      </c>
      <c r="C3761" s="147" t="s">
        <v>2620</v>
      </c>
      <c r="D3761" s="828" t="s">
        <v>259</v>
      </c>
    </row>
    <row r="3762" spans="2:4" ht="13.5" thickBot="1" x14ac:dyDescent="0.25">
      <c r="B3762" s="829" t="s">
        <v>260</v>
      </c>
      <c r="C3762" s="176">
        <v>3600</v>
      </c>
      <c r="D3762" s="830" t="s">
        <v>261</v>
      </c>
    </row>
    <row r="3763" spans="2:4" x14ac:dyDescent="0.2">
      <c r="B3763" s="831" t="s">
        <v>262</v>
      </c>
      <c r="C3763" s="176">
        <v>420</v>
      </c>
      <c r="D3763" s="832" t="s">
        <v>595</v>
      </c>
    </row>
    <row r="3764" spans="2:4" x14ac:dyDescent="0.2">
      <c r="B3764" s="831"/>
      <c r="C3764" s="331"/>
      <c r="D3764" s="832"/>
    </row>
    <row r="3765" spans="2:4" x14ac:dyDescent="0.2">
      <c r="B3765" s="838" t="s">
        <v>210</v>
      </c>
      <c r="C3765" s="331"/>
      <c r="D3765" s="832"/>
    </row>
    <row r="3766" spans="2:4" ht="13.5" thickBot="1" x14ac:dyDescent="0.25">
      <c r="B3766" s="878"/>
      <c r="C3766" s="158"/>
      <c r="D3766" s="837"/>
    </row>
    <row r="3767" spans="2:4" x14ac:dyDescent="0.2">
      <c r="B3767" s="838"/>
      <c r="C3767" s="159"/>
      <c r="D3767" s="879"/>
    </row>
    <row r="3768" spans="2:4" ht="12.75" customHeight="1" x14ac:dyDescent="0.2">
      <c r="B3768" s="2608" t="s">
        <v>537</v>
      </c>
      <c r="C3768" s="2609"/>
      <c r="D3768" s="883"/>
    </row>
    <row r="3769" spans="2:4" ht="13.5" thickBot="1" x14ac:dyDescent="0.25">
      <c r="B3769" s="838"/>
      <c r="C3769" s="337"/>
      <c r="D3769" s="839"/>
    </row>
    <row r="3770" spans="2:4" ht="26.25" thickBot="1" x14ac:dyDescent="0.25">
      <c r="B3770" s="871" t="s">
        <v>1383</v>
      </c>
      <c r="C3770" s="330" t="s">
        <v>1057</v>
      </c>
      <c r="D3770" s="839"/>
    </row>
    <row r="3771" spans="2:4" x14ac:dyDescent="0.2">
      <c r="B3771" s="829" t="s">
        <v>1058</v>
      </c>
      <c r="C3771" s="160">
        <v>0.02</v>
      </c>
      <c r="D3771" s="839"/>
    </row>
    <row r="3772" spans="2:4" x14ac:dyDescent="0.2">
      <c r="B3772" s="831" t="s">
        <v>1059</v>
      </c>
      <c r="C3772" s="161">
        <v>1.9800000000000002E-2</v>
      </c>
      <c r="D3772" s="839"/>
    </row>
    <row r="3773" spans="2:4" x14ac:dyDescent="0.2">
      <c r="B3773" s="831" t="s">
        <v>1060</v>
      </c>
      <c r="C3773" s="161">
        <v>1.9599999999999999E-2</v>
      </c>
      <c r="D3773" s="839"/>
    </row>
    <row r="3774" spans="2:4" x14ac:dyDescent="0.2">
      <c r="B3774" s="831" t="s">
        <v>1061</v>
      </c>
      <c r="C3774" s="161">
        <v>1.9400000000000001E-2</v>
      </c>
      <c r="D3774" s="839"/>
    </row>
    <row r="3775" spans="2:4" x14ac:dyDescent="0.2">
      <c r="B3775" s="831" t="s">
        <v>1062</v>
      </c>
      <c r="C3775" s="161">
        <v>1.9300000000000001E-2</v>
      </c>
      <c r="D3775" s="839"/>
    </row>
    <row r="3776" spans="2:4" x14ac:dyDescent="0.2">
      <c r="B3776" s="831" t="s">
        <v>1063</v>
      </c>
      <c r="C3776" s="161">
        <v>1.9199999999999998E-2</v>
      </c>
      <c r="D3776" s="839"/>
    </row>
    <row r="3777" spans="2:4" ht="13.5" thickBot="1" x14ac:dyDescent="0.25">
      <c r="B3777" s="872" t="s">
        <v>1064</v>
      </c>
      <c r="C3777" s="162">
        <v>1.9E-2</v>
      </c>
      <c r="D3777" s="839"/>
    </row>
    <row r="3778" spans="2:4" ht="13.5" thickBot="1" x14ac:dyDescent="0.25">
      <c r="B3778" s="838"/>
      <c r="C3778" s="337"/>
      <c r="D3778" s="839"/>
    </row>
    <row r="3779" spans="2:4" ht="26.25" thickBot="1" x14ac:dyDescent="0.25">
      <c r="B3779" s="871" t="s">
        <v>1378</v>
      </c>
      <c r="C3779" s="330" t="s">
        <v>1057</v>
      </c>
      <c r="D3779" s="839"/>
    </row>
    <row r="3780" spans="2:4" x14ac:dyDescent="0.2">
      <c r="B3780" s="829" t="s">
        <v>1058</v>
      </c>
      <c r="C3780" s="160">
        <v>5.6000000000000001E-2</v>
      </c>
      <c r="D3780" s="839"/>
    </row>
    <row r="3781" spans="2:4" x14ac:dyDescent="0.2">
      <c r="B3781" s="831" t="s">
        <v>1066</v>
      </c>
      <c r="C3781" s="161">
        <v>5.5899999999999998E-2</v>
      </c>
      <c r="D3781" s="839"/>
    </row>
    <row r="3782" spans="2:4" x14ac:dyDescent="0.2">
      <c r="B3782" s="831" t="s">
        <v>1067</v>
      </c>
      <c r="C3782" s="161">
        <v>5.4600000000000003E-2</v>
      </c>
      <c r="D3782" s="839"/>
    </row>
    <row r="3783" spans="2:4" x14ac:dyDescent="0.2">
      <c r="B3783" s="831" t="s">
        <v>1068</v>
      </c>
      <c r="C3783" s="161">
        <v>5.45E-2</v>
      </c>
      <c r="D3783" s="839"/>
    </row>
    <row r="3784" spans="2:4" x14ac:dyDescent="0.2">
      <c r="B3784" s="831" t="s">
        <v>1069</v>
      </c>
      <c r="C3784" s="161">
        <v>5.4399999999999997E-2</v>
      </c>
      <c r="D3784" s="839"/>
    </row>
    <row r="3785" spans="2:4" x14ac:dyDescent="0.2">
      <c r="B3785" s="831" t="s">
        <v>1070</v>
      </c>
      <c r="C3785" s="161">
        <v>5.3999999999999999E-2</v>
      </c>
      <c r="D3785" s="839"/>
    </row>
    <row r="3786" spans="2:4" ht="13.5" thickBot="1" x14ac:dyDescent="0.25">
      <c r="B3786" s="872" t="s">
        <v>1071</v>
      </c>
      <c r="C3786" s="162">
        <v>4.7E-2</v>
      </c>
      <c r="D3786" s="839"/>
    </row>
    <row r="3787" spans="2:4" x14ac:dyDescent="0.2">
      <c r="B3787" s="884" t="s">
        <v>203</v>
      </c>
      <c r="C3787" s="337"/>
      <c r="D3787" s="839"/>
    </row>
    <row r="3788" spans="2:4" ht="13.5" thickBot="1" x14ac:dyDescent="0.25">
      <c r="B3788" s="838"/>
      <c r="C3788" s="337"/>
      <c r="D3788" s="839"/>
    </row>
    <row r="3789" spans="2:4" ht="26.25" thickBot="1" x14ac:dyDescent="0.25">
      <c r="B3789" s="871" t="s">
        <v>1072</v>
      </c>
      <c r="C3789" s="330" t="s">
        <v>2298</v>
      </c>
      <c r="D3789" s="839"/>
    </row>
    <row r="3790" spans="2:4" x14ac:dyDescent="0.2">
      <c r="B3790" s="829" t="s">
        <v>1073</v>
      </c>
      <c r="C3790" s="173">
        <v>0.14000000000000001</v>
      </c>
      <c r="D3790" s="839"/>
    </row>
    <row r="3791" spans="2:4" x14ac:dyDescent="0.2">
      <c r="B3791" s="831" t="s">
        <v>1074</v>
      </c>
      <c r="C3791" s="174">
        <v>0.13389999999999999</v>
      </c>
      <c r="D3791" s="839"/>
    </row>
    <row r="3792" spans="2:4" x14ac:dyDescent="0.2">
      <c r="B3792" s="831" t="s">
        <v>1075</v>
      </c>
      <c r="C3792" s="174">
        <v>0.13289999999999999</v>
      </c>
      <c r="D3792" s="839"/>
    </row>
    <row r="3793" spans="2:4" x14ac:dyDescent="0.2">
      <c r="B3793" s="831" t="s">
        <v>1076</v>
      </c>
      <c r="C3793" s="174">
        <v>0.13189999999999999</v>
      </c>
      <c r="D3793" s="839"/>
    </row>
    <row r="3794" spans="2:4" x14ac:dyDescent="0.2">
      <c r="B3794" s="831" t="s">
        <v>1077</v>
      </c>
      <c r="C3794" s="174">
        <v>0.13089999999999999</v>
      </c>
      <c r="D3794" s="839"/>
    </row>
    <row r="3795" spans="2:4" x14ac:dyDescent="0.2">
      <c r="B3795" s="831" t="s">
        <v>249</v>
      </c>
      <c r="C3795" s="174">
        <v>0.12989999999999999</v>
      </c>
      <c r="D3795" s="839"/>
    </row>
    <row r="3796" spans="2:4" ht="13.5" thickBot="1" x14ac:dyDescent="0.25">
      <c r="B3796" s="874" t="s">
        <v>2709</v>
      </c>
      <c r="C3796" s="175">
        <v>0.12889999999999999</v>
      </c>
      <c r="D3796" s="839"/>
    </row>
    <row r="3797" spans="2:4" ht="12.75" customHeight="1" x14ac:dyDescent="0.2">
      <c r="B3797" s="2594" t="s">
        <v>2302</v>
      </c>
      <c r="C3797" s="2595"/>
      <c r="D3797" s="839"/>
    </row>
    <row r="3798" spans="2:4" x14ac:dyDescent="0.2">
      <c r="B3798" s="838"/>
      <c r="C3798" s="163"/>
      <c r="D3798" s="839"/>
    </row>
    <row r="3799" spans="2:4" x14ac:dyDescent="0.2">
      <c r="B3799" s="2596" t="s">
        <v>270</v>
      </c>
      <c r="C3799" s="2597"/>
      <c r="D3799" s="839"/>
    </row>
    <row r="3800" spans="2:4" ht="13.5" thickBot="1" x14ac:dyDescent="0.25">
      <c r="B3800" s="838"/>
      <c r="C3800" s="163"/>
      <c r="D3800" s="839"/>
    </row>
    <row r="3801" spans="2:4" ht="13.5" thickBot="1" x14ac:dyDescent="0.25">
      <c r="B3801" s="876" t="s">
        <v>271</v>
      </c>
      <c r="C3801" s="164" t="s">
        <v>251</v>
      </c>
      <c r="D3801" s="839"/>
    </row>
    <row r="3802" spans="2:4" x14ac:dyDescent="0.2">
      <c r="B3802" s="886" t="s">
        <v>272</v>
      </c>
      <c r="C3802" s="165">
        <v>0.09</v>
      </c>
      <c r="D3802" s="839"/>
    </row>
    <row r="3803" spans="2:4" x14ac:dyDescent="0.2">
      <c r="B3803" s="851" t="s">
        <v>274</v>
      </c>
      <c r="C3803" s="166">
        <v>0.09</v>
      </c>
      <c r="D3803" s="839"/>
    </row>
    <row r="3804" spans="2:4" x14ac:dyDescent="0.2">
      <c r="B3804" s="851" t="s">
        <v>900</v>
      </c>
      <c r="C3804" s="166">
        <v>0.21</v>
      </c>
      <c r="D3804" s="839"/>
    </row>
    <row r="3805" spans="2:4" x14ac:dyDescent="0.2">
      <c r="B3805" s="851" t="s">
        <v>901</v>
      </c>
      <c r="C3805" s="166">
        <v>0.23</v>
      </c>
      <c r="D3805" s="839"/>
    </row>
    <row r="3806" spans="2:4" x14ac:dyDescent="0.2">
      <c r="B3806" s="851" t="s">
        <v>2285</v>
      </c>
      <c r="C3806" s="166">
        <v>0.22</v>
      </c>
      <c r="D3806" s="839"/>
    </row>
    <row r="3807" spans="2:4" x14ac:dyDescent="0.2">
      <c r="B3807" s="851" t="s">
        <v>2286</v>
      </c>
      <c r="C3807" s="166">
        <v>0.22</v>
      </c>
      <c r="D3807" s="839"/>
    </row>
    <row r="3808" spans="2:4" x14ac:dyDescent="0.2">
      <c r="B3808" s="851" t="s">
        <v>902</v>
      </c>
      <c r="C3808" s="166">
        <v>0.13</v>
      </c>
      <c r="D3808" s="839"/>
    </row>
    <row r="3809" spans="2:4" x14ac:dyDescent="0.2">
      <c r="B3809" s="851" t="s">
        <v>2287</v>
      </c>
      <c r="C3809" s="166">
        <v>0.22</v>
      </c>
      <c r="D3809" s="839"/>
    </row>
    <row r="3810" spans="2:4" x14ac:dyDescent="0.2">
      <c r="B3810" s="851" t="s">
        <v>905</v>
      </c>
      <c r="C3810" s="169">
        <v>0.19</v>
      </c>
      <c r="D3810" s="839"/>
    </row>
    <row r="3811" spans="2:4" x14ac:dyDescent="0.2">
      <c r="B3811" s="851" t="s">
        <v>691</v>
      </c>
      <c r="C3811" s="169">
        <v>0.13</v>
      </c>
      <c r="D3811" s="839"/>
    </row>
    <row r="3812" spans="2:4" x14ac:dyDescent="0.2">
      <c r="B3812" s="851" t="s">
        <v>2288</v>
      </c>
      <c r="C3812" s="169">
        <v>0.2</v>
      </c>
      <c r="D3812" s="839"/>
    </row>
    <row r="3813" spans="2:4" x14ac:dyDescent="0.2">
      <c r="B3813" s="851" t="s">
        <v>2289</v>
      </c>
      <c r="C3813" s="169">
        <v>0.13</v>
      </c>
      <c r="D3813" s="839"/>
    </row>
    <row r="3814" spans="2:4" x14ac:dyDescent="0.2">
      <c r="B3814" s="851" t="s">
        <v>2290</v>
      </c>
      <c r="C3814" s="169">
        <v>0.25</v>
      </c>
      <c r="D3814" s="839"/>
    </row>
    <row r="3815" spans="2:4" x14ac:dyDescent="0.2">
      <c r="B3815" s="851" t="s">
        <v>2291</v>
      </c>
      <c r="C3815" s="169">
        <v>0.19</v>
      </c>
      <c r="D3815" s="839"/>
    </row>
    <row r="3816" spans="2:4" x14ac:dyDescent="0.2">
      <c r="B3816" s="851" t="s">
        <v>2292</v>
      </c>
      <c r="C3816" s="169">
        <v>1</v>
      </c>
      <c r="D3816" s="839"/>
    </row>
    <row r="3817" spans="2:4" x14ac:dyDescent="0.2">
      <c r="B3817" s="851" t="s">
        <v>2293</v>
      </c>
      <c r="C3817" s="169">
        <v>0.3</v>
      </c>
      <c r="D3817" s="839"/>
    </row>
    <row r="3818" spans="2:4" x14ac:dyDescent="0.2">
      <c r="B3818" s="851" t="s">
        <v>2225</v>
      </c>
      <c r="C3818" s="169">
        <v>0.6</v>
      </c>
      <c r="D3818" s="839"/>
    </row>
    <row r="3819" spans="2:4" x14ac:dyDescent="0.2">
      <c r="B3819" s="851" t="s">
        <v>2226</v>
      </c>
      <c r="C3819" s="169">
        <v>6.8</v>
      </c>
      <c r="D3819" s="839"/>
    </row>
    <row r="3820" spans="2:4" x14ac:dyDescent="0.2">
      <c r="B3820" s="833" t="s">
        <v>2598</v>
      </c>
      <c r="C3820" s="169">
        <v>0.5</v>
      </c>
      <c r="D3820" s="839"/>
    </row>
    <row r="3821" spans="2:4" x14ac:dyDescent="0.2">
      <c r="B3821" s="833" t="s">
        <v>2599</v>
      </c>
      <c r="C3821" s="169">
        <v>0.5</v>
      </c>
      <c r="D3821" s="839"/>
    </row>
    <row r="3822" spans="2:4" x14ac:dyDescent="0.2">
      <c r="B3822" s="851" t="s">
        <v>2294</v>
      </c>
      <c r="C3822" s="169">
        <v>0.22</v>
      </c>
      <c r="D3822" s="839"/>
    </row>
    <row r="3823" spans="2:4" x14ac:dyDescent="0.2">
      <c r="B3823" s="851" t="s">
        <v>163</v>
      </c>
      <c r="C3823" s="166">
        <v>0.35</v>
      </c>
      <c r="D3823" s="839"/>
    </row>
    <row r="3824" spans="2:4" x14ac:dyDescent="0.2">
      <c r="B3824" s="851" t="s">
        <v>165</v>
      </c>
      <c r="C3824" s="166">
        <v>6.8</v>
      </c>
      <c r="D3824" s="839"/>
    </row>
    <row r="3825" spans="2:4" ht="13.5" thickBot="1" x14ac:dyDescent="0.25">
      <c r="B3825" s="885" t="s">
        <v>202</v>
      </c>
      <c r="C3825" s="167">
        <v>0.39</v>
      </c>
      <c r="D3825" s="879"/>
    </row>
    <row r="3826" spans="2:4" x14ac:dyDescent="0.2">
      <c r="B3826" s="875" t="s">
        <v>704</v>
      </c>
      <c r="C3826" s="168"/>
      <c r="D3826" s="839"/>
    </row>
    <row r="3827" spans="2:4" x14ac:dyDescent="0.2">
      <c r="B3827" s="852" t="s">
        <v>204</v>
      </c>
      <c r="C3827" s="337"/>
      <c r="D3827" s="839"/>
    </row>
    <row r="3828" spans="2:4" x14ac:dyDescent="0.2">
      <c r="B3828" s="838" t="s">
        <v>215</v>
      </c>
      <c r="C3828" s="337"/>
      <c r="D3828" s="839"/>
    </row>
    <row r="3829" spans="2:4" ht="12.75" customHeight="1" x14ac:dyDescent="0.2">
      <c r="B3829" s="2598" t="s">
        <v>2600</v>
      </c>
      <c r="C3829" s="2599"/>
      <c r="D3829" s="2600"/>
    </row>
    <row r="3830" spans="2:4" ht="12.75" customHeight="1" x14ac:dyDescent="0.2">
      <c r="B3830" s="2601" t="s">
        <v>2601</v>
      </c>
      <c r="C3830" s="2602"/>
      <c r="D3830" s="2603"/>
    </row>
    <row r="3831" spans="2:4" x14ac:dyDescent="0.2">
      <c r="B3831" s="838"/>
      <c r="C3831" s="337"/>
      <c r="D3831" s="839"/>
    </row>
    <row r="3832" spans="2:4" x14ac:dyDescent="0.2">
      <c r="B3832" s="842" t="s">
        <v>216</v>
      </c>
      <c r="C3832" s="337"/>
      <c r="D3832" s="839"/>
    </row>
    <row r="3833" spans="2:4" ht="12.75" customHeight="1" x14ac:dyDescent="0.2">
      <c r="B3833" s="2570" t="s">
        <v>1384</v>
      </c>
      <c r="C3833" s="2571"/>
      <c r="D3833" s="2572"/>
    </row>
    <row r="3834" spans="2:4" ht="12.75" customHeight="1" x14ac:dyDescent="0.2">
      <c r="B3834" s="2543" t="s">
        <v>442</v>
      </c>
      <c r="C3834" s="2544"/>
      <c r="D3834" s="2545"/>
    </row>
    <row r="3835" spans="2:4" ht="12.75" customHeight="1" x14ac:dyDescent="0.2">
      <c r="B3835" s="2543" t="s">
        <v>897</v>
      </c>
      <c r="C3835" s="2544"/>
      <c r="D3835" s="2545"/>
    </row>
    <row r="3836" spans="2:4" ht="13.5" customHeight="1" thickBot="1" x14ac:dyDescent="0.25">
      <c r="B3836" s="2535" t="s">
        <v>47</v>
      </c>
      <c r="C3836" s="2536"/>
      <c r="D3836" s="2537"/>
    </row>
    <row r="3837" spans="2:4" ht="26.25" thickBot="1" x14ac:dyDescent="0.25">
      <c r="B3837" s="871" t="s">
        <v>630</v>
      </c>
      <c r="C3837" s="330" t="s">
        <v>1057</v>
      </c>
      <c r="D3837" s="844"/>
    </row>
    <row r="3838" spans="2:4" x14ac:dyDescent="0.2">
      <c r="B3838" s="829" t="s">
        <v>631</v>
      </c>
      <c r="C3838" s="160">
        <v>0.04</v>
      </c>
      <c r="D3838" s="844"/>
    </row>
    <row r="3839" spans="2:4" x14ac:dyDescent="0.2">
      <c r="B3839" s="831" t="s">
        <v>632</v>
      </c>
      <c r="C3839" s="161">
        <v>3.9800000000000002E-2</v>
      </c>
      <c r="D3839" s="844"/>
    </row>
    <row r="3840" spans="2:4" x14ac:dyDescent="0.2">
      <c r="B3840" s="831" t="s">
        <v>633</v>
      </c>
      <c r="C3840" s="161">
        <v>3.9600000000000003E-2</v>
      </c>
      <c r="D3840" s="844"/>
    </row>
    <row r="3841" spans="2:4" x14ac:dyDescent="0.2">
      <c r="B3841" s="831" t="s">
        <v>634</v>
      </c>
      <c r="C3841" s="161">
        <v>3.9399999999999998E-2</v>
      </c>
      <c r="D3841" s="844"/>
    </row>
    <row r="3842" spans="2:4" x14ac:dyDescent="0.2">
      <c r="B3842" s="831" t="s">
        <v>635</v>
      </c>
      <c r="C3842" s="161">
        <v>3.9199999999999999E-2</v>
      </c>
      <c r="D3842" s="844"/>
    </row>
    <row r="3843" spans="2:4" x14ac:dyDescent="0.2">
      <c r="B3843" s="831" t="s">
        <v>636</v>
      </c>
      <c r="C3843" s="161">
        <v>3.9E-2</v>
      </c>
      <c r="D3843" s="844"/>
    </row>
    <row r="3844" spans="2:4" ht="13.5" thickBot="1" x14ac:dyDescent="0.25">
      <c r="B3844" s="872" t="s">
        <v>637</v>
      </c>
      <c r="C3844" s="162">
        <v>3.8800000000000001E-2</v>
      </c>
      <c r="D3844" s="844"/>
    </row>
    <row r="3845" spans="2:4" x14ac:dyDescent="0.2">
      <c r="B3845" s="843"/>
      <c r="C3845" s="342"/>
      <c r="D3845" s="844"/>
    </row>
    <row r="3846" spans="2:4" ht="12.75" customHeight="1" x14ac:dyDescent="0.2">
      <c r="B3846" s="2543" t="s">
        <v>275</v>
      </c>
      <c r="C3846" s="2544"/>
      <c r="D3846" s="2545"/>
    </row>
    <row r="3847" spans="2:4" x14ac:dyDescent="0.2">
      <c r="B3847" s="842" t="s">
        <v>515</v>
      </c>
      <c r="C3847" s="337"/>
      <c r="D3847" s="839"/>
    </row>
    <row r="3848" spans="2:4" x14ac:dyDescent="0.2">
      <c r="B3848" s="838" t="s">
        <v>516</v>
      </c>
      <c r="C3848" s="337"/>
      <c r="D3848" s="839"/>
    </row>
    <row r="3849" spans="2:4" x14ac:dyDescent="0.2">
      <c r="B3849" s="838" t="s">
        <v>517</v>
      </c>
      <c r="C3849" s="337"/>
      <c r="D3849" s="839"/>
    </row>
    <row r="3850" spans="2:4" x14ac:dyDescent="0.2">
      <c r="B3850" s="838" t="s">
        <v>518</v>
      </c>
      <c r="C3850" s="337"/>
      <c r="D3850" s="839"/>
    </row>
    <row r="3851" spans="2:4" x14ac:dyDescent="0.2">
      <c r="B3851" s="838" t="s">
        <v>519</v>
      </c>
      <c r="C3851" s="337"/>
      <c r="D3851" s="839"/>
    </row>
    <row r="3852" spans="2:4" x14ac:dyDescent="0.2">
      <c r="B3852" s="838" t="s">
        <v>520</v>
      </c>
      <c r="C3852" s="337"/>
      <c r="D3852" s="839"/>
    </row>
    <row r="3853" spans="2:4" x14ac:dyDescent="0.2">
      <c r="B3853" s="838" t="s">
        <v>521</v>
      </c>
      <c r="C3853" s="337"/>
      <c r="D3853" s="839"/>
    </row>
    <row r="3854" spans="2:4" x14ac:dyDescent="0.2">
      <c r="B3854" s="838" t="s">
        <v>522</v>
      </c>
      <c r="C3854" s="337"/>
      <c r="D3854" s="839"/>
    </row>
    <row r="3855" spans="2:4" x14ac:dyDescent="0.2">
      <c r="B3855" s="838" t="s">
        <v>523</v>
      </c>
      <c r="C3855" s="337"/>
      <c r="D3855" s="839"/>
    </row>
    <row r="3856" spans="2:4" x14ac:dyDescent="0.2">
      <c r="B3856" s="838" t="s">
        <v>524</v>
      </c>
      <c r="C3856" s="337"/>
      <c r="D3856" s="839"/>
    </row>
    <row r="3857" spans="2:4" ht="12.75" customHeight="1" x14ac:dyDescent="0.2">
      <c r="B3857" s="2570" t="s">
        <v>638</v>
      </c>
      <c r="C3857" s="2571"/>
      <c r="D3857" s="2572"/>
    </row>
    <row r="3858" spans="2:4" ht="12.75" customHeight="1" x14ac:dyDescent="0.2">
      <c r="B3858" s="2570" t="s">
        <v>49</v>
      </c>
      <c r="C3858" s="2571"/>
      <c r="D3858" s="2572"/>
    </row>
    <row r="3859" spans="2:4" x14ac:dyDescent="0.2">
      <c r="B3859" s="842" t="s">
        <v>526</v>
      </c>
      <c r="C3859" s="337"/>
      <c r="D3859" s="839"/>
    </row>
    <row r="3860" spans="2:4" x14ac:dyDescent="0.2">
      <c r="B3860" s="838" t="s">
        <v>527</v>
      </c>
      <c r="C3860" s="337"/>
      <c r="D3860" s="839"/>
    </row>
    <row r="3861" spans="2:4" x14ac:dyDescent="0.2">
      <c r="B3861" s="838" t="s">
        <v>528</v>
      </c>
      <c r="C3861" s="337"/>
      <c r="D3861" s="839"/>
    </row>
    <row r="3862" spans="2:4" x14ac:dyDescent="0.2">
      <c r="B3862" s="838" t="s">
        <v>529</v>
      </c>
      <c r="C3862" s="337"/>
      <c r="D3862" s="839"/>
    </row>
    <row r="3863" spans="2:4" x14ac:dyDescent="0.2">
      <c r="B3863" s="838" t="s">
        <v>530</v>
      </c>
      <c r="C3863" s="337"/>
      <c r="D3863" s="839"/>
    </row>
    <row r="3864" spans="2:4" x14ac:dyDescent="0.2">
      <c r="B3864" s="838" t="s">
        <v>531</v>
      </c>
      <c r="C3864" s="337"/>
      <c r="D3864" s="839"/>
    </row>
    <row r="3865" spans="2:4" x14ac:dyDescent="0.2">
      <c r="B3865" s="838" t="s">
        <v>532</v>
      </c>
      <c r="C3865" s="337"/>
      <c r="D3865" s="839"/>
    </row>
    <row r="3866" spans="2:4" x14ac:dyDescent="0.2">
      <c r="B3866" s="838" t="s">
        <v>533</v>
      </c>
      <c r="C3866" s="337"/>
      <c r="D3866" s="839"/>
    </row>
    <row r="3867" spans="2:4" x14ac:dyDescent="0.2">
      <c r="B3867" s="838" t="s">
        <v>534</v>
      </c>
      <c r="C3867" s="337"/>
      <c r="D3867" s="839"/>
    </row>
    <row r="3868" spans="2:4" x14ac:dyDescent="0.2">
      <c r="B3868" s="838" t="s">
        <v>535</v>
      </c>
      <c r="C3868" s="337"/>
      <c r="D3868" s="839"/>
    </row>
    <row r="3869" spans="2:4" x14ac:dyDescent="0.2">
      <c r="B3869" s="838" t="s">
        <v>536</v>
      </c>
      <c r="C3869" s="337"/>
      <c r="D3869" s="839"/>
    </row>
    <row r="3870" spans="2:4" x14ac:dyDescent="0.2">
      <c r="B3870" s="838" t="s">
        <v>566</v>
      </c>
      <c r="C3870" s="337"/>
      <c r="D3870" s="839"/>
    </row>
    <row r="3871" spans="2:4" ht="12.75" customHeight="1" x14ac:dyDescent="0.2">
      <c r="B3871" s="2543" t="s">
        <v>1048</v>
      </c>
      <c r="C3871" s="2544"/>
      <c r="D3871" s="2545"/>
    </row>
    <row r="3872" spans="2:4" ht="12.75" customHeight="1" x14ac:dyDescent="0.2">
      <c r="B3872" s="2543" t="s">
        <v>1049</v>
      </c>
      <c r="C3872" s="2544"/>
      <c r="D3872" s="2545"/>
    </row>
    <row r="3873" spans="2:4" ht="12.75" customHeight="1" x14ac:dyDescent="0.2">
      <c r="B3873" s="2543" t="s">
        <v>903</v>
      </c>
      <c r="C3873" s="2544"/>
      <c r="D3873" s="2545"/>
    </row>
    <row r="3874" spans="2:4" ht="12.75" customHeight="1" x14ac:dyDescent="0.2">
      <c r="B3874" s="2587" t="s">
        <v>508</v>
      </c>
      <c r="C3874" s="2588"/>
      <c r="D3874" s="844"/>
    </row>
    <row r="3875" spans="2:4" ht="12.75" customHeight="1" x14ac:dyDescent="0.2">
      <c r="B3875" s="2543" t="s">
        <v>568</v>
      </c>
      <c r="C3875" s="2544"/>
      <c r="D3875" s="2545"/>
    </row>
    <row r="3876" spans="2:4" ht="13.5" thickBot="1" x14ac:dyDescent="0.25">
      <c r="B3876" s="2589" t="s">
        <v>2653</v>
      </c>
      <c r="C3876" s="2590"/>
      <c r="D3876" s="2591"/>
    </row>
    <row r="3877" spans="2:4" x14ac:dyDescent="0.2">
      <c r="B3877" s="251"/>
      <c r="C3877" s="337"/>
      <c r="D3877" s="337"/>
    </row>
    <row r="3878" spans="2:4" x14ac:dyDescent="0.2">
      <c r="B3878" s="2592" t="s">
        <v>2303</v>
      </c>
      <c r="C3878" s="2162"/>
      <c r="D3878" s="2593"/>
    </row>
    <row r="3879" spans="2:4" ht="13.5" customHeight="1" thickBot="1" x14ac:dyDescent="0.25">
      <c r="B3879" s="2535" t="s">
        <v>2304</v>
      </c>
      <c r="C3879" s="2536"/>
      <c r="D3879" s="2537"/>
    </row>
    <row r="3880" spans="2:4" ht="39" thickBot="1" x14ac:dyDescent="0.25">
      <c r="B3880" s="827" t="s">
        <v>296</v>
      </c>
      <c r="C3880" s="147" t="s">
        <v>2305</v>
      </c>
      <c r="D3880" s="828" t="s">
        <v>259</v>
      </c>
    </row>
    <row r="3881" spans="2:4" ht="13.5" thickBot="1" x14ac:dyDescent="0.25">
      <c r="B3881" s="829" t="s">
        <v>260</v>
      </c>
      <c r="C3881" s="170">
        <v>1800</v>
      </c>
      <c r="D3881" s="830" t="s">
        <v>261</v>
      </c>
    </row>
    <row r="3882" spans="2:4" x14ac:dyDescent="0.2">
      <c r="B3882" s="831" t="s">
        <v>262</v>
      </c>
      <c r="C3882" s="170">
        <v>350</v>
      </c>
      <c r="D3882" s="832" t="s">
        <v>595</v>
      </c>
    </row>
    <row r="3883" spans="2:4" x14ac:dyDescent="0.2">
      <c r="B3883" s="831"/>
      <c r="C3883" s="331"/>
      <c r="D3883" s="832"/>
    </row>
    <row r="3884" spans="2:4" x14ac:dyDescent="0.2">
      <c r="B3884" s="838" t="s">
        <v>210</v>
      </c>
      <c r="C3884" s="331"/>
      <c r="D3884" s="832"/>
    </row>
    <row r="3885" spans="2:4" ht="13.5" thickBot="1" x14ac:dyDescent="0.25">
      <c r="B3885" s="878"/>
      <c r="C3885" s="158"/>
      <c r="D3885" s="837"/>
    </row>
    <row r="3886" spans="2:4" x14ac:dyDescent="0.2">
      <c r="B3886" s="838"/>
      <c r="C3886" s="159"/>
      <c r="D3886" s="879"/>
    </row>
    <row r="3887" spans="2:4" x14ac:dyDescent="0.2">
      <c r="B3887" s="842" t="s">
        <v>216</v>
      </c>
      <c r="C3887" s="337"/>
      <c r="D3887" s="839"/>
    </row>
    <row r="3888" spans="2:4" ht="12.75" customHeight="1" x14ac:dyDescent="0.2">
      <c r="B3888" s="2570" t="s">
        <v>2306</v>
      </c>
      <c r="C3888" s="2571"/>
      <c r="D3888" s="2572"/>
    </row>
    <row r="3889" spans="2:4" ht="12.75" customHeight="1" x14ac:dyDescent="0.2">
      <c r="B3889" s="2543" t="s">
        <v>442</v>
      </c>
      <c r="C3889" s="2544"/>
      <c r="D3889" s="2545"/>
    </row>
    <row r="3890" spans="2:4" ht="12.75" customHeight="1" x14ac:dyDescent="0.2">
      <c r="B3890" s="2570" t="s">
        <v>2307</v>
      </c>
      <c r="C3890" s="2571"/>
      <c r="D3890" s="2572"/>
    </row>
    <row r="3891" spans="2:4" ht="24.75" customHeight="1" thickBot="1" x14ac:dyDescent="0.25">
      <c r="B3891" s="2604" t="s">
        <v>2308</v>
      </c>
      <c r="C3891" s="2547"/>
      <c r="D3891" s="2548"/>
    </row>
    <row r="3892" spans="2:4" ht="14.25" thickTop="1" thickBot="1" x14ac:dyDescent="0.25">
      <c r="B3892"/>
      <c r="C3892"/>
      <c r="D3892"/>
    </row>
    <row r="3893" spans="2:4" ht="13.5" thickTop="1" x14ac:dyDescent="0.2">
      <c r="B3893" s="2573" t="s">
        <v>592</v>
      </c>
      <c r="C3893" s="2574"/>
      <c r="D3893" s="2575"/>
    </row>
    <row r="3894" spans="2:4" ht="38.25" customHeight="1" thickBot="1" x14ac:dyDescent="0.25">
      <c r="B3894" s="2576" t="s">
        <v>593</v>
      </c>
      <c r="C3894" s="2577"/>
      <c r="D3894" s="2578"/>
    </row>
    <row r="3895" spans="2:4" ht="13.5" thickBot="1" x14ac:dyDescent="0.25">
      <c r="B3895" s="889" t="s">
        <v>51</v>
      </c>
      <c r="C3895" s="318" t="s">
        <v>2317</v>
      </c>
      <c r="D3895" s="890" t="s">
        <v>259</v>
      </c>
    </row>
    <row r="3896" spans="2:4" x14ac:dyDescent="0.2">
      <c r="B3896" s="891" t="s">
        <v>260</v>
      </c>
      <c r="C3896" s="319">
        <v>0</v>
      </c>
      <c r="D3896" s="892" t="s">
        <v>2750</v>
      </c>
    </row>
    <row r="3897" spans="2:4" x14ac:dyDescent="0.2">
      <c r="B3897" s="893" t="s">
        <v>262</v>
      </c>
      <c r="C3897" s="320">
        <v>5</v>
      </c>
      <c r="D3897" s="894" t="s">
        <v>595</v>
      </c>
    </row>
    <row r="3898" spans="2:4" x14ac:dyDescent="0.2">
      <c r="B3898" s="893" t="s">
        <v>264</v>
      </c>
      <c r="C3898" s="321">
        <v>4.4999999999999998E-2</v>
      </c>
      <c r="D3898" s="894" t="s">
        <v>265</v>
      </c>
    </row>
    <row r="3899" spans="2:4" x14ac:dyDescent="0.2">
      <c r="B3899" s="893" t="s">
        <v>266</v>
      </c>
      <c r="C3899" s="321">
        <v>7.0000000000000007E-2</v>
      </c>
      <c r="D3899" s="895" t="s">
        <v>273</v>
      </c>
    </row>
    <row r="3900" spans="2:4" x14ac:dyDescent="0.2">
      <c r="B3900" s="893" t="s">
        <v>268</v>
      </c>
      <c r="C3900" s="322"/>
      <c r="D3900" s="895"/>
    </row>
    <row r="3901" spans="2:4" x14ac:dyDescent="0.2">
      <c r="B3901" s="893" t="s">
        <v>1352</v>
      </c>
      <c r="C3901" s="323" t="s">
        <v>2309</v>
      </c>
      <c r="D3901" s="895" t="s">
        <v>273</v>
      </c>
    </row>
    <row r="3902" spans="2:4" x14ac:dyDescent="0.2">
      <c r="B3902" s="893" t="s">
        <v>269</v>
      </c>
      <c r="C3902" s="323" t="s">
        <v>2310</v>
      </c>
      <c r="D3902" s="895" t="s">
        <v>273</v>
      </c>
    </row>
    <row r="3903" spans="2:4" x14ac:dyDescent="0.2">
      <c r="B3903" s="893" t="s">
        <v>1354</v>
      </c>
      <c r="C3903" s="323" t="s">
        <v>2310</v>
      </c>
      <c r="D3903" s="895" t="s">
        <v>273</v>
      </c>
    </row>
    <row r="3904" spans="2:4" x14ac:dyDescent="0.2">
      <c r="B3904" s="896" t="s">
        <v>704</v>
      </c>
      <c r="C3904" s="324"/>
      <c r="D3904" s="897"/>
    </row>
    <row r="3905" spans="2:4" x14ac:dyDescent="0.2">
      <c r="B3905" s="2579" t="s">
        <v>2751</v>
      </c>
      <c r="C3905" s="2580"/>
      <c r="D3905" s="2581"/>
    </row>
    <row r="3906" spans="2:4" x14ac:dyDescent="0.2">
      <c r="B3906" s="2579" t="s">
        <v>2752</v>
      </c>
      <c r="C3906" s="2580"/>
      <c r="D3906" s="2581"/>
    </row>
    <row r="3907" spans="2:4" x14ac:dyDescent="0.2">
      <c r="B3907" s="2582" t="s">
        <v>270</v>
      </c>
      <c r="C3907" s="2583"/>
      <c r="D3907" s="2584"/>
    </row>
    <row r="3908" spans="2:4" x14ac:dyDescent="0.2">
      <c r="B3908" s="898" t="s">
        <v>2753</v>
      </c>
      <c r="C3908" s="2585" t="s">
        <v>2754</v>
      </c>
      <c r="D3908" s="2586"/>
    </row>
    <row r="3909" spans="2:4" x14ac:dyDescent="0.2">
      <c r="B3909" s="899" t="s">
        <v>596</v>
      </c>
      <c r="C3909" s="2476">
        <v>0.05</v>
      </c>
      <c r="D3909" s="2477"/>
    </row>
    <row r="3910" spans="2:4" x14ac:dyDescent="0.2">
      <c r="B3910" s="899" t="s">
        <v>597</v>
      </c>
      <c r="C3910" s="2476">
        <v>0.05</v>
      </c>
      <c r="D3910" s="2477"/>
    </row>
    <row r="3911" spans="2:4" x14ac:dyDescent="0.2">
      <c r="B3911" s="899" t="s">
        <v>598</v>
      </c>
      <c r="C3911" s="2476">
        <v>0.05</v>
      </c>
      <c r="D3911" s="2477"/>
    </row>
    <row r="3912" spans="2:4" x14ac:dyDescent="0.2">
      <c r="B3912" s="899" t="s">
        <v>599</v>
      </c>
      <c r="C3912" s="2476">
        <v>0.22</v>
      </c>
      <c r="D3912" s="2477"/>
    </row>
    <row r="3913" spans="2:4" x14ac:dyDescent="0.2">
      <c r="B3913" s="899" t="s">
        <v>600</v>
      </c>
      <c r="C3913" s="2476">
        <v>0.05</v>
      </c>
      <c r="D3913" s="2477"/>
    </row>
    <row r="3914" spans="2:4" x14ac:dyDescent="0.2">
      <c r="B3914" s="899" t="s">
        <v>601</v>
      </c>
      <c r="C3914" s="2476">
        <v>0.27500000000000002</v>
      </c>
      <c r="D3914" s="2477"/>
    </row>
    <row r="3915" spans="2:4" x14ac:dyDescent="0.2">
      <c r="B3915" s="900" t="s">
        <v>691</v>
      </c>
      <c r="C3915" s="2476">
        <v>0.2</v>
      </c>
      <c r="D3915" s="2477"/>
    </row>
    <row r="3916" spans="2:4" x14ac:dyDescent="0.2">
      <c r="B3916" s="900" t="s">
        <v>2288</v>
      </c>
      <c r="C3916" s="2476">
        <v>0.22</v>
      </c>
      <c r="D3916" s="2477"/>
    </row>
    <row r="3917" spans="2:4" x14ac:dyDescent="0.2">
      <c r="B3917" s="900" t="s">
        <v>2755</v>
      </c>
      <c r="C3917" s="2476">
        <v>0.2</v>
      </c>
      <c r="D3917" s="2477"/>
    </row>
    <row r="3918" spans="2:4" x14ac:dyDescent="0.2">
      <c r="B3918" s="900" t="s">
        <v>2756</v>
      </c>
      <c r="C3918" s="2476">
        <v>0.22</v>
      </c>
      <c r="D3918" s="2477"/>
    </row>
    <row r="3919" spans="2:4" x14ac:dyDescent="0.2">
      <c r="B3919" s="900" t="s">
        <v>2311</v>
      </c>
      <c r="C3919" s="2476">
        <v>0.19</v>
      </c>
      <c r="D3919" s="2477"/>
    </row>
    <row r="3920" spans="2:4" x14ac:dyDescent="0.2">
      <c r="B3920" s="900" t="s">
        <v>2312</v>
      </c>
      <c r="C3920" s="2476">
        <v>0.3</v>
      </c>
      <c r="D3920" s="2477"/>
    </row>
    <row r="3921" spans="2:4" x14ac:dyDescent="0.2">
      <c r="B3921" s="899" t="s">
        <v>602</v>
      </c>
      <c r="C3921" s="2476">
        <v>8.8999999999999996E-2</v>
      </c>
      <c r="D3921" s="2477"/>
    </row>
    <row r="3922" spans="2:4" x14ac:dyDescent="0.2">
      <c r="B3922" s="899" t="s">
        <v>603</v>
      </c>
      <c r="C3922" s="2476">
        <v>0.22</v>
      </c>
      <c r="D3922" s="2477"/>
    </row>
    <row r="3923" spans="2:4" x14ac:dyDescent="0.2">
      <c r="B3923" s="899" t="s">
        <v>604</v>
      </c>
      <c r="C3923" s="2476">
        <v>8.8999999999999996E-2</v>
      </c>
      <c r="D3923" s="2477"/>
    </row>
    <row r="3924" spans="2:4" x14ac:dyDescent="0.2">
      <c r="B3924" s="899" t="s">
        <v>605</v>
      </c>
      <c r="C3924" s="2476">
        <v>0.19</v>
      </c>
      <c r="D3924" s="2477"/>
    </row>
    <row r="3925" spans="2:4" x14ac:dyDescent="0.2">
      <c r="B3925" s="899" t="s">
        <v>606</v>
      </c>
      <c r="C3925" s="2476">
        <v>0.09</v>
      </c>
      <c r="D3925" s="2477"/>
    </row>
    <row r="3926" spans="2:4" x14ac:dyDescent="0.2">
      <c r="B3926" s="899" t="s">
        <v>607</v>
      </c>
      <c r="C3926" s="2476">
        <v>0.16</v>
      </c>
      <c r="D3926" s="2477"/>
    </row>
    <row r="3927" spans="2:4" x14ac:dyDescent="0.2">
      <c r="B3927" s="899" t="s">
        <v>609</v>
      </c>
      <c r="C3927" s="2476">
        <v>0.28000000000000003</v>
      </c>
      <c r="D3927" s="2477"/>
    </row>
    <row r="3928" spans="2:4" x14ac:dyDescent="0.2">
      <c r="B3928" s="899" t="s">
        <v>608</v>
      </c>
      <c r="C3928" s="2476">
        <v>8.8999999999999996E-2</v>
      </c>
      <c r="D3928" s="2477"/>
    </row>
    <row r="3929" spans="2:4" x14ac:dyDescent="0.2">
      <c r="B3929" s="899" t="s">
        <v>610</v>
      </c>
      <c r="C3929" s="2476">
        <v>0.2</v>
      </c>
      <c r="D3929" s="2477"/>
    </row>
    <row r="3930" spans="2:4" x14ac:dyDescent="0.2">
      <c r="B3930" s="899" t="s">
        <v>161</v>
      </c>
      <c r="C3930" s="2476">
        <v>1</v>
      </c>
      <c r="D3930" s="2477"/>
    </row>
    <row r="3931" spans="2:4" x14ac:dyDescent="0.2">
      <c r="B3931" s="899" t="s">
        <v>164</v>
      </c>
      <c r="C3931" s="2476">
        <v>0.3</v>
      </c>
      <c r="D3931" s="2477"/>
    </row>
    <row r="3932" spans="2:4" x14ac:dyDescent="0.2">
      <c r="B3932" s="899" t="s">
        <v>158</v>
      </c>
      <c r="C3932" s="2476">
        <v>0.19</v>
      </c>
      <c r="D3932" s="2477"/>
    </row>
    <row r="3933" spans="2:4" x14ac:dyDescent="0.2">
      <c r="B3933" s="900" t="s">
        <v>2225</v>
      </c>
      <c r="C3933" s="2476">
        <v>0.6</v>
      </c>
      <c r="D3933" s="2477"/>
    </row>
    <row r="3934" spans="2:4" x14ac:dyDescent="0.2">
      <c r="B3934" s="900" t="s">
        <v>2757</v>
      </c>
      <c r="C3934" s="2476">
        <v>0.2</v>
      </c>
      <c r="D3934" s="2477"/>
    </row>
    <row r="3935" spans="2:4" x14ac:dyDescent="0.2">
      <c r="B3935" s="900" t="s">
        <v>2758</v>
      </c>
      <c r="C3935" s="2476">
        <v>0.22</v>
      </c>
      <c r="D3935" s="2477"/>
    </row>
    <row r="3936" spans="2:4" x14ac:dyDescent="0.2">
      <c r="B3936" s="900" t="s">
        <v>2313</v>
      </c>
      <c r="C3936" s="2476">
        <v>6.8</v>
      </c>
      <c r="D3936" s="2477"/>
    </row>
    <row r="3937" spans="2:4" x14ac:dyDescent="0.2">
      <c r="B3937" s="900" t="s">
        <v>2759</v>
      </c>
      <c r="C3937" s="2476">
        <v>0.2</v>
      </c>
      <c r="D3937" s="2477"/>
    </row>
    <row r="3938" spans="2:4" x14ac:dyDescent="0.2">
      <c r="B3938" s="900" t="s">
        <v>2760</v>
      </c>
      <c r="C3938" s="2476">
        <v>0.22</v>
      </c>
      <c r="D3938" s="2477"/>
    </row>
    <row r="3939" spans="2:4" x14ac:dyDescent="0.2">
      <c r="B3939" s="899" t="s">
        <v>208</v>
      </c>
      <c r="C3939" s="2476">
        <v>0.27</v>
      </c>
      <c r="D3939" s="2477"/>
    </row>
    <row r="3940" spans="2:4" x14ac:dyDescent="0.2">
      <c r="B3940" s="899" t="s">
        <v>209</v>
      </c>
      <c r="C3940" s="2476">
        <v>0.3</v>
      </c>
      <c r="D3940" s="2477"/>
    </row>
    <row r="3941" spans="2:4" x14ac:dyDescent="0.2">
      <c r="B3941" s="900" t="s">
        <v>2761</v>
      </c>
      <c r="C3941" s="2476">
        <v>0.39</v>
      </c>
      <c r="D3941" s="2477"/>
    </row>
    <row r="3942" spans="2:4" x14ac:dyDescent="0.2">
      <c r="B3942" s="900" t="s">
        <v>2762</v>
      </c>
      <c r="C3942" s="2476">
        <v>0.85</v>
      </c>
      <c r="D3942" s="2477"/>
    </row>
    <row r="3943" spans="2:4" x14ac:dyDescent="0.2">
      <c r="B3943" s="900" t="s">
        <v>2693</v>
      </c>
      <c r="C3943" s="2476">
        <v>0.5</v>
      </c>
      <c r="D3943" s="2477"/>
    </row>
    <row r="3944" spans="2:4" x14ac:dyDescent="0.2">
      <c r="B3944" s="899" t="s">
        <v>165</v>
      </c>
      <c r="C3944" s="2476">
        <v>6.8</v>
      </c>
      <c r="D3944" s="2477"/>
    </row>
    <row r="3945" spans="2:4" ht="12.75" customHeight="1" x14ac:dyDescent="0.2">
      <c r="B3945" s="901" t="s">
        <v>704</v>
      </c>
      <c r="C3945" s="325"/>
      <c r="D3945" s="902"/>
    </row>
    <row r="3946" spans="2:4" ht="12.75" customHeight="1" x14ac:dyDescent="0.2">
      <c r="B3946" s="2496" t="s">
        <v>2765</v>
      </c>
      <c r="C3946" s="2497"/>
      <c r="D3946" s="2498"/>
    </row>
    <row r="3947" spans="2:4" ht="12.75" customHeight="1" x14ac:dyDescent="0.2">
      <c r="B3947" s="2481" t="s">
        <v>2622</v>
      </c>
      <c r="C3947" s="2482"/>
      <c r="D3947" s="2483"/>
    </row>
    <row r="3948" spans="2:4" ht="12.75" customHeight="1" x14ac:dyDescent="0.2">
      <c r="B3948" s="2499" t="s">
        <v>2763</v>
      </c>
      <c r="C3948" s="2500"/>
      <c r="D3948" s="2501"/>
    </row>
    <row r="3949" spans="2:4" ht="12.75" customHeight="1" x14ac:dyDescent="0.2">
      <c r="B3949" s="2502" t="s">
        <v>216</v>
      </c>
      <c r="C3949" s="2503"/>
      <c r="D3949" s="2504"/>
    </row>
    <row r="3950" spans="2:4" ht="12.75" customHeight="1" x14ac:dyDescent="0.2">
      <c r="B3950" s="2478" t="s">
        <v>46</v>
      </c>
      <c r="C3950" s="2479"/>
      <c r="D3950" s="2480"/>
    </row>
    <row r="3951" spans="2:4" ht="13.5" customHeight="1" x14ac:dyDescent="0.2">
      <c r="B3951" s="2478" t="s">
        <v>813</v>
      </c>
      <c r="C3951" s="2479"/>
      <c r="D3951" s="2480"/>
    </row>
    <row r="3952" spans="2:4" ht="12.75" customHeight="1" x14ac:dyDescent="0.2">
      <c r="B3952" s="2478" t="s">
        <v>696</v>
      </c>
      <c r="C3952" s="2479"/>
      <c r="D3952" s="2480"/>
    </row>
    <row r="3953" spans="2:4" ht="13.5" customHeight="1" thickBot="1" x14ac:dyDescent="0.25">
      <c r="B3953" s="2484" t="s">
        <v>1134</v>
      </c>
      <c r="C3953" s="2485"/>
      <c r="D3953" s="2486"/>
    </row>
    <row r="3954" spans="2:4" ht="51" x14ac:dyDescent="0.2">
      <c r="B3954" s="903" t="s">
        <v>51</v>
      </c>
      <c r="C3954" s="326" t="s">
        <v>697</v>
      </c>
      <c r="D3954" s="904" t="s">
        <v>259</v>
      </c>
    </row>
    <row r="3955" spans="2:4" ht="12.75" customHeight="1" thickBot="1" x14ac:dyDescent="0.25">
      <c r="B3955" s="905" t="s">
        <v>144</v>
      </c>
      <c r="C3955" s="327">
        <v>0.05</v>
      </c>
      <c r="D3955" s="906" t="s">
        <v>698</v>
      </c>
    </row>
    <row r="3956" spans="2:4" ht="12.75" customHeight="1" x14ac:dyDescent="0.2">
      <c r="B3956" s="2487" t="s">
        <v>1029</v>
      </c>
      <c r="C3956" s="2488"/>
      <c r="D3956" s="2489"/>
    </row>
    <row r="3957" spans="2:4" x14ac:dyDescent="0.2">
      <c r="B3957" s="2490" t="s">
        <v>515</v>
      </c>
      <c r="C3957" s="2491"/>
      <c r="D3957" s="2492"/>
    </row>
    <row r="3958" spans="2:4" x14ac:dyDescent="0.2">
      <c r="B3958" s="2473" t="s">
        <v>516</v>
      </c>
      <c r="C3958" s="2474"/>
      <c r="D3958" s="2475"/>
    </row>
    <row r="3959" spans="2:4" x14ac:dyDescent="0.2">
      <c r="B3959" s="2473" t="s">
        <v>517</v>
      </c>
      <c r="C3959" s="2474"/>
      <c r="D3959" s="2475"/>
    </row>
    <row r="3960" spans="2:4" x14ac:dyDescent="0.2">
      <c r="B3960" s="2473" t="s">
        <v>518</v>
      </c>
      <c r="C3960" s="2474"/>
      <c r="D3960" s="2475"/>
    </row>
    <row r="3961" spans="2:4" x14ac:dyDescent="0.2">
      <c r="B3961" s="2473" t="s">
        <v>519</v>
      </c>
      <c r="C3961" s="2474"/>
      <c r="D3961" s="2475"/>
    </row>
    <row r="3962" spans="2:4" x14ac:dyDescent="0.2">
      <c r="B3962" s="2473" t="s">
        <v>520</v>
      </c>
      <c r="C3962" s="2474"/>
      <c r="D3962" s="2475"/>
    </row>
    <row r="3963" spans="2:4" x14ac:dyDescent="0.2">
      <c r="B3963" s="2473" t="s">
        <v>521</v>
      </c>
      <c r="C3963" s="2474"/>
      <c r="D3963" s="2475"/>
    </row>
    <row r="3964" spans="2:4" x14ac:dyDescent="0.2">
      <c r="B3964" s="2473" t="s">
        <v>522</v>
      </c>
      <c r="C3964" s="2474"/>
      <c r="D3964" s="2475"/>
    </row>
    <row r="3965" spans="2:4" x14ac:dyDescent="0.2">
      <c r="B3965" s="2473" t="s">
        <v>523</v>
      </c>
      <c r="C3965" s="2474"/>
      <c r="D3965" s="2475"/>
    </row>
    <row r="3966" spans="2:4" ht="12.75" customHeight="1" x14ac:dyDescent="0.2">
      <c r="B3966" s="2473" t="s">
        <v>524</v>
      </c>
      <c r="C3966" s="2474"/>
      <c r="D3966" s="2475"/>
    </row>
    <row r="3967" spans="2:4" ht="12.75" customHeight="1" x14ac:dyDescent="0.2">
      <c r="B3967" s="2478" t="s">
        <v>638</v>
      </c>
      <c r="C3967" s="2479"/>
      <c r="D3967" s="2480"/>
    </row>
    <row r="3968" spans="2:4" ht="12.75" customHeight="1" x14ac:dyDescent="0.2">
      <c r="B3968" s="2478" t="s">
        <v>49</v>
      </c>
      <c r="C3968" s="2479"/>
      <c r="D3968" s="2480"/>
    </row>
    <row r="3969" spans="2:4" x14ac:dyDescent="0.2">
      <c r="B3969" s="2490" t="s">
        <v>526</v>
      </c>
      <c r="C3969" s="2491"/>
      <c r="D3969" s="2492"/>
    </row>
    <row r="3970" spans="2:4" x14ac:dyDescent="0.2">
      <c r="B3970" s="2473" t="s">
        <v>527</v>
      </c>
      <c r="C3970" s="2474"/>
      <c r="D3970" s="2475"/>
    </row>
    <row r="3971" spans="2:4" x14ac:dyDescent="0.2">
      <c r="B3971" s="2473" t="s">
        <v>528</v>
      </c>
      <c r="C3971" s="2474"/>
      <c r="D3971" s="2475"/>
    </row>
    <row r="3972" spans="2:4" x14ac:dyDescent="0.2">
      <c r="B3972" s="2473" t="s">
        <v>529</v>
      </c>
      <c r="C3972" s="2474"/>
      <c r="D3972" s="2475"/>
    </row>
    <row r="3973" spans="2:4" x14ac:dyDescent="0.2">
      <c r="B3973" s="2473" t="s">
        <v>530</v>
      </c>
      <c r="C3973" s="2474"/>
      <c r="D3973" s="2475"/>
    </row>
    <row r="3974" spans="2:4" x14ac:dyDescent="0.2">
      <c r="B3974" s="2473" t="s">
        <v>531</v>
      </c>
      <c r="C3974" s="2474"/>
      <c r="D3974" s="2475"/>
    </row>
    <row r="3975" spans="2:4" x14ac:dyDescent="0.2">
      <c r="B3975" s="2473" t="s">
        <v>532</v>
      </c>
      <c r="C3975" s="2474"/>
      <c r="D3975" s="2475"/>
    </row>
    <row r="3976" spans="2:4" x14ac:dyDescent="0.2">
      <c r="B3976" s="2473" t="s">
        <v>533</v>
      </c>
      <c r="C3976" s="2474"/>
      <c r="D3976" s="2475"/>
    </row>
    <row r="3977" spans="2:4" x14ac:dyDescent="0.2">
      <c r="B3977" s="2473" t="s">
        <v>534</v>
      </c>
      <c r="C3977" s="2474"/>
      <c r="D3977" s="2475"/>
    </row>
    <row r="3978" spans="2:4" x14ac:dyDescent="0.2">
      <c r="B3978" s="2473" t="s">
        <v>535</v>
      </c>
      <c r="C3978" s="2474"/>
      <c r="D3978" s="2475"/>
    </row>
    <row r="3979" spans="2:4" x14ac:dyDescent="0.2">
      <c r="B3979" s="2473" t="s">
        <v>536</v>
      </c>
      <c r="C3979" s="2474"/>
      <c r="D3979" s="2475"/>
    </row>
    <row r="3980" spans="2:4" ht="12.75" customHeight="1" x14ac:dyDescent="0.2">
      <c r="B3980" s="2473" t="s">
        <v>566</v>
      </c>
      <c r="C3980" s="2474"/>
      <c r="D3980" s="2475"/>
    </row>
    <row r="3981" spans="2:4" ht="35.25" customHeight="1" x14ac:dyDescent="0.2">
      <c r="B3981" s="2493" t="s">
        <v>1048</v>
      </c>
      <c r="C3981" s="2494"/>
      <c r="D3981" s="2495"/>
    </row>
    <row r="3982" spans="2:4" ht="20.25" customHeight="1" x14ac:dyDescent="0.2">
      <c r="B3982" s="2478" t="s">
        <v>1049</v>
      </c>
      <c r="C3982" s="2479"/>
      <c r="D3982" s="2480"/>
    </row>
    <row r="3983" spans="2:4" ht="20.25" customHeight="1" x14ac:dyDescent="0.2">
      <c r="B3983" s="2478" t="s">
        <v>291</v>
      </c>
      <c r="C3983" s="2479"/>
      <c r="D3983" s="2480"/>
    </row>
    <row r="3984" spans="2:4" ht="12.75" customHeight="1" x14ac:dyDescent="0.2">
      <c r="B3984" s="2558" t="s">
        <v>503</v>
      </c>
      <c r="C3984" s="2559"/>
      <c r="D3984" s="2560"/>
    </row>
    <row r="3985" spans="2:4" ht="25.5" customHeight="1" x14ac:dyDescent="0.2">
      <c r="B3985" s="2478" t="s">
        <v>568</v>
      </c>
      <c r="C3985" s="2479"/>
      <c r="D3985" s="2480"/>
    </row>
    <row r="3986" spans="2:4" ht="13.5" customHeight="1" thickBot="1" x14ac:dyDescent="0.25">
      <c r="B3986" s="2567" t="s">
        <v>2764</v>
      </c>
      <c r="C3986" s="2568"/>
      <c r="D3986" s="2569"/>
    </row>
    <row r="3987" spans="2:4" ht="14.25" thickTop="1" thickBot="1" x14ac:dyDescent="0.25">
      <c r="B3987"/>
      <c r="C3987"/>
      <c r="D3987"/>
    </row>
    <row r="3988" spans="2:4" ht="13.5" customHeight="1" thickTop="1" x14ac:dyDescent="0.2">
      <c r="B3988" s="2561" t="s">
        <v>1385</v>
      </c>
      <c r="C3988" s="2562"/>
      <c r="D3988" s="2563"/>
    </row>
    <row r="3989" spans="2:4" ht="12.75" customHeight="1" x14ac:dyDescent="0.2">
      <c r="B3989" s="2543" t="s">
        <v>906</v>
      </c>
      <c r="C3989" s="2544"/>
      <c r="D3989" s="2545"/>
    </row>
    <row r="3990" spans="2:4" ht="12.75" customHeight="1" x14ac:dyDescent="0.2">
      <c r="B3990" s="2564" t="s">
        <v>2621</v>
      </c>
      <c r="C3990" s="2565"/>
      <c r="D3990" s="2566"/>
    </row>
    <row r="3991" spans="2:4" x14ac:dyDescent="0.2">
      <c r="B3991" s="907"/>
      <c r="C3991" s="254"/>
      <c r="D3991" s="908"/>
    </row>
    <row r="3992" spans="2:4" ht="51.75" thickBot="1" x14ac:dyDescent="0.25">
      <c r="B3992" s="909" t="s">
        <v>296</v>
      </c>
      <c r="C3992" s="255" t="s">
        <v>2314</v>
      </c>
      <c r="D3992" s="908" t="s">
        <v>259</v>
      </c>
    </row>
    <row r="3993" spans="2:4" x14ac:dyDescent="0.2">
      <c r="B3993" s="910" t="s">
        <v>2315</v>
      </c>
      <c r="C3993" s="177">
        <v>0.04</v>
      </c>
      <c r="D3993" s="911" t="s">
        <v>273</v>
      </c>
    </row>
    <row r="3994" spans="2:4" x14ac:dyDescent="0.2">
      <c r="B3994" s="912" t="s">
        <v>2316</v>
      </c>
      <c r="C3994" s="177">
        <v>3.9E-2</v>
      </c>
      <c r="D3994" s="911" t="s">
        <v>273</v>
      </c>
    </row>
    <row r="3995" spans="2:4" x14ac:dyDescent="0.2">
      <c r="B3995" s="912" t="s">
        <v>1052</v>
      </c>
      <c r="C3995" s="177">
        <v>3.9E-2</v>
      </c>
      <c r="D3995" s="911" t="s">
        <v>273</v>
      </c>
    </row>
    <row r="3996" spans="2:4" x14ac:dyDescent="0.2">
      <c r="B3996" s="913" t="s">
        <v>1026</v>
      </c>
      <c r="C3996" s="177">
        <v>0.04</v>
      </c>
      <c r="D3996" s="911" t="s">
        <v>273</v>
      </c>
    </row>
    <row r="3997" spans="2:4" x14ac:dyDescent="0.2">
      <c r="B3997" s="914" t="s">
        <v>2317</v>
      </c>
      <c r="C3997" s="177">
        <v>0.05</v>
      </c>
      <c r="D3997" s="911" t="s">
        <v>273</v>
      </c>
    </row>
    <row r="3998" spans="2:4" x14ac:dyDescent="0.2">
      <c r="B3998" s="907"/>
      <c r="C3998" s="254"/>
      <c r="D3998" s="908"/>
    </row>
    <row r="3999" spans="2:4" ht="12.75" customHeight="1" x14ac:dyDescent="0.2">
      <c r="B3999" s="2549" t="s">
        <v>2318</v>
      </c>
      <c r="C3999" s="2550"/>
      <c r="D3999" s="2551"/>
    </row>
    <row r="4000" spans="2:4" x14ac:dyDescent="0.2">
      <c r="B4000" s="2552"/>
      <c r="C4000" s="2553"/>
      <c r="D4000" s="2554"/>
    </row>
    <row r="4001" spans="2:4" x14ac:dyDescent="0.2">
      <c r="B4001" s="907"/>
      <c r="C4001" s="254"/>
      <c r="D4001" s="908"/>
    </row>
    <row r="4002" spans="2:4" x14ac:dyDescent="0.2">
      <c r="B4002" s="907"/>
      <c r="C4002" s="254"/>
      <c r="D4002" s="908"/>
    </row>
    <row r="4003" spans="2:4" ht="26.25" thickBot="1" x14ac:dyDescent="0.25">
      <c r="B4003" s="909" t="s">
        <v>1386</v>
      </c>
      <c r="C4003" s="255" t="s">
        <v>1057</v>
      </c>
      <c r="D4003" s="915"/>
    </row>
    <row r="4004" spans="2:4" x14ac:dyDescent="0.2">
      <c r="B4004" s="910" t="s">
        <v>1387</v>
      </c>
      <c r="C4004" s="177" t="s">
        <v>1388</v>
      </c>
      <c r="D4004" s="916"/>
    </row>
    <row r="4005" spans="2:4" x14ac:dyDescent="0.2">
      <c r="B4005" s="912" t="s">
        <v>1389</v>
      </c>
      <c r="C4005" s="177" t="s">
        <v>1390</v>
      </c>
      <c r="D4005" s="916"/>
    </row>
    <row r="4006" spans="2:4" x14ac:dyDescent="0.2">
      <c r="B4006" s="912" t="s">
        <v>1391</v>
      </c>
      <c r="C4006" s="177" t="s">
        <v>1392</v>
      </c>
      <c r="D4006" s="916"/>
    </row>
    <row r="4007" spans="2:4" x14ac:dyDescent="0.2">
      <c r="B4007" s="913" t="s">
        <v>1393</v>
      </c>
      <c r="C4007" s="177" t="s">
        <v>1394</v>
      </c>
      <c r="D4007" s="916"/>
    </row>
    <row r="4008" spans="2:4" x14ac:dyDescent="0.2">
      <c r="B4008" s="914" t="s">
        <v>1395</v>
      </c>
      <c r="C4008" s="177" t="s">
        <v>1396</v>
      </c>
      <c r="D4008" s="916"/>
    </row>
    <row r="4009" spans="2:4" x14ac:dyDescent="0.2">
      <c r="B4009" s="914" t="s">
        <v>1397</v>
      </c>
      <c r="C4009" s="177" t="s">
        <v>1398</v>
      </c>
      <c r="D4009" s="916"/>
    </row>
    <row r="4010" spans="2:4" ht="13.5" thickBot="1" x14ac:dyDescent="0.25">
      <c r="B4010" s="917" t="s">
        <v>1399</v>
      </c>
      <c r="C4010" s="177" t="s">
        <v>1400</v>
      </c>
      <c r="D4010" s="916"/>
    </row>
    <row r="4011" spans="2:4" x14ac:dyDescent="0.2">
      <c r="B4011" s="875"/>
      <c r="C4011" s="178"/>
      <c r="D4011" s="918"/>
    </row>
    <row r="4012" spans="2:4" ht="12.75" customHeight="1" x14ac:dyDescent="0.2">
      <c r="B4012" s="2555" t="s">
        <v>2319</v>
      </c>
      <c r="C4012" s="2556"/>
      <c r="D4012" s="2557"/>
    </row>
    <row r="4013" spans="2:4" ht="13.5" thickBot="1" x14ac:dyDescent="0.25">
      <c r="B4013" s="838"/>
      <c r="C4013" s="337"/>
      <c r="D4013" s="839"/>
    </row>
    <row r="4014" spans="2:4" ht="26.25" thickBot="1" x14ac:dyDescent="0.25">
      <c r="B4014" s="919" t="s">
        <v>313</v>
      </c>
      <c r="C4014" s="179" t="s">
        <v>1057</v>
      </c>
      <c r="D4014" s="918"/>
    </row>
    <row r="4015" spans="2:4" x14ac:dyDescent="0.2">
      <c r="B4015" s="877" t="s">
        <v>220</v>
      </c>
      <c r="C4015" s="180">
        <v>0.04</v>
      </c>
      <c r="D4015" s="918"/>
    </row>
    <row r="4016" spans="2:4" x14ac:dyDescent="0.2">
      <c r="B4016" s="833" t="s">
        <v>314</v>
      </c>
      <c r="C4016" s="181">
        <v>3.9800000000000002E-2</v>
      </c>
      <c r="D4016" s="918"/>
    </row>
    <row r="4017" spans="2:4" x14ac:dyDescent="0.2">
      <c r="B4017" s="833" t="s">
        <v>315</v>
      </c>
      <c r="C4017" s="181">
        <v>3.9600000000000003E-2</v>
      </c>
      <c r="D4017" s="918"/>
    </row>
    <row r="4018" spans="2:4" x14ac:dyDescent="0.2">
      <c r="B4018" s="833" t="s">
        <v>127</v>
      </c>
      <c r="C4018" s="181">
        <v>3.9399999999999998E-2</v>
      </c>
      <c r="D4018" s="918"/>
    </row>
    <row r="4019" spans="2:4" x14ac:dyDescent="0.2">
      <c r="B4019" s="833" t="s">
        <v>223</v>
      </c>
      <c r="C4019" s="181">
        <v>3.9199999999999999E-2</v>
      </c>
      <c r="D4019" s="918"/>
    </row>
    <row r="4020" spans="2:4" x14ac:dyDescent="0.2">
      <c r="B4020" s="833" t="s">
        <v>224</v>
      </c>
      <c r="C4020" s="181">
        <v>3.9E-2</v>
      </c>
      <c r="D4020" s="918"/>
    </row>
    <row r="4021" spans="2:4" ht="13.5" thickBot="1" x14ac:dyDescent="0.25">
      <c r="B4021" s="836" t="s">
        <v>225</v>
      </c>
      <c r="C4021" s="182">
        <v>3.8800000000000001E-2</v>
      </c>
      <c r="D4021" s="918"/>
    </row>
    <row r="4022" spans="2:4" x14ac:dyDescent="0.2">
      <c r="B4022" s="875"/>
      <c r="C4022" s="183"/>
      <c r="D4022" s="918"/>
    </row>
    <row r="4023" spans="2:4" x14ac:dyDescent="0.2">
      <c r="B4023" s="838"/>
      <c r="C4023" s="337"/>
      <c r="D4023" s="839"/>
    </row>
    <row r="4024" spans="2:4" x14ac:dyDescent="0.2">
      <c r="B4024" s="842" t="s">
        <v>216</v>
      </c>
      <c r="C4024" s="337"/>
      <c r="D4024" s="839"/>
    </row>
    <row r="4025" spans="2:4" ht="12.75" customHeight="1" x14ac:dyDescent="0.2">
      <c r="B4025" s="2543" t="s">
        <v>290</v>
      </c>
      <c r="C4025" s="2544"/>
      <c r="D4025" s="2545"/>
    </row>
    <row r="4026" spans="2:4" x14ac:dyDescent="0.2">
      <c r="B4026" s="842" t="s">
        <v>515</v>
      </c>
      <c r="C4026" s="337"/>
      <c r="D4026" s="839"/>
    </row>
    <row r="4027" spans="2:4" x14ac:dyDescent="0.2">
      <c r="B4027" s="838" t="s">
        <v>516</v>
      </c>
      <c r="C4027" s="337"/>
      <c r="D4027" s="839"/>
    </row>
    <row r="4028" spans="2:4" x14ac:dyDescent="0.2">
      <c r="B4028" s="838" t="s">
        <v>517</v>
      </c>
      <c r="C4028" s="337"/>
      <c r="D4028" s="839"/>
    </row>
    <row r="4029" spans="2:4" x14ac:dyDescent="0.2">
      <c r="B4029" s="838" t="s">
        <v>518</v>
      </c>
      <c r="C4029" s="337"/>
      <c r="D4029" s="839"/>
    </row>
    <row r="4030" spans="2:4" x14ac:dyDescent="0.2">
      <c r="B4030" s="838" t="s">
        <v>519</v>
      </c>
      <c r="C4030" s="337"/>
      <c r="D4030" s="839"/>
    </row>
    <row r="4031" spans="2:4" x14ac:dyDescent="0.2">
      <c r="B4031" s="838" t="s">
        <v>520</v>
      </c>
      <c r="C4031" s="337"/>
      <c r="D4031" s="839"/>
    </row>
    <row r="4032" spans="2:4" x14ac:dyDescent="0.2">
      <c r="B4032" s="838" t="s">
        <v>521</v>
      </c>
      <c r="C4032" s="337"/>
      <c r="D4032" s="839"/>
    </row>
    <row r="4033" spans="2:4" x14ac:dyDescent="0.2">
      <c r="B4033" s="838" t="s">
        <v>522</v>
      </c>
      <c r="C4033" s="337"/>
      <c r="D4033" s="839"/>
    </row>
    <row r="4034" spans="2:4" x14ac:dyDescent="0.2">
      <c r="B4034" s="838" t="s">
        <v>523</v>
      </c>
      <c r="C4034" s="337"/>
      <c r="D4034" s="839"/>
    </row>
    <row r="4035" spans="2:4" x14ac:dyDescent="0.2">
      <c r="B4035" s="838" t="s">
        <v>524</v>
      </c>
      <c r="C4035" s="337"/>
      <c r="D4035" s="839"/>
    </row>
    <row r="4036" spans="2:4" ht="12.75" customHeight="1" x14ac:dyDescent="0.2">
      <c r="B4036" s="2543" t="s">
        <v>877</v>
      </c>
      <c r="C4036" s="2544"/>
      <c r="D4036" s="2545"/>
    </row>
    <row r="4037" spans="2:4" ht="12.75" customHeight="1" x14ac:dyDescent="0.2">
      <c r="B4037" s="2543" t="s">
        <v>316</v>
      </c>
      <c r="C4037" s="2544"/>
      <c r="D4037" s="2545"/>
    </row>
    <row r="4038" spans="2:4" x14ac:dyDescent="0.2">
      <c r="B4038" s="842" t="s">
        <v>526</v>
      </c>
      <c r="C4038" s="337"/>
      <c r="D4038" s="839"/>
    </row>
    <row r="4039" spans="2:4" x14ac:dyDescent="0.2">
      <c r="B4039" s="838" t="s">
        <v>527</v>
      </c>
      <c r="C4039" s="337"/>
      <c r="D4039" s="839"/>
    </row>
    <row r="4040" spans="2:4" x14ac:dyDescent="0.2">
      <c r="B4040" s="838" t="s">
        <v>528</v>
      </c>
      <c r="C4040" s="337"/>
      <c r="D4040" s="839"/>
    </row>
    <row r="4041" spans="2:4" x14ac:dyDescent="0.2">
      <c r="B4041" s="838" t="s">
        <v>529</v>
      </c>
      <c r="C4041" s="337"/>
      <c r="D4041" s="839"/>
    </row>
    <row r="4042" spans="2:4" x14ac:dyDescent="0.2">
      <c r="B4042" s="838" t="s">
        <v>530</v>
      </c>
      <c r="C4042" s="337"/>
      <c r="D4042" s="839"/>
    </row>
    <row r="4043" spans="2:4" x14ac:dyDescent="0.2">
      <c r="B4043" s="838" t="s">
        <v>531</v>
      </c>
      <c r="C4043" s="337"/>
      <c r="D4043" s="839"/>
    </row>
    <row r="4044" spans="2:4" x14ac:dyDescent="0.2">
      <c r="B4044" s="838" t="s">
        <v>532</v>
      </c>
      <c r="C4044" s="337"/>
      <c r="D4044" s="839"/>
    </row>
    <row r="4045" spans="2:4" x14ac:dyDescent="0.2">
      <c r="B4045" s="838" t="s">
        <v>533</v>
      </c>
      <c r="C4045" s="337"/>
      <c r="D4045" s="839"/>
    </row>
    <row r="4046" spans="2:4" x14ac:dyDescent="0.2">
      <c r="B4046" s="838" t="s">
        <v>534</v>
      </c>
      <c r="C4046" s="337"/>
      <c r="D4046" s="839"/>
    </row>
    <row r="4047" spans="2:4" x14ac:dyDescent="0.2">
      <c r="B4047" s="838" t="s">
        <v>535</v>
      </c>
      <c r="C4047" s="337"/>
      <c r="D4047" s="839"/>
    </row>
    <row r="4048" spans="2:4" x14ac:dyDescent="0.2">
      <c r="B4048" s="838" t="s">
        <v>536</v>
      </c>
      <c r="C4048" s="337"/>
      <c r="D4048" s="839"/>
    </row>
    <row r="4049" spans="2:4" x14ac:dyDescent="0.2">
      <c r="B4049" s="838" t="s">
        <v>566</v>
      </c>
      <c r="C4049" s="337"/>
      <c r="D4049" s="839"/>
    </row>
    <row r="4050" spans="2:4" ht="12.75" customHeight="1" x14ac:dyDescent="0.2">
      <c r="B4050" s="2543" t="s">
        <v>317</v>
      </c>
      <c r="C4050" s="2544"/>
      <c r="D4050" s="2545"/>
    </row>
    <row r="4051" spans="2:4" ht="12.75" customHeight="1" x14ac:dyDescent="0.2">
      <c r="B4051" s="2543" t="s">
        <v>205</v>
      </c>
      <c r="C4051" s="2544"/>
      <c r="D4051" s="2545"/>
    </row>
    <row r="4052" spans="2:4" ht="12.75" customHeight="1" x14ac:dyDescent="0.2">
      <c r="B4052" s="2543" t="s">
        <v>568</v>
      </c>
      <c r="C4052" s="2544"/>
      <c r="D4052" s="2545"/>
    </row>
    <row r="4053" spans="2:4" ht="12.75" customHeight="1" x14ac:dyDescent="0.2">
      <c r="B4053" s="2543" t="s">
        <v>206</v>
      </c>
      <c r="C4053" s="2544"/>
      <c r="D4053" s="2545"/>
    </row>
    <row r="4054" spans="2:4" ht="12.75" customHeight="1" x14ac:dyDescent="0.2">
      <c r="B4054" s="2543" t="s">
        <v>1030</v>
      </c>
      <c r="C4054" s="2544"/>
      <c r="D4054" s="2545"/>
    </row>
    <row r="4055" spans="2:4" ht="12.75" customHeight="1" x14ac:dyDescent="0.2">
      <c r="B4055" s="2543" t="s">
        <v>1037</v>
      </c>
      <c r="C4055" s="2544"/>
      <c r="D4055" s="2545"/>
    </row>
    <row r="4056" spans="2:4" x14ac:dyDescent="0.2">
      <c r="B4056" s="843"/>
      <c r="C4056" s="342"/>
      <c r="D4056" s="844"/>
    </row>
    <row r="4057" spans="2:4" ht="13.5" thickBot="1" x14ac:dyDescent="0.25">
      <c r="B4057" s="2546" t="s">
        <v>2308</v>
      </c>
      <c r="C4057" s="2547"/>
      <c r="D4057" s="2548"/>
    </row>
    <row r="4058" spans="2:4" ht="14.25" thickTop="1" thickBot="1" x14ac:dyDescent="0.25">
      <c r="B4058"/>
      <c r="C4058"/>
      <c r="D4058"/>
    </row>
    <row r="4059" spans="2:4" ht="13.5" thickTop="1" x14ac:dyDescent="0.2">
      <c r="B4059" s="2532" t="s">
        <v>207</v>
      </c>
      <c r="C4059" s="2533"/>
      <c r="D4059" s="2534"/>
    </row>
    <row r="4060" spans="2:4" ht="12.75" customHeight="1" x14ac:dyDescent="0.2">
      <c r="B4060" s="2538" t="s">
        <v>1491</v>
      </c>
      <c r="C4060" s="2539"/>
      <c r="D4060" s="2540"/>
    </row>
    <row r="4061" spans="2:4" ht="13.5" customHeight="1" thickBot="1" x14ac:dyDescent="0.25">
      <c r="B4061" s="2535" t="s">
        <v>2320</v>
      </c>
      <c r="C4061" s="2536"/>
      <c r="D4061" s="2537"/>
    </row>
    <row r="4062" spans="2:4" x14ac:dyDescent="0.2">
      <c r="B4062" s="922" t="s">
        <v>2321</v>
      </c>
      <c r="C4062" s="184"/>
      <c r="D4062" s="923"/>
    </row>
    <row r="4063" spans="2:4" x14ac:dyDescent="0.2">
      <c r="B4063" s="924" t="s">
        <v>1492</v>
      </c>
      <c r="C4063" s="2520">
        <v>18</v>
      </c>
      <c r="D4063" s="2521"/>
    </row>
    <row r="4064" spans="2:4" x14ac:dyDescent="0.2">
      <c r="B4064" s="925" t="s">
        <v>25</v>
      </c>
      <c r="C4064" s="2505" t="s">
        <v>294</v>
      </c>
      <c r="D4064" s="2506"/>
    </row>
    <row r="4065" spans="2:4" x14ac:dyDescent="0.2">
      <c r="B4065" s="831" t="s">
        <v>26</v>
      </c>
      <c r="C4065" s="2505" t="s">
        <v>293</v>
      </c>
      <c r="D4065" s="2506"/>
    </row>
    <row r="4066" spans="2:4" x14ac:dyDescent="0.2">
      <c r="B4066" s="831" t="s">
        <v>891</v>
      </c>
      <c r="C4066" s="2541" t="s">
        <v>892</v>
      </c>
      <c r="D4066" s="2542"/>
    </row>
    <row r="4067" spans="2:4" x14ac:dyDescent="0.2">
      <c r="B4067" s="854" t="s">
        <v>1493</v>
      </c>
      <c r="C4067" s="2509">
        <v>1</v>
      </c>
      <c r="D4067" s="2510"/>
    </row>
    <row r="4068" spans="2:4" x14ac:dyDescent="0.2">
      <c r="B4068" s="851" t="s">
        <v>292</v>
      </c>
      <c r="C4068" s="2528">
        <v>0.995</v>
      </c>
      <c r="D4068" s="2529"/>
    </row>
    <row r="4069" spans="2:4" ht="13.5" thickBot="1" x14ac:dyDescent="0.25">
      <c r="B4069" s="926"/>
      <c r="C4069" s="2530"/>
      <c r="D4069" s="2531"/>
    </row>
    <row r="4070" spans="2:4" ht="14.25" thickTop="1" thickBot="1" x14ac:dyDescent="0.25">
      <c r="B4070"/>
      <c r="C4070"/>
      <c r="D4070"/>
    </row>
    <row r="4071" spans="2:4" ht="13.5" thickTop="1" x14ac:dyDescent="0.2">
      <c r="B4071" s="2532" t="s">
        <v>1494</v>
      </c>
      <c r="C4071" s="2533"/>
      <c r="D4071" s="2534"/>
    </row>
    <row r="4072" spans="2:4" ht="13.5" customHeight="1" thickBot="1" x14ac:dyDescent="0.25">
      <c r="B4072" s="2535" t="s">
        <v>1401</v>
      </c>
      <c r="C4072" s="2536"/>
      <c r="D4072" s="2537"/>
    </row>
    <row r="4073" spans="2:4" x14ac:dyDescent="0.2">
      <c r="B4073" s="922" t="s">
        <v>2322</v>
      </c>
      <c r="C4073" s="184"/>
      <c r="D4073" s="923"/>
    </row>
    <row r="4074" spans="2:4" x14ac:dyDescent="0.2">
      <c r="B4074" s="924" t="s">
        <v>1492</v>
      </c>
      <c r="C4074" s="2526">
        <v>18</v>
      </c>
      <c r="D4074" s="2527"/>
    </row>
    <row r="4075" spans="2:4" x14ac:dyDescent="0.2">
      <c r="B4075" s="925" t="s">
        <v>25</v>
      </c>
      <c r="C4075" s="2505" t="s">
        <v>294</v>
      </c>
      <c r="D4075" s="2506"/>
    </row>
    <row r="4076" spans="2:4" x14ac:dyDescent="0.2">
      <c r="B4076" s="831" t="s">
        <v>26</v>
      </c>
      <c r="C4076" s="2505" t="s">
        <v>293</v>
      </c>
      <c r="D4076" s="2506"/>
    </row>
    <row r="4077" spans="2:4" x14ac:dyDescent="0.2">
      <c r="B4077" s="831" t="s">
        <v>891</v>
      </c>
      <c r="C4077" s="2507" t="s">
        <v>892</v>
      </c>
      <c r="D4077" s="2508"/>
    </row>
    <row r="4078" spans="2:4" x14ac:dyDescent="0.2">
      <c r="B4078" s="831" t="s">
        <v>417</v>
      </c>
      <c r="C4078" s="2509">
        <v>1</v>
      </c>
      <c r="D4078" s="2510"/>
    </row>
    <row r="4079" spans="2:4" x14ac:dyDescent="0.2">
      <c r="B4079" s="833" t="s">
        <v>292</v>
      </c>
      <c r="C4079" s="2511">
        <v>0.995</v>
      </c>
      <c r="D4079" s="2512"/>
    </row>
    <row r="4080" spans="2:4" ht="13.5" thickBot="1" x14ac:dyDescent="0.25">
      <c r="B4080" s="872"/>
      <c r="C4080" s="2518"/>
      <c r="D4080" s="2519"/>
    </row>
    <row r="4081" spans="2:4" x14ac:dyDescent="0.2">
      <c r="B4081" s="922" t="s">
        <v>2323</v>
      </c>
      <c r="C4081" s="2524"/>
      <c r="D4081" s="2525"/>
    </row>
    <row r="4082" spans="2:4" x14ac:dyDescent="0.2">
      <c r="B4082" s="924" t="s">
        <v>1492</v>
      </c>
      <c r="C4082" s="2526">
        <v>24.9</v>
      </c>
      <c r="D4082" s="2527"/>
    </row>
    <row r="4083" spans="2:4" x14ac:dyDescent="0.2">
      <c r="B4083" s="925" t="s">
        <v>25</v>
      </c>
      <c r="C4083" s="2505" t="s">
        <v>2324</v>
      </c>
      <c r="D4083" s="2506"/>
    </row>
    <row r="4084" spans="2:4" x14ac:dyDescent="0.2">
      <c r="B4084" s="831" t="s">
        <v>26</v>
      </c>
      <c r="C4084" s="2505" t="s">
        <v>293</v>
      </c>
      <c r="D4084" s="2506"/>
    </row>
    <row r="4085" spans="2:4" x14ac:dyDescent="0.2">
      <c r="B4085" s="831" t="s">
        <v>891</v>
      </c>
      <c r="C4085" s="2507" t="s">
        <v>892</v>
      </c>
      <c r="D4085" s="2508"/>
    </row>
    <row r="4086" spans="2:4" x14ac:dyDescent="0.2">
      <c r="B4086" s="833" t="s">
        <v>417</v>
      </c>
      <c r="C4086" s="2509">
        <v>1</v>
      </c>
      <c r="D4086" s="2510"/>
    </row>
    <row r="4087" spans="2:4" x14ac:dyDescent="0.2">
      <c r="B4087" s="833" t="s">
        <v>292</v>
      </c>
      <c r="C4087" s="2511">
        <v>0.995</v>
      </c>
      <c r="D4087" s="2512"/>
    </row>
    <row r="4088" spans="2:4" ht="13.5" thickBot="1" x14ac:dyDescent="0.25">
      <c r="B4088" s="872"/>
      <c r="C4088" s="2518"/>
      <c r="D4088" s="2519"/>
    </row>
    <row r="4089" spans="2:4" x14ac:dyDescent="0.2">
      <c r="B4089" s="922" t="s">
        <v>2325</v>
      </c>
      <c r="C4089" s="184"/>
      <c r="D4089" s="923"/>
    </row>
    <row r="4090" spans="2:4" x14ac:dyDescent="0.2">
      <c r="B4090" s="924" t="s">
        <v>1492</v>
      </c>
      <c r="C4090" s="2520">
        <v>29.9</v>
      </c>
      <c r="D4090" s="2521"/>
    </row>
    <row r="4091" spans="2:4" x14ac:dyDescent="0.2">
      <c r="B4091" s="925" t="s">
        <v>25</v>
      </c>
      <c r="C4091" s="2522" t="s">
        <v>418</v>
      </c>
      <c r="D4091" s="2523"/>
    </row>
    <row r="4092" spans="2:4" x14ac:dyDescent="0.2">
      <c r="B4092" s="831" t="s">
        <v>26</v>
      </c>
      <c r="C4092" s="2505" t="s">
        <v>2326</v>
      </c>
      <c r="D4092" s="2506"/>
    </row>
    <row r="4093" spans="2:4" x14ac:dyDescent="0.2">
      <c r="B4093" s="831" t="s">
        <v>891</v>
      </c>
      <c r="C4093" s="2507" t="s">
        <v>892</v>
      </c>
      <c r="D4093" s="2508"/>
    </row>
    <row r="4094" spans="2:4" x14ac:dyDescent="0.2">
      <c r="B4094" s="833" t="s">
        <v>417</v>
      </c>
      <c r="C4094" s="2509">
        <v>1</v>
      </c>
      <c r="D4094" s="2510"/>
    </row>
    <row r="4095" spans="2:4" x14ac:dyDescent="0.2">
      <c r="B4095" s="833" t="s">
        <v>292</v>
      </c>
      <c r="C4095" s="2511">
        <v>0.995</v>
      </c>
      <c r="D4095" s="2512"/>
    </row>
    <row r="4096" spans="2:4" ht="13.5" thickBot="1" x14ac:dyDescent="0.25">
      <c r="B4096" s="838"/>
      <c r="C4096" s="337"/>
      <c r="D4096" s="839"/>
    </row>
    <row r="4097" spans="2:4" x14ac:dyDescent="0.2">
      <c r="B4097" s="922" t="s">
        <v>2327</v>
      </c>
      <c r="C4097" s="184"/>
      <c r="D4097" s="923"/>
    </row>
    <row r="4098" spans="2:4" x14ac:dyDescent="0.2">
      <c r="B4098" s="924" t="s">
        <v>1492</v>
      </c>
      <c r="C4098" s="2516">
        <v>49.9</v>
      </c>
      <c r="D4098" s="2517"/>
    </row>
    <row r="4099" spans="2:4" x14ac:dyDescent="0.2">
      <c r="B4099" s="925" t="s">
        <v>25</v>
      </c>
      <c r="C4099" s="2505" t="s">
        <v>2328</v>
      </c>
      <c r="D4099" s="2506"/>
    </row>
    <row r="4100" spans="2:4" x14ac:dyDescent="0.2">
      <c r="B4100" s="831" t="s">
        <v>26</v>
      </c>
      <c r="C4100" s="2505" t="s">
        <v>2326</v>
      </c>
      <c r="D4100" s="2506"/>
    </row>
    <row r="4101" spans="2:4" x14ac:dyDescent="0.2">
      <c r="B4101" s="831" t="s">
        <v>891</v>
      </c>
      <c r="C4101" s="2507" t="s">
        <v>892</v>
      </c>
      <c r="D4101" s="2508"/>
    </row>
    <row r="4102" spans="2:4" x14ac:dyDescent="0.2">
      <c r="B4102" s="833" t="s">
        <v>417</v>
      </c>
      <c r="C4102" s="2509">
        <v>1</v>
      </c>
      <c r="D4102" s="2510"/>
    </row>
    <row r="4103" spans="2:4" x14ac:dyDescent="0.2">
      <c r="B4103" s="833" t="s">
        <v>292</v>
      </c>
      <c r="C4103" s="2511">
        <v>0.995</v>
      </c>
      <c r="D4103" s="2512"/>
    </row>
    <row r="4104" spans="2:4" ht="13.5" thickBot="1" x14ac:dyDescent="0.25">
      <c r="B4104" s="875"/>
      <c r="C4104" s="312"/>
      <c r="D4104" s="927"/>
    </row>
    <row r="4105" spans="2:4" x14ac:dyDescent="0.2">
      <c r="B4105" s="922" t="s">
        <v>2329</v>
      </c>
      <c r="C4105" s="184"/>
      <c r="D4105" s="923"/>
    </row>
    <row r="4106" spans="2:4" x14ac:dyDescent="0.2">
      <c r="B4106" s="924" t="s">
        <v>1492</v>
      </c>
      <c r="C4106" s="2514">
        <v>84.9</v>
      </c>
      <c r="D4106" s="2515"/>
    </row>
    <row r="4107" spans="2:4" x14ac:dyDescent="0.2">
      <c r="B4107" s="925" t="s">
        <v>25</v>
      </c>
      <c r="C4107" s="2505" t="s">
        <v>2330</v>
      </c>
      <c r="D4107" s="2506"/>
    </row>
    <row r="4108" spans="2:4" x14ac:dyDescent="0.2">
      <c r="B4108" s="831" t="s">
        <v>26</v>
      </c>
      <c r="C4108" s="2505" t="s">
        <v>294</v>
      </c>
      <c r="D4108" s="2506"/>
    </row>
    <row r="4109" spans="2:4" x14ac:dyDescent="0.2">
      <c r="B4109" s="831" t="s">
        <v>891</v>
      </c>
      <c r="C4109" s="2507" t="s">
        <v>892</v>
      </c>
      <c r="D4109" s="2508"/>
    </row>
    <row r="4110" spans="2:4" x14ac:dyDescent="0.2">
      <c r="B4110" s="833" t="s">
        <v>417</v>
      </c>
      <c r="C4110" s="2509">
        <v>1</v>
      </c>
      <c r="D4110" s="2510"/>
    </row>
    <row r="4111" spans="2:4" x14ac:dyDescent="0.2">
      <c r="B4111" s="833" t="s">
        <v>292</v>
      </c>
      <c r="C4111" s="2511">
        <v>0.995</v>
      </c>
      <c r="D4111" s="2512"/>
    </row>
    <row r="4112" spans="2:4" ht="13.5" thickBot="1" x14ac:dyDescent="0.25">
      <c r="B4112" s="928"/>
      <c r="C4112" s="187"/>
      <c r="D4112" s="929"/>
    </row>
    <row r="4113" spans="2:4" x14ac:dyDescent="0.2">
      <c r="B4113" s="922" t="s">
        <v>2331</v>
      </c>
      <c r="C4113" s="184"/>
      <c r="D4113" s="923"/>
    </row>
    <row r="4114" spans="2:4" x14ac:dyDescent="0.2">
      <c r="B4114" s="924" t="s">
        <v>1492</v>
      </c>
      <c r="C4114" s="2514">
        <v>95</v>
      </c>
      <c r="D4114" s="2515"/>
    </row>
    <row r="4115" spans="2:4" x14ac:dyDescent="0.2">
      <c r="B4115" s="925" t="s">
        <v>25</v>
      </c>
      <c r="C4115" s="2505" t="s">
        <v>1495</v>
      </c>
      <c r="D4115" s="2506"/>
    </row>
    <row r="4116" spans="2:4" x14ac:dyDescent="0.2">
      <c r="B4116" s="831" t="s">
        <v>26</v>
      </c>
      <c r="C4116" s="2505" t="s">
        <v>294</v>
      </c>
      <c r="D4116" s="2506"/>
    </row>
    <row r="4117" spans="2:4" x14ac:dyDescent="0.2">
      <c r="B4117" s="831" t="s">
        <v>891</v>
      </c>
      <c r="C4117" s="2507" t="s">
        <v>892</v>
      </c>
      <c r="D4117" s="2508"/>
    </row>
    <row r="4118" spans="2:4" x14ac:dyDescent="0.2">
      <c r="B4118" s="833" t="s">
        <v>417</v>
      </c>
      <c r="C4118" s="2509">
        <v>1</v>
      </c>
      <c r="D4118" s="2510"/>
    </row>
    <row r="4119" spans="2:4" x14ac:dyDescent="0.2">
      <c r="B4119" s="833" t="s">
        <v>292</v>
      </c>
      <c r="C4119" s="2511">
        <v>0.995</v>
      </c>
      <c r="D4119" s="2512"/>
    </row>
    <row r="4120" spans="2:4" ht="13.5" thickBot="1" x14ac:dyDescent="0.25">
      <c r="B4120" s="928"/>
      <c r="C4120" s="187"/>
      <c r="D4120" s="929"/>
    </row>
    <row r="4121" spans="2:4" ht="13.5" thickBot="1" x14ac:dyDescent="0.25">
      <c r="B4121" s="838"/>
      <c r="C4121" s="337"/>
      <c r="D4121" s="839"/>
    </row>
    <row r="4122" spans="2:4" x14ac:dyDescent="0.2">
      <c r="B4122" s="922" t="s">
        <v>2332</v>
      </c>
      <c r="C4122" s="184"/>
      <c r="D4122" s="923"/>
    </row>
    <row r="4123" spans="2:4" x14ac:dyDescent="0.2">
      <c r="B4123" s="924" t="s">
        <v>1492</v>
      </c>
      <c r="C4123" s="2514">
        <v>145</v>
      </c>
      <c r="D4123" s="2515"/>
    </row>
    <row r="4124" spans="2:4" x14ac:dyDescent="0.2">
      <c r="B4124" s="925" t="s">
        <v>25</v>
      </c>
      <c r="C4124" s="2505" t="s">
        <v>2333</v>
      </c>
      <c r="D4124" s="2506"/>
    </row>
    <row r="4125" spans="2:4" x14ac:dyDescent="0.2">
      <c r="B4125" s="831" t="s">
        <v>26</v>
      </c>
      <c r="C4125" s="2505" t="s">
        <v>418</v>
      </c>
      <c r="D4125" s="2506"/>
    </row>
    <row r="4126" spans="2:4" x14ac:dyDescent="0.2">
      <c r="B4126" s="831" t="s">
        <v>891</v>
      </c>
      <c r="C4126" s="2507" t="s">
        <v>892</v>
      </c>
      <c r="D4126" s="2508"/>
    </row>
    <row r="4127" spans="2:4" x14ac:dyDescent="0.2">
      <c r="B4127" s="833" t="s">
        <v>417</v>
      </c>
      <c r="C4127" s="2509">
        <v>1</v>
      </c>
      <c r="D4127" s="2510"/>
    </row>
    <row r="4128" spans="2:4" x14ac:dyDescent="0.2">
      <c r="B4128" s="833" t="s">
        <v>292</v>
      </c>
      <c r="C4128" s="2511">
        <v>0.995</v>
      </c>
      <c r="D4128" s="2512"/>
    </row>
    <row r="4129" spans="2:4" ht="13.5" thickBot="1" x14ac:dyDescent="0.25">
      <c r="B4129" s="930"/>
      <c r="C4129" s="887"/>
      <c r="D4129" s="888"/>
    </row>
    <row r="4130" spans="2:4" ht="13.5" thickTop="1" x14ac:dyDescent="0.2">
      <c r="B4130" s="2513"/>
      <c r="C4130" s="2513"/>
      <c r="D4130" s="2513"/>
    </row>
    <row r="4131" spans="2:4" x14ac:dyDescent="0.2">
      <c r="B4131" s="107" t="s">
        <v>1001</v>
      </c>
    </row>
    <row r="4132" spans="2:4" x14ac:dyDescent="0.2">
      <c r="B4132" s="107" t="s">
        <v>406</v>
      </c>
    </row>
    <row r="4133" spans="2:4" x14ac:dyDescent="0.2">
      <c r="B4133" s="107" t="s">
        <v>407</v>
      </c>
    </row>
    <row r="4136" spans="2:4" ht="16.5" customHeight="1" x14ac:dyDescent="0.2"/>
    <row r="4145" ht="15.75" customHeight="1" x14ac:dyDescent="0.2"/>
    <row r="4146" ht="15.75" customHeight="1" x14ac:dyDescent="0.2"/>
    <row r="4154" ht="15.75" customHeight="1" x14ac:dyDescent="0.2"/>
    <row r="4155" ht="15.75" customHeight="1" x14ac:dyDescent="0.2"/>
    <row r="4165" ht="15.75" customHeight="1" x14ac:dyDescent="0.2"/>
    <row r="4166" ht="15.75" customHeight="1" x14ac:dyDescent="0.2"/>
    <row r="4170" ht="13.5" customHeight="1" x14ac:dyDescent="0.2"/>
    <row r="4171" ht="16.5" customHeight="1" x14ac:dyDescent="0.2"/>
    <row r="4181" ht="15.75" customHeight="1" x14ac:dyDescent="0.2"/>
    <row r="4192" ht="15.75" customHeight="1" x14ac:dyDescent="0.2"/>
    <row r="4204" ht="15.75" customHeight="1" x14ac:dyDescent="0.2"/>
    <row r="4207" ht="15.75" customHeight="1" x14ac:dyDescent="0.2"/>
    <row r="4218" ht="15.75" customHeight="1" x14ac:dyDescent="0.2"/>
    <row r="4219" ht="15.75" customHeight="1" x14ac:dyDescent="0.2"/>
    <row r="4232" ht="15.75" customHeight="1" x14ac:dyDescent="0.2"/>
    <row r="4233" ht="15.75" customHeight="1" x14ac:dyDescent="0.2"/>
    <row r="4234" ht="15.75" customHeight="1" x14ac:dyDescent="0.2"/>
    <row r="4235" ht="15.75" customHeight="1" x14ac:dyDescent="0.2"/>
    <row r="4236" ht="15.75" customHeight="1" x14ac:dyDescent="0.2"/>
    <row r="4237" ht="15.75" customHeight="1" x14ac:dyDescent="0.2"/>
    <row r="4244" ht="15.75" customHeight="1" x14ac:dyDescent="0.2"/>
    <row r="4245" ht="16.5" customHeight="1" x14ac:dyDescent="0.2"/>
  </sheetData>
  <mergeCells count="1560">
    <mergeCell ref="U365:U366"/>
    <mergeCell ref="V365:W365"/>
    <mergeCell ref="X365:Z365"/>
    <mergeCell ref="AA365:AA366"/>
    <mergeCell ref="AB365:AB366"/>
    <mergeCell ref="AC365:AC366"/>
    <mergeCell ref="B399:C399"/>
    <mergeCell ref="AD365:AD366"/>
    <mergeCell ref="C401:F401"/>
    <mergeCell ref="C354:F354"/>
    <mergeCell ref="B382:C382"/>
    <mergeCell ref="B383:C383"/>
    <mergeCell ref="B384:C384"/>
    <mergeCell ref="B385:C385"/>
    <mergeCell ref="B386:C386"/>
    <mergeCell ref="B387:C387"/>
    <mergeCell ref="B388:C388"/>
    <mergeCell ref="B389:C389"/>
    <mergeCell ref="B390:C390"/>
    <mergeCell ref="B391:C391"/>
    <mergeCell ref="B392:C392"/>
    <mergeCell ref="B393:C393"/>
    <mergeCell ref="B394:C394"/>
    <mergeCell ref="B395:C395"/>
    <mergeCell ref="B358:AH358"/>
    <mergeCell ref="C361:E361"/>
    <mergeCell ref="C362:W362"/>
    <mergeCell ref="B364:B366"/>
    <mergeCell ref="C364:C366"/>
    <mergeCell ref="D364:D366"/>
    <mergeCell ref="E364:R364"/>
    <mergeCell ref="S364:Z364"/>
    <mergeCell ref="B343:AH343"/>
    <mergeCell ref="C346:E346"/>
    <mergeCell ref="C347:W347"/>
    <mergeCell ref="B349:B351"/>
    <mergeCell ref="C349:C351"/>
    <mergeCell ref="D349:D351"/>
    <mergeCell ref="E349:R349"/>
    <mergeCell ref="S349:Z349"/>
    <mergeCell ref="X303:Z303"/>
    <mergeCell ref="AA303:AA304"/>
    <mergeCell ref="AB303:AB304"/>
    <mergeCell ref="AC303:AC304"/>
    <mergeCell ref="AD303:AD304"/>
    <mergeCell ref="B396:C396"/>
    <mergeCell ref="B397:C397"/>
    <mergeCell ref="B398:C398"/>
    <mergeCell ref="C340:F340"/>
    <mergeCell ref="B367:C367"/>
    <mergeCell ref="B368:C368"/>
    <mergeCell ref="B369:C369"/>
    <mergeCell ref="B370:C370"/>
    <mergeCell ref="B371:C371"/>
    <mergeCell ref="B372:C372"/>
    <mergeCell ref="B373:C373"/>
    <mergeCell ref="B374:C374"/>
    <mergeCell ref="B375:C375"/>
    <mergeCell ref="B376:C376"/>
    <mergeCell ref="B377:C377"/>
    <mergeCell ref="B378:C378"/>
    <mergeCell ref="B379:C379"/>
    <mergeCell ref="B380:C380"/>
    <mergeCell ref="B381:C381"/>
    <mergeCell ref="C339:F339"/>
    <mergeCell ref="B296:AH296"/>
    <mergeCell ref="C299:E299"/>
    <mergeCell ref="C300:W300"/>
    <mergeCell ref="B302:B304"/>
    <mergeCell ref="C302:C304"/>
    <mergeCell ref="D302:D304"/>
    <mergeCell ref="E302:R302"/>
    <mergeCell ref="S302:Z302"/>
    <mergeCell ref="AA302:AD302"/>
    <mergeCell ref="AE302:AG303"/>
    <mergeCell ref="E303:E304"/>
    <mergeCell ref="F303:F304"/>
    <mergeCell ref="G303:G304"/>
    <mergeCell ref="H303:I303"/>
    <mergeCell ref="J303:K303"/>
    <mergeCell ref="L303:M303"/>
    <mergeCell ref="N303:O303"/>
    <mergeCell ref="P303:R303"/>
    <mergeCell ref="S303:S304"/>
    <mergeCell ref="T303:T304"/>
    <mergeCell ref="U303:U304"/>
    <mergeCell ref="V303:W303"/>
    <mergeCell ref="AA349:AD349"/>
    <mergeCell ref="AE349:AG350"/>
    <mergeCell ref="E350:E351"/>
    <mergeCell ref="F350:F351"/>
    <mergeCell ref="G350:G351"/>
    <mergeCell ref="H350:I350"/>
    <mergeCell ref="J350:K350"/>
    <mergeCell ref="L350:M350"/>
    <mergeCell ref="N350:O350"/>
    <mergeCell ref="P350:R350"/>
    <mergeCell ref="S350:S351"/>
    <mergeCell ref="T350:T351"/>
    <mergeCell ref="U350:U351"/>
    <mergeCell ref="V350:W350"/>
    <mergeCell ref="AE364:AG365"/>
    <mergeCell ref="E365:E366"/>
    <mergeCell ref="F365:F366"/>
    <mergeCell ref="G365:G366"/>
    <mergeCell ref="H365:I365"/>
    <mergeCell ref="J365:K365"/>
    <mergeCell ref="L365:M365"/>
    <mergeCell ref="N365:O365"/>
    <mergeCell ref="P365:R365"/>
    <mergeCell ref="AA364:AD364"/>
    <mergeCell ref="X350:Z350"/>
    <mergeCell ref="AA350:AA351"/>
    <mergeCell ref="AB350:AB351"/>
    <mergeCell ref="AC350:AC351"/>
    <mergeCell ref="AD350:AD351"/>
    <mergeCell ref="C355:F355"/>
    <mergeCell ref="S365:S366"/>
    <mergeCell ref="T365:T366"/>
    <mergeCell ref="C543:F543"/>
    <mergeCell ref="C455:E455"/>
    <mergeCell ref="C496:E496"/>
    <mergeCell ref="C449:F449"/>
    <mergeCell ref="AB412:AB413"/>
    <mergeCell ref="AA412:AA413"/>
    <mergeCell ref="X412:Z412"/>
    <mergeCell ref="V412:W412"/>
    <mergeCell ref="U412:U413"/>
    <mergeCell ref="T412:T413"/>
    <mergeCell ref="S412:S413"/>
    <mergeCell ref="P412:R412"/>
    <mergeCell ref="N412:O412"/>
    <mergeCell ref="L412:M412"/>
    <mergeCell ref="J412:K412"/>
    <mergeCell ref="H412:I412"/>
    <mergeCell ref="G412:G413"/>
    <mergeCell ref="F412:F413"/>
    <mergeCell ref="E412:E413"/>
    <mergeCell ref="D411:D413"/>
    <mergeCell ref="C411:C413"/>
    <mergeCell ref="T506:T507"/>
    <mergeCell ref="AB459:AB460"/>
    <mergeCell ref="C402:F402"/>
    <mergeCell ref="B411:B413"/>
    <mergeCell ref="X506:Z506"/>
    <mergeCell ref="AA506:AA507"/>
    <mergeCell ref="AB506:AB507"/>
    <mergeCell ref="N459:O459"/>
    <mergeCell ref="P459:R459"/>
    <mergeCell ref="S459:S460"/>
    <mergeCell ref="T459:T460"/>
    <mergeCell ref="T553:T554"/>
    <mergeCell ref="U553:U554"/>
    <mergeCell ref="V553:W553"/>
    <mergeCell ref="X553:Z553"/>
    <mergeCell ref="AA553:AA554"/>
    <mergeCell ref="AB553:AB554"/>
    <mergeCell ref="AC553:AC554"/>
    <mergeCell ref="AD553:AD554"/>
    <mergeCell ref="C502:E502"/>
    <mergeCell ref="B505:B507"/>
    <mergeCell ref="C505:C507"/>
    <mergeCell ref="D505:D507"/>
    <mergeCell ref="E505:R505"/>
    <mergeCell ref="S505:Z505"/>
    <mergeCell ref="AA505:AD505"/>
    <mergeCell ref="F506:F507"/>
    <mergeCell ref="G506:G507"/>
    <mergeCell ref="H506:I506"/>
    <mergeCell ref="J506:K506"/>
    <mergeCell ref="L506:M506"/>
    <mergeCell ref="N506:O506"/>
    <mergeCell ref="P506:R506"/>
    <mergeCell ref="S506:S507"/>
    <mergeCell ref="C549:E549"/>
    <mergeCell ref="B552:B554"/>
    <mergeCell ref="C552:C554"/>
    <mergeCell ref="D552:D554"/>
    <mergeCell ref="E552:R552"/>
    <mergeCell ref="E553:E554"/>
    <mergeCell ref="F553:F554"/>
    <mergeCell ref="G553:G554"/>
    <mergeCell ref="H553:I553"/>
    <mergeCell ref="J553:K553"/>
    <mergeCell ref="L553:M553"/>
    <mergeCell ref="N553:O553"/>
    <mergeCell ref="P553:R553"/>
    <mergeCell ref="B593:AH593"/>
    <mergeCell ref="B546:AH546"/>
    <mergeCell ref="C550:W550"/>
    <mergeCell ref="S552:Z552"/>
    <mergeCell ref="AA552:AD552"/>
    <mergeCell ref="AE552:AG553"/>
    <mergeCell ref="S553:S554"/>
    <mergeCell ref="C590:I590"/>
    <mergeCell ref="C672:AG672"/>
    <mergeCell ref="C673:AG673"/>
    <mergeCell ref="C643:E643"/>
    <mergeCell ref="B640:AH640"/>
    <mergeCell ref="C644:W644"/>
    <mergeCell ref="B646:B648"/>
    <mergeCell ref="C646:C648"/>
    <mergeCell ref="D646:D648"/>
    <mergeCell ref="E646:R646"/>
    <mergeCell ref="S646:Z646"/>
    <mergeCell ref="AA646:AD646"/>
    <mergeCell ref="AE646:AG647"/>
    <mergeCell ref="E647:E648"/>
    <mergeCell ref="F647:F648"/>
    <mergeCell ref="G647:G648"/>
    <mergeCell ref="H647:I647"/>
    <mergeCell ref="J647:K647"/>
    <mergeCell ref="L647:M647"/>
    <mergeCell ref="N647:O647"/>
    <mergeCell ref="P647:R647"/>
    <mergeCell ref="S647:S648"/>
    <mergeCell ref="T647:T648"/>
    <mergeCell ref="U647:U648"/>
    <mergeCell ref="V647:W647"/>
    <mergeCell ref="X647:Z647"/>
    <mergeCell ref="AA647:AA648"/>
    <mergeCell ref="AB647:AB648"/>
    <mergeCell ref="AC647:AC648"/>
    <mergeCell ref="AD647:AD648"/>
    <mergeCell ref="AC459:AC460"/>
    <mergeCell ref="AD459:AD460"/>
    <mergeCell ref="AE505:AG506"/>
    <mergeCell ref="E506:E507"/>
    <mergeCell ref="U506:U507"/>
    <mergeCell ref="V506:W506"/>
    <mergeCell ref="C597:W597"/>
    <mergeCell ref="B599:B601"/>
    <mergeCell ref="C599:C601"/>
    <mergeCell ref="D599:D601"/>
    <mergeCell ref="E599:R599"/>
    <mergeCell ref="S599:Z599"/>
    <mergeCell ref="AA599:AD599"/>
    <mergeCell ref="AE599:AG600"/>
    <mergeCell ref="E600:E601"/>
    <mergeCell ref="F600:F601"/>
    <mergeCell ref="G600:G601"/>
    <mergeCell ref="H600:I600"/>
    <mergeCell ref="J600:K600"/>
    <mergeCell ref="L600:M600"/>
    <mergeCell ref="N600:O600"/>
    <mergeCell ref="P600:R600"/>
    <mergeCell ref="S600:S601"/>
    <mergeCell ref="T600:T601"/>
    <mergeCell ref="U600:U601"/>
    <mergeCell ref="V600:W600"/>
    <mergeCell ref="X600:Z600"/>
    <mergeCell ref="AA600:AA601"/>
    <mergeCell ref="AB600:AB601"/>
    <mergeCell ref="AC600:AC601"/>
    <mergeCell ref="AD600:AD601"/>
    <mergeCell ref="C596:E596"/>
    <mergeCell ref="B405:AH405"/>
    <mergeCell ref="C409:W409"/>
    <mergeCell ref="AE411:AG412"/>
    <mergeCell ref="AA411:AD411"/>
    <mergeCell ref="S411:Z411"/>
    <mergeCell ref="E411:R411"/>
    <mergeCell ref="C408:E408"/>
    <mergeCell ref="B499:AH499"/>
    <mergeCell ref="C503:W503"/>
    <mergeCell ref="AC506:AC507"/>
    <mergeCell ref="AD506:AD507"/>
    <mergeCell ref="AC412:AC413"/>
    <mergeCell ref="AD412:AD413"/>
    <mergeCell ref="B452:AH452"/>
    <mergeCell ref="C456:W456"/>
    <mergeCell ref="B458:B460"/>
    <mergeCell ref="C458:C460"/>
    <mergeCell ref="D458:D460"/>
    <mergeCell ref="E458:R458"/>
    <mergeCell ref="S458:Z458"/>
    <mergeCell ref="AA458:AD458"/>
    <mergeCell ref="AE458:AG459"/>
    <mergeCell ref="E459:E460"/>
    <mergeCell ref="F459:F460"/>
    <mergeCell ref="G459:G460"/>
    <mergeCell ref="H459:I459"/>
    <mergeCell ref="J459:K459"/>
    <mergeCell ref="L459:M459"/>
    <mergeCell ref="U459:U460"/>
    <mergeCell ref="V459:W459"/>
    <mergeCell ref="X459:Z459"/>
    <mergeCell ref="AA459:AA460"/>
    <mergeCell ref="C813:F813"/>
    <mergeCell ref="C814:F814"/>
    <mergeCell ref="C815:AG815"/>
    <mergeCell ref="B713:AH713"/>
    <mergeCell ref="C716:E716"/>
    <mergeCell ref="C717:AG717"/>
    <mergeCell ref="C718:W718"/>
    <mergeCell ref="B719:B721"/>
    <mergeCell ref="C719:C721"/>
    <mergeCell ref="D719:D721"/>
    <mergeCell ref="E719:R719"/>
    <mergeCell ref="S719:Z719"/>
    <mergeCell ref="AA719:AD719"/>
    <mergeCell ref="AE719:AG720"/>
    <mergeCell ref="E720:E721"/>
    <mergeCell ref="F720:F721"/>
    <mergeCell ref="G720:G721"/>
    <mergeCell ref="H720:I720"/>
    <mergeCell ref="J720:K720"/>
    <mergeCell ref="L720:M720"/>
    <mergeCell ref="N720:O720"/>
    <mergeCell ref="P720:R720"/>
    <mergeCell ref="C772:F772"/>
    <mergeCell ref="C773:F773"/>
    <mergeCell ref="C774:AG774"/>
    <mergeCell ref="S720:S721"/>
    <mergeCell ref="T720:T721"/>
    <mergeCell ref="U720:U721"/>
    <mergeCell ref="V720:W720"/>
    <mergeCell ref="X720:Z720"/>
    <mergeCell ref="AA720:AA721"/>
    <mergeCell ref="AB720:AB721"/>
    <mergeCell ref="B776:AH776"/>
    <mergeCell ref="C779:E779"/>
    <mergeCell ref="C780:AG780"/>
    <mergeCell ref="C781:W781"/>
    <mergeCell ref="B782:B784"/>
    <mergeCell ref="C782:C784"/>
    <mergeCell ref="D782:D784"/>
    <mergeCell ref="E782:R782"/>
    <mergeCell ref="S782:Z782"/>
    <mergeCell ref="AA782:AD782"/>
    <mergeCell ref="AE782:AG783"/>
    <mergeCell ref="E783:E784"/>
    <mergeCell ref="F783:F784"/>
    <mergeCell ref="G783:G784"/>
    <mergeCell ref="H783:I783"/>
    <mergeCell ref="J783:K783"/>
    <mergeCell ref="L783:M783"/>
    <mergeCell ref="N783:O783"/>
    <mergeCell ref="P783:R783"/>
    <mergeCell ref="S783:S784"/>
    <mergeCell ref="T783:T784"/>
    <mergeCell ref="U783:U784"/>
    <mergeCell ref="V783:W783"/>
    <mergeCell ref="X783:Z783"/>
    <mergeCell ref="AA783:AA784"/>
    <mergeCell ref="AB783:AB784"/>
    <mergeCell ref="AC783:AC784"/>
    <mergeCell ref="AD783:AD784"/>
    <mergeCell ref="AB824:AB825"/>
    <mergeCell ref="AC824:AC825"/>
    <mergeCell ref="AD824:AD825"/>
    <mergeCell ref="C866:F866"/>
    <mergeCell ref="C867:F867"/>
    <mergeCell ref="C868:AG868"/>
    <mergeCell ref="B817:AH817"/>
    <mergeCell ref="C820:E820"/>
    <mergeCell ref="C821:AG821"/>
    <mergeCell ref="C822:W822"/>
    <mergeCell ref="B823:B825"/>
    <mergeCell ref="C823:C825"/>
    <mergeCell ref="D823:D825"/>
    <mergeCell ref="E823:R823"/>
    <mergeCell ref="S823:Z823"/>
    <mergeCell ref="AA823:AD823"/>
    <mergeCell ref="AE823:AG824"/>
    <mergeCell ref="E824:E825"/>
    <mergeCell ref="F824:F825"/>
    <mergeCell ref="G824:G825"/>
    <mergeCell ref="H824:I824"/>
    <mergeCell ref="J824:K824"/>
    <mergeCell ref="L824:M824"/>
    <mergeCell ref="N824:O824"/>
    <mergeCell ref="U824:U825"/>
    <mergeCell ref="V824:W824"/>
    <mergeCell ref="X824:Z824"/>
    <mergeCell ref="P824:R824"/>
    <mergeCell ref="S824:S825"/>
    <mergeCell ref="T824:T825"/>
    <mergeCell ref="B1667:D1667"/>
    <mergeCell ref="B1668:D1668"/>
    <mergeCell ref="B1429:D1429"/>
    <mergeCell ref="B1430:D1430"/>
    <mergeCell ref="B1592:D1592"/>
    <mergeCell ref="B1593:D1593"/>
    <mergeCell ref="B1594:D1594"/>
    <mergeCell ref="B1820:D1820"/>
    <mergeCell ref="B1821:D1821"/>
    <mergeCell ref="B1822:D1822"/>
    <mergeCell ref="B1823:D1823"/>
    <mergeCell ref="B1827:D1827"/>
    <mergeCell ref="B1853:D1853"/>
    <mergeCell ref="B1681:D1681"/>
    <mergeCell ref="B1682:D1682"/>
    <mergeCell ref="B1685:D1685"/>
    <mergeCell ref="B1686:D1686"/>
    <mergeCell ref="B1735:D1735"/>
    <mergeCell ref="B1736:D1736"/>
    <mergeCell ref="B1737:D1737"/>
    <mergeCell ref="B1741:D1741"/>
    <mergeCell ref="B1770:D1770"/>
    <mergeCell ref="B1771:D1771"/>
    <mergeCell ref="B1773:D1773"/>
    <mergeCell ref="B1752:D1752"/>
    <mergeCell ref="B1753:D1753"/>
    <mergeCell ref="B1766:D1766"/>
    <mergeCell ref="B1767:D1767"/>
    <mergeCell ref="B1498:D1498"/>
    <mergeCell ref="B1774:D1774"/>
    <mergeCell ref="B1812:D1812"/>
    <mergeCell ref="B1816:D1816"/>
    <mergeCell ref="B2272:D2272"/>
    <mergeCell ref="B2273:D2273"/>
    <mergeCell ref="B2274:D2274"/>
    <mergeCell ref="B2286:D2286"/>
    <mergeCell ref="B2267:D2267"/>
    <mergeCell ref="B1817:D1817"/>
    <mergeCell ref="B1905:D1905"/>
    <mergeCell ref="B1906:D1906"/>
    <mergeCell ref="B1912:D1912"/>
    <mergeCell ref="B1838:D1838"/>
    <mergeCell ref="B1839:D1839"/>
    <mergeCell ref="B1852:D1852"/>
    <mergeCell ref="B1939:D1939"/>
    <mergeCell ref="B1940:C1940"/>
    <mergeCell ref="B1941:D1941"/>
    <mergeCell ref="B1907:D1907"/>
    <mergeCell ref="B1860:D1860"/>
    <mergeCell ref="B1897:D1897"/>
    <mergeCell ref="B1900:D1900"/>
    <mergeCell ref="B1901:D1901"/>
    <mergeCell ref="B1902:D1902"/>
    <mergeCell ref="B1987:C1987"/>
    <mergeCell ref="B1949:D1949"/>
    <mergeCell ref="B1985:C1985"/>
    <mergeCell ref="B2018:D2018"/>
    <mergeCell ref="B1942:D1942"/>
    <mergeCell ref="B2021:D2021"/>
    <mergeCell ref="B2022:D2022"/>
    <mergeCell ref="B2023:D2023"/>
    <mergeCell ref="B2024:D2024"/>
    <mergeCell ref="B2061:D2061"/>
    <mergeCell ref="B2062:D2062"/>
    <mergeCell ref="B2036:D2036"/>
    <mergeCell ref="B2047:D2047"/>
    <mergeCell ref="B2048:D2048"/>
    <mergeCell ref="B2074:D2074"/>
    <mergeCell ref="B2075:D2075"/>
    <mergeCell ref="B2110:C2110"/>
    <mergeCell ref="B2112:C2112"/>
    <mergeCell ref="B2148:D2148"/>
    <mergeCell ref="B2147:D2147"/>
    <mergeCell ref="B2191:D2191"/>
    <mergeCell ref="B2187:D2187"/>
    <mergeCell ref="B2142:D2142"/>
    <mergeCell ref="B2143:D2143"/>
    <mergeCell ref="B2146:D2146"/>
    <mergeCell ref="B1224:D1224"/>
    <mergeCell ref="B1219:D1219"/>
    <mergeCell ref="B1220:D1220"/>
    <mergeCell ref="B1328:D1328"/>
    <mergeCell ref="B1337:D1337"/>
    <mergeCell ref="B1331:D1331"/>
    <mergeCell ref="B1332:D1332"/>
    <mergeCell ref="B1333:D1333"/>
    <mergeCell ref="B1334:D1334"/>
    <mergeCell ref="B1335:D1335"/>
    <mergeCell ref="B1327:D1327"/>
    <mergeCell ref="B1390:D1390"/>
    <mergeCell ref="B1338:D1338"/>
    <mergeCell ref="B1377:D1377"/>
    <mergeCell ref="B1380:D1380"/>
    <mergeCell ref="B1381:D1381"/>
    <mergeCell ref="B1384:D1384"/>
    <mergeCell ref="B1435:D1435"/>
    <mergeCell ref="B1273:D1273"/>
    <mergeCell ref="B1277:D1277"/>
    <mergeCell ref="B1278:D1278"/>
    <mergeCell ref="B1270:D1270"/>
    <mergeCell ref="B1274:D1274"/>
    <mergeCell ref="B1324:D1324"/>
    <mergeCell ref="B1279:D1279"/>
    <mergeCell ref="B1280:D1280"/>
    <mergeCell ref="B1282:D1282"/>
    <mergeCell ref="B1283:D1283"/>
    <mergeCell ref="B1225:D1225"/>
    <mergeCell ref="B1227:D1227"/>
    <mergeCell ref="B1269:D1269"/>
    <mergeCell ref="B1230:D1230"/>
    <mergeCell ref="B1321:D1321"/>
    <mergeCell ref="B1322:D1322"/>
    <mergeCell ref="B1323:D1323"/>
    <mergeCell ref="B1072:D1072"/>
    <mergeCell ref="B1073:D1073"/>
    <mergeCell ref="B1115:D1115"/>
    <mergeCell ref="B1116:D1116"/>
    <mergeCell ref="B1119:D1119"/>
    <mergeCell ref="B1120:D1120"/>
    <mergeCell ref="B1121:D1121"/>
    <mergeCell ref="B1123:D1123"/>
    <mergeCell ref="B1125:D1125"/>
    <mergeCell ref="B1126:D1126"/>
    <mergeCell ref="B1171:D1171"/>
    <mergeCell ref="B1172:D1172"/>
    <mergeCell ref="B1167:D1167"/>
    <mergeCell ref="B1168:D1168"/>
    <mergeCell ref="B1229:D1229"/>
    <mergeCell ref="B1267:D1267"/>
    <mergeCell ref="B1173:D1173"/>
    <mergeCell ref="B1166:D1166"/>
    <mergeCell ref="B1175:D1175"/>
    <mergeCell ref="B1177:D1177"/>
    <mergeCell ref="B1178:D1178"/>
    <mergeCell ref="B1223:D1223"/>
    <mergeCell ref="B1436:D1436"/>
    <mergeCell ref="B1656:D1656"/>
    <mergeCell ref="B1439:D1439"/>
    <mergeCell ref="B1440:D1440"/>
    <mergeCell ref="B1441:D1441"/>
    <mergeCell ref="B1443:D1443"/>
    <mergeCell ref="B1445:D1445"/>
    <mergeCell ref="B1442:D1442"/>
    <mergeCell ref="B1494:D1494"/>
    <mergeCell ref="B1495:D1495"/>
    <mergeCell ref="B1496:D1496"/>
    <mergeCell ref="B1385:D1385"/>
    <mergeCell ref="B1386:D1386"/>
    <mergeCell ref="B1387:D1387"/>
    <mergeCell ref="B1388:D1388"/>
    <mergeCell ref="B1431:D1431"/>
    <mergeCell ref="B1485:D1485"/>
    <mergeCell ref="B1488:D1488"/>
    <mergeCell ref="B1489:D1489"/>
    <mergeCell ref="B1492:D1492"/>
    <mergeCell ref="B1493:D1493"/>
    <mergeCell ref="B1652:D1652"/>
    <mergeCell ref="B1391:D1391"/>
    <mergeCell ref="B1432:D1432"/>
    <mergeCell ref="B1446:D1446"/>
    <mergeCell ref="B2445:D2445"/>
    <mergeCell ref="B1923:D1923"/>
    <mergeCell ref="B1924:D1924"/>
    <mergeCell ref="B1937:D1937"/>
    <mergeCell ref="B1938:D1938"/>
    <mergeCell ref="B2065:C2065"/>
    <mergeCell ref="B2396:D2396"/>
    <mergeCell ref="B2439:D2439"/>
    <mergeCell ref="B2440:C2440"/>
    <mergeCell ref="B2441:D2441"/>
    <mergeCell ref="B2397:D2397"/>
    <mergeCell ref="B2411:D2411"/>
    <mergeCell ref="B2422:D2422"/>
    <mergeCell ref="B2423:D2423"/>
    <mergeCell ref="B1499:D1499"/>
    <mergeCell ref="B1537:D1537"/>
    <mergeCell ref="B1538:D1538"/>
    <mergeCell ref="B1541:D1541"/>
    <mergeCell ref="B1542:D1542"/>
    <mergeCell ref="B1545:D1545"/>
    <mergeCell ref="B1546:D1546"/>
    <mergeCell ref="B1547:D1547"/>
    <mergeCell ref="B1548:D1548"/>
    <mergeCell ref="B1549:D1549"/>
    <mergeCell ref="B1551:D1551"/>
    <mergeCell ref="B1552:D1552"/>
    <mergeCell ref="B1589:D1589"/>
    <mergeCell ref="B1590:D1590"/>
    <mergeCell ref="B1591:D1591"/>
    <mergeCell ref="B1641:D1641"/>
    <mergeCell ref="B1646:D1646"/>
    <mergeCell ref="B1944:D1944"/>
    <mergeCell ref="B2442:D2442"/>
    <mergeCell ref="B2444:D2444"/>
    <mergeCell ref="B2324:D2324"/>
    <mergeCell ref="B2325:D2325"/>
    <mergeCell ref="B2360:C2360"/>
    <mergeCell ref="B2362:C2362"/>
    <mergeCell ref="B2392:D2392"/>
    <mergeCell ref="B2393:D2393"/>
    <mergeCell ref="B1647:D1647"/>
    <mergeCell ref="B1650:D1650"/>
    <mergeCell ref="B1651:D1651"/>
    <mergeCell ref="B1688:D1688"/>
    <mergeCell ref="B1689:D1689"/>
    <mergeCell ref="B1730:D1730"/>
    <mergeCell ref="B1731:D1731"/>
    <mergeCell ref="B1734:D1734"/>
    <mergeCell ref="B1595:D1595"/>
    <mergeCell ref="B1598:D1598"/>
    <mergeCell ref="B1599:D1599"/>
    <mergeCell ref="B1945:D1945"/>
    <mergeCell ref="B1950:D1950"/>
    <mergeCell ref="B2017:D2017"/>
    <mergeCell ref="B1856:D1856"/>
    <mergeCell ref="B1857:D1857"/>
    <mergeCell ref="B1859:D1859"/>
    <mergeCell ref="B1600:D1600"/>
    <mergeCell ref="B1601:D1601"/>
    <mergeCell ref="B1603:D1603"/>
    <mergeCell ref="B1604:D1604"/>
    <mergeCell ref="B2316:D2316"/>
    <mergeCell ref="B2317:D2317"/>
    <mergeCell ref="B2064:D2064"/>
    <mergeCell ref="B2189:D2189"/>
    <mergeCell ref="B2190:C2190"/>
    <mergeCell ref="B2173:D2173"/>
    <mergeCell ref="B2192:D2192"/>
    <mergeCell ref="B2194:D2194"/>
    <mergeCell ref="B2195:D2195"/>
    <mergeCell ref="B2066:D2066"/>
    <mergeCell ref="B2067:D2067"/>
    <mergeCell ref="B2149:D2149"/>
    <mergeCell ref="B2161:D2161"/>
    <mergeCell ref="B2172:D2172"/>
    <mergeCell ref="B2186:D2186"/>
    <mergeCell ref="B2069:D2069"/>
    <mergeCell ref="B2070:D2070"/>
    <mergeCell ref="B2436:D2436"/>
    <mergeCell ref="B2437:D2437"/>
    <mergeCell ref="B2398:D2398"/>
    <mergeCell ref="B2319:D2319"/>
    <mergeCell ref="B2320:D2320"/>
    <mergeCell ref="B2199:D2199"/>
    <mergeCell ref="B2200:D2200"/>
    <mergeCell ref="B2235:C2235"/>
    <mergeCell ref="B2399:D2399"/>
    <mergeCell ref="B2237:C2237"/>
    <mergeCell ref="B2298:D2298"/>
    <mergeCell ref="B2311:D2311"/>
    <mergeCell ref="B2312:D2312"/>
    <mergeCell ref="B2314:D2314"/>
    <mergeCell ref="B2315:C2315"/>
    <mergeCell ref="B2297:D2297"/>
    <mergeCell ref="B2268:D2268"/>
    <mergeCell ref="B2271:D2271"/>
    <mergeCell ref="B2643:D2643"/>
    <mergeCell ref="B2646:D2646"/>
    <mergeCell ref="B2647:D2647"/>
    <mergeCell ref="B2648:D2648"/>
    <mergeCell ref="B2561:D2561"/>
    <mergeCell ref="B2562:D2562"/>
    <mergeCell ref="B2564:D2564"/>
    <mergeCell ref="B2565:C2565"/>
    <mergeCell ref="B2567:D2567"/>
    <mergeCell ref="B2569:D2569"/>
    <mergeCell ref="B2566:D2566"/>
    <mergeCell ref="B2570:D2570"/>
    <mergeCell ref="B2574:D2574"/>
    <mergeCell ref="B2575:D2575"/>
    <mergeCell ref="B2610:C2610"/>
    <mergeCell ref="B2449:D2449"/>
    <mergeCell ref="B2450:D2450"/>
    <mergeCell ref="B2485:C2485"/>
    <mergeCell ref="B2487:C2487"/>
    <mergeCell ref="B2517:D2517"/>
    <mergeCell ref="B2536:D2536"/>
    <mergeCell ref="B2518:D2518"/>
    <mergeCell ref="B2612:C2612"/>
    <mergeCell ref="B2642:D2642"/>
    <mergeCell ref="B2521:D2521"/>
    <mergeCell ref="B2522:D2522"/>
    <mergeCell ref="B2523:D2523"/>
    <mergeCell ref="B2547:D2547"/>
    <mergeCell ref="B2548:D2548"/>
    <mergeCell ref="B2524:D2524"/>
    <mergeCell ref="B2768:D2768"/>
    <mergeCell ref="B2769:D2769"/>
    <mergeCell ref="B2770:D2770"/>
    <mergeCell ref="B2779:D2779"/>
    <mergeCell ref="B2790:D2790"/>
    <mergeCell ref="B2807:D2807"/>
    <mergeCell ref="B2804:D2804"/>
    <mergeCell ref="B2805:D2805"/>
    <mergeCell ref="B2791:D2791"/>
    <mergeCell ref="B2702:D2702"/>
    <mergeCell ref="B2731:C2731"/>
    <mergeCell ref="B2733:C2733"/>
    <mergeCell ref="B2763:D2763"/>
    <mergeCell ref="B2764:D2764"/>
    <mergeCell ref="B2767:D2767"/>
    <mergeCell ref="B2649:D2649"/>
    <mergeCell ref="B2672:D2672"/>
    <mergeCell ref="B2673:D2673"/>
    <mergeCell ref="B2686:D2686"/>
    <mergeCell ref="B2687:D2687"/>
    <mergeCell ref="B2689:D2689"/>
    <mergeCell ref="B2690:C2690"/>
    <mergeCell ref="B2691:D2691"/>
    <mergeCell ref="B2700:D2700"/>
    <mergeCell ref="B2661:D2661"/>
    <mergeCell ref="B2692:D2692"/>
    <mergeCell ref="B2694:D2694"/>
    <mergeCell ref="B2695:D2695"/>
    <mergeCell ref="B2820:D2820"/>
    <mergeCell ref="B2849:C2849"/>
    <mergeCell ref="B2851:C2851"/>
    <mergeCell ref="B2878:D2878"/>
    <mergeCell ref="B2883:D2883"/>
    <mergeCell ref="B2922:D2922"/>
    <mergeCell ref="B2879:D2879"/>
    <mergeCell ref="B2880:D2880"/>
    <mergeCell ref="B2895:D2895"/>
    <mergeCell ref="B2884:D2884"/>
    <mergeCell ref="B2885:D2885"/>
    <mergeCell ref="B2906:D2906"/>
    <mergeCell ref="B2907:D2907"/>
    <mergeCell ref="B2920:D2920"/>
    <mergeCell ref="B2921:D2921"/>
    <mergeCell ref="B2808:C2808"/>
    <mergeCell ref="B2809:D2809"/>
    <mergeCell ref="B2810:D2810"/>
    <mergeCell ref="B2812:D2812"/>
    <mergeCell ref="B2813:D2813"/>
    <mergeCell ref="B2818:D2818"/>
    <mergeCell ref="B3002:D3002"/>
    <mergeCell ref="B3003:D3003"/>
    <mergeCell ref="B3004:D3004"/>
    <mergeCell ref="B3025:D3025"/>
    <mergeCell ref="B3026:D3026"/>
    <mergeCell ref="B3042:C3042"/>
    <mergeCell ref="B2935:C2935"/>
    <mergeCell ref="B2964:C2964"/>
    <mergeCell ref="B2966:C2966"/>
    <mergeCell ref="B2997:D2997"/>
    <mergeCell ref="B2998:D2998"/>
    <mergeCell ref="B3001:D3001"/>
    <mergeCell ref="B3014:D3014"/>
    <mergeCell ref="B3039:D3039"/>
    <mergeCell ref="B3040:D3040"/>
    <mergeCell ref="B3041:D3041"/>
    <mergeCell ref="B2923:C2923"/>
    <mergeCell ref="B2924:D2924"/>
    <mergeCell ref="B2925:D2925"/>
    <mergeCell ref="B2927:D2927"/>
    <mergeCell ref="B2928:D2928"/>
    <mergeCell ref="B2933:D2933"/>
    <mergeCell ref="B3086:C3086"/>
    <mergeCell ref="B3117:D3117"/>
    <mergeCell ref="B3118:D3118"/>
    <mergeCell ref="B3121:D3121"/>
    <mergeCell ref="B3122:D3122"/>
    <mergeCell ref="B3160:D3160"/>
    <mergeCell ref="B3043:D3043"/>
    <mergeCell ref="B3044:D3044"/>
    <mergeCell ref="B3046:D3046"/>
    <mergeCell ref="B3047:D3047"/>
    <mergeCell ref="B3055:C3055"/>
    <mergeCell ref="B3084:C3084"/>
    <mergeCell ref="B3124:D3124"/>
    <mergeCell ref="B3145:D3145"/>
    <mergeCell ref="B3146:D3146"/>
    <mergeCell ref="B3159:D3159"/>
    <mergeCell ref="B3123:D3123"/>
    <mergeCell ref="B3134:D3134"/>
    <mergeCell ref="B3174:D3174"/>
    <mergeCell ref="B3203:C3203"/>
    <mergeCell ref="B3205:C3205"/>
    <mergeCell ref="B3235:D3235"/>
    <mergeCell ref="B3236:D3236"/>
    <mergeCell ref="B3263:D3263"/>
    <mergeCell ref="B3161:D3161"/>
    <mergeCell ref="B3162:C3162"/>
    <mergeCell ref="B3163:D3163"/>
    <mergeCell ref="B3164:D3164"/>
    <mergeCell ref="B3166:D3166"/>
    <mergeCell ref="B3172:D3172"/>
    <mergeCell ref="B3239:D3239"/>
    <mergeCell ref="B3240:D3240"/>
    <mergeCell ref="B3241:D3241"/>
    <mergeCell ref="B3242:D3242"/>
    <mergeCell ref="B3252:D3252"/>
    <mergeCell ref="B3167:D3167"/>
    <mergeCell ref="B3356:D3356"/>
    <mergeCell ref="B3359:D3359"/>
    <mergeCell ref="B3360:D3360"/>
    <mergeCell ref="B3361:D3361"/>
    <mergeCell ref="B3362:D3362"/>
    <mergeCell ref="B3372:D3372"/>
    <mergeCell ref="B3264:D3264"/>
    <mergeCell ref="B3277:D3277"/>
    <mergeCell ref="B3278:D3278"/>
    <mergeCell ref="B3279:D3279"/>
    <mergeCell ref="B3280:C3280"/>
    <mergeCell ref="B3355:D3355"/>
    <mergeCell ref="B3324:C3324"/>
    <mergeCell ref="B3293:C3293"/>
    <mergeCell ref="B3281:D3281"/>
    <mergeCell ref="B3282:D3282"/>
    <mergeCell ref="B3284:D3284"/>
    <mergeCell ref="B3285:D3285"/>
    <mergeCell ref="B3322:C3322"/>
    <mergeCell ref="B3443:C3443"/>
    <mergeCell ref="B3474:D3474"/>
    <mergeCell ref="B3475:D3475"/>
    <mergeCell ref="B3478:D3478"/>
    <mergeCell ref="B3479:D3479"/>
    <mergeCell ref="B3480:D3480"/>
    <mergeCell ref="B3401:D3401"/>
    <mergeCell ref="B3402:D3402"/>
    <mergeCell ref="B3404:D3404"/>
    <mergeCell ref="B3405:D3405"/>
    <mergeCell ref="B3413:C3413"/>
    <mergeCell ref="B3442:C3442"/>
    <mergeCell ref="B3383:D3383"/>
    <mergeCell ref="B3384:D3384"/>
    <mergeCell ref="B3397:D3397"/>
    <mergeCell ref="B3398:D3398"/>
    <mergeCell ref="B3399:D3399"/>
    <mergeCell ref="B3400:C3400"/>
    <mergeCell ref="B3529:D3529"/>
    <mergeCell ref="B3531:C3531"/>
    <mergeCell ref="B3560:C3560"/>
    <mergeCell ref="B3562:C3562"/>
    <mergeCell ref="B3591:D3591"/>
    <mergeCell ref="B3592:D3592"/>
    <mergeCell ref="B3518:D3518"/>
    <mergeCell ref="B3519:C3519"/>
    <mergeCell ref="B3520:D3520"/>
    <mergeCell ref="B3521:D3521"/>
    <mergeCell ref="B3523:D3523"/>
    <mergeCell ref="B3524:D3524"/>
    <mergeCell ref="B3481:D3481"/>
    <mergeCell ref="B3491:D3491"/>
    <mergeCell ref="B3502:D3502"/>
    <mergeCell ref="B3503:D3503"/>
    <mergeCell ref="B3516:D3516"/>
    <mergeCell ref="B3517:D3517"/>
    <mergeCell ref="B3637:D3637"/>
    <mergeCell ref="B3639:D3639"/>
    <mergeCell ref="B3640:D3640"/>
    <mergeCell ref="B3648:C3648"/>
    <mergeCell ref="B3677:C3677"/>
    <mergeCell ref="B3679:C3679"/>
    <mergeCell ref="B3619:D3619"/>
    <mergeCell ref="B3632:D3632"/>
    <mergeCell ref="B3633:D3633"/>
    <mergeCell ref="B3634:D3634"/>
    <mergeCell ref="B3635:C3635"/>
    <mergeCell ref="B3636:D3636"/>
    <mergeCell ref="B3594:D3594"/>
    <mergeCell ref="B3595:D3595"/>
    <mergeCell ref="B3596:D3596"/>
    <mergeCell ref="B3597:D3597"/>
    <mergeCell ref="B3607:D3607"/>
    <mergeCell ref="B3618:D3618"/>
    <mergeCell ref="B3755:C3755"/>
    <mergeCell ref="B3756:D3756"/>
    <mergeCell ref="B3757:D3757"/>
    <mergeCell ref="B3759:D3759"/>
    <mergeCell ref="B3760:D3760"/>
    <mergeCell ref="B3768:C3768"/>
    <mergeCell ref="B3727:D3727"/>
    <mergeCell ref="B3738:D3738"/>
    <mergeCell ref="B3739:D3739"/>
    <mergeCell ref="B3752:D3752"/>
    <mergeCell ref="B3753:D3753"/>
    <mergeCell ref="B3754:D3754"/>
    <mergeCell ref="B3710:D3710"/>
    <mergeCell ref="B3711:D3711"/>
    <mergeCell ref="B3714:D3714"/>
    <mergeCell ref="B3715:D3715"/>
    <mergeCell ref="B3716:D3716"/>
    <mergeCell ref="B3717:D3717"/>
    <mergeCell ref="C3916:D3916"/>
    <mergeCell ref="C3917:D3917"/>
    <mergeCell ref="C3918:D3918"/>
    <mergeCell ref="C3919:D3919"/>
    <mergeCell ref="B3872:D3872"/>
    <mergeCell ref="B3873:D3873"/>
    <mergeCell ref="B3874:C3874"/>
    <mergeCell ref="B3875:D3875"/>
    <mergeCell ref="B3876:D3876"/>
    <mergeCell ref="B3878:D3878"/>
    <mergeCell ref="B3835:D3835"/>
    <mergeCell ref="B3836:D3836"/>
    <mergeCell ref="B3846:D3846"/>
    <mergeCell ref="B3857:D3857"/>
    <mergeCell ref="B3858:D3858"/>
    <mergeCell ref="B3871:D3871"/>
    <mergeCell ref="B3797:C3797"/>
    <mergeCell ref="B3799:C3799"/>
    <mergeCell ref="B3829:D3829"/>
    <mergeCell ref="B3830:D3830"/>
    <mergeCell ref="B3833:D3833"/>
    <mergeCell ref="B3834:D3834"/>
    <mergeCell ref="B3891:D3891"/>
    <mergeCell ref="B3999:D4000"/>
    <mergeCell ref="B4012:D4012"/>
    <mergeCell ref="B4025:D4025"/>
    <mergeCell ref="B4036:D4036"/>
    <mergeCell ref="B4037:D4037"/>
    <mergeCell ref="B4050:D4050"/>
    <mergeCell ref="B3984:D3984"/>
    <mergeCell ref="B3985:D3985"/>
    <mergeCell ref="B3988:D3988"/>
    <mergeCell ref="B3989:D3989"/>
    <mergeCell ref="B3990:D3990"/>
    <mergeCell ref="B3986:D3986"/>
    <mergeCell ref="B3879:D3879"/>
    <mergeCell ref="B3888:D3888"/>
    <mergeCell ref="B3889:D3889"/>
    <mergeCell ref="B3890:D3890"/>
    <mergeCell ref="B3893:D3893"/>
    <mergeCell ref="B3894:D3894"/>
    <mergeCell ref="B3950:D3950"/>
    <mergeCell ref="B3951:D3951"/>
    <mergeCell ref="B3958:D3958"/>
    <mergeCell ref="B3905:D3905"/>
    <mergeCell ref="B3906:D3906"/>
    <mergeCell ref="B3907:D3907"/>
    <mergeCell ref="C3908:D3908"/>
    <mergeCell ref="C3909:D3909"/>
    <mergeCell ref="C3910:D3910"/>
    <mergeCell ref="C3911:D3911"/>
    <mergeCell ref="C3912:D3912"/>
    <mergeCell ref="C3913:D3913"/>
    <mergeCell ref="C3914:D3914"/>
    <mergeCell ref="C3915:D3915"/>
    <mergeCell ref="C4067:D4067"/>
    <mergeCell ref="C4068:D4068"/>
    <mergeCell ref="C4069:D4069"/>
    <mergeCell ref="B4071:D4071"/>
    <mergeCell ref="B4072:D4072"/>
    <mergeCell ref="C4074:D4074"/>
    <mergeCell ref="B4060:D4060"/>
    <mergeCell ref="B4061:D4061"/>
    <mergeCell ref="C4063:D4063"/>
    <mergeCell ref="C4064:D4064"/>
    <mergeCell ref="C4065:D4065"/>
    <mergeCell ref="C4066:D4066"/>
    <mergeCell ref="B4051:D4051"/>
    <mergeCell ref="B4052:D4052"/>
    <mergeCell ref="B4053:D4053"/>
    <mergeCell ref="B4054:D4054"/>
    <mergeCell ref="B4055:D4055"/>
    <mergeCell ref="B4059:D4059"/>
    <mergeCell ref="B4057:D4057"/>
    <mergeCell ref="C4098:D4098"/>
    <mergeCell ref="C4099:D4099"/>
    <mergeCell ref="C4100:D4100"/>
    <mergeCell ref="C4101:D4101"/>
    <mergeCell ref="C4087:D4087"/>
    <mergeCell ref="C4088:D4088"/>
    <mergeCell ref="C4090:D4090"/>
    <mergeCell ref="C4091:D4091"/>
    <mergeCell ref="C4092:D4092"/>
    <mergeCell ref="C4093:D4093"/>
    <mergeCell ref="C4081:D4081"/>
    <mergeCell ref="C4082:D4082"/>
    <mergeCell ref="C4083:D4083"/>
    <mergeCell ref="C4084:D4084"/>
    <mergeCell ref="C4085:D4085"/>
    <mergeCell ref="C4086:D4086"/>
    <mergeCell ref="C4075:D4075"/>
    <mergeCell ref="C4076:D4076"/>
    <mergeCell ref="C4077:D4077"/>
    <mergeCell ref="C4078:D4078"/>
    <mergeCell ref="C4079:D4079"/>
    <mergeCell ref="C4080:D4080"/>
    <mergeCell ref="C3920:D3920"/>
    <mergeCell ref="C3921:D3921"/>
    <mergeCell ref="C3922:D3922"/>
    <mergeCell ref="C3923:D3923"/>
    <mergeCell ref="C3924:D3924"/>
    <mergeCell ref="C3925:D3925"/>
    <mergeCell ref="C3926:D3926"/>
    <mergeCell ref="C3927:D3927"/>
    <mergeCell ref="C3928:D3928"/>
    <mergeCell ref="C4124:D4124"/>
    <mergeCell ref="C4125:D4125"/>
    <mergeCell ref="C4126:D4126"/>
    <mergeCell ref="C4127:D4127"/>
    <mergeCell ref="C4128:D4128"/>
    <mergeCell ref="B4130:D4130"/>
    <mergeCell ref="C4110:D4110"/>
    <mergeCell ref="C4111:D4111"/>
    <mergeCell ref="C4114:D4114"/>
    <mergeCell ref="C4115:D4115"/>
    <mergeCell ref="C4116:D4116"/>
    <mergeCell ref="C4117:D4117"/>
    <mergeCell ref="C4118:D4118"/>
    <mergeCell ref="C4119:D4119"/>
    <mergeCell ref="C4123:D4123"/>
    <mergeCell ref="C4102:D4102"/>
    <mergeCell ref="C4103:D4103"/>
    <mergeCell ref="C4106:D4106"/>
    <mergeCell ref="C4107:D4107"/>
    <mergeCell ref="C4108:D4108"/>
    <mergeCell ref="C4109:D4109"/>
    <mergeCell ref="C4094:D4094"/>
    <mergeCell ref="C4095:D4095"/>
    <mergeCell ref="B3978:D3978"/>
    <mergeCell ref="B3979:D3979"/>
    <mergeCell ref="B3983:D3983"/>
    <mergeCell ref="C3941:D3941"/>
    <mergeCell ref="C3942:D3942"/>
    <mergeCell ref="C3943:D3943"/>
    <mergeCell ref="C3944:D3944"/>
    <mergeCell ref="B3947:D3947"/>
    <mergeCell ref="B3952:D3952"/>
    <mergeCell ref="B3953:D3953"/>
    <mergeCell ref="B3956:D3956"/>
    <mergeCell ref="B3957:D3957"/>
    <mergeCell ref="B3966:D3966"/>
    <mergeCell ref="B3967:D3967"/>
    <mergeCell ref="B3980:D3980"/>
    <mergeCell ref="B3981:D3981"/>
    <mergeCell ref="B3982:D3982"/>
    <mergeCell ref="B3946:D3946"/>
    <mergeCell ref="B3948:D3948"/>
    <mergeCell ref="B3949:D3949"/>
    <mergeCell ref="B3974:D3974"/>
    <mergeCell ref="B3975:D3975"/>
    <mergeCell ref="B3965:D3965"/>
    <mergeCell ref="B3968:D3968"/>
    <mergeCell ref="B3969:D3969"/>
    <mergeCell ref="B3970:D3970"/>
    <mergeCell ref="B3971:D3971"/>
    <mergeCell ref="B3972:D3972"/>
    <mergeCell ref="B3973:D3973"/>
    <mergeCell ref="B3959:D3959"/>
    <mergeCell ref="B3960:D3960"/>
    <mergeCell ref="B3961:D3961"/>
    <mergeCell ref="G1021:G1022"/>
    <mergeCell ref="H1021:I1021"/>
    <mergeCell ref="J1021:K1021"/>
    <mergeCell ref="L1021:M1021"/>
    <mergeCell ref="N1021:O1021"/>
    <mergeCell ref="P1021:R1021"/>
    <mergeCell ref="S1021:S1022"/>
    <mergeCell ref="T1021:T1022"/>
    <mergeCell ref="U1021:U1022"/>
    <mergeCell ref="V1021:W1021"/>
    <mergeCell ref="X1021:Z1021"/>
    <mergeCell ref="AA1021:AA1022"/>
    <mergeCell ref="AB1021:AB1022"/>
    <mergeCell ref="AC1021:AC1022"/>
    <mergeCell ref="AD1021:AD1022"/>
    <mergeCell ref="B3976:D3976"/>
    <mergeCell ref="B3977:D3977"/>
    <mergeCell ref="C3938:D3938"/>
    <mergeCell ref="C3939:D3939"/>
    <mergeCell ref="C3940:D3940"/>
    <mergeCell ref="B3962:D3962"/>
    <mergeCell ref="B3963:D3963"/>
    <mergeCell ref="B3964:D3964"/>
    <mergeCell ref="C3929:D3929"/>
    <mergeCell ref="C3930:D3930"/>
    <mergeCell ref="C3931:D3931"/>
    <mergeCell ref="C3932:D3932"/>
    <mergeCell ref="C3933:D3933"/>
    <mergeCell ref="C3934:D3934"/>
    <mergeCell ref="C3935:D3935"/>
    <mergeCell ref="C3936:D3936"/>
    <mergeCell ref="C3937:D3937"/>
    <mergeCell ref="C1069:AG1069"/>
    <mergeCell ref="C1070:AG1070"/>
    <mergeCell ref="B963:B965"/>
    <mergeCell ref="C963:C965"/>
    <mergeCell ref="D963:D965"/>
    <mergeCell ref="E963:R963"/>
    <mergeCell ref="S963:Z963"/>
    <mergeCell ref="AA963:AD963"/>
    <mergeCell ref="AE963:AG964"/>
    <mergeCell ref="E964:E965"/>
    <mergeCell ref="F964:F965"/>
    <mergeCell ref="G964:G965"/>
    <mergeCell ref="H964:I964"/>
    <mergeCell ref="J964:K964"/>
    <mergeCell ref="L964:M964"/>
    <mergeCell ref="N964:O964"/>
    <mergeCell ref="P964:R964"/>
    <mergeCell ref="S964:S965"/>
    <mergeCell ref="T964:T965"/>
    <mergeCell ref="U964:U965"/>
    <mergeCell ref="B1015:AH1015"/>
    <mergeCell ref="B1020:B1022"/>
    <mergeCell ref="V964:W964"/>
    <mergeCell ref="X964:Z964"/>
    <mergeCell ref="C1020:C1022"/>
    <mergeCell ref="D1020:D1022"/>
    <mergeCell ref="E1020:R1020"/>
    <mergeCell ref="S1020:Z1020"/>
    <mergeCell ref="AA1020:AD1020"/>
    <mergeCell ref="AE1020:AG1021"/>
    <mergeCell ref="E1021:E1022"/>
    <mergeCell ref="F1021:F1022"/>
    <mergeCell ref="AA964:AA965"/>
    <mergeCell ref="AB964:AB965"/>
    <mergeCell ref="AC964:AC965"/>
    <mergeCell ref="AD964:AD965"/>
    <mergeCell ref="C1012:AG1012"/>
    <mergeCell ref="C1013:AG1013"/>
    <mergeCell ref="C1019:S1019"/>
    <mergeCell ref="C962:L962"/>
    <mergeCell ref="S926:Z926"/>
    <mergeCell ref="AA926:AD926"/>
    <mergeCell ref="AE926:AG927"/>
    <mergeCell ref="E927:E928"/>
    <mergeCell ref="F927:F928"/>
    <mergeCell ref="G927:G928"/>
    <mergeCell ref="H927:I927"/>
    <mergeCell ref="J927:K927"/>
    <mergeCell ref="L927:M927"/>
    <mergeCell ref="N927:O927"/>
    <mergeCell ref="P927:R927"/>
    <mergeCell ref="S927:S928"/>
    <mergeCell ref="T927:T928"/>
    <mergeCell ref="U927:U928"/>
    <mergeCell ref="V927:W927"/>
    <mergeCell ref="X927:Z927"/>
    <mergeCell ref="B958:AH958"/>
    <mergeCell ref="N891:O891"/>
    <mergeCell ref="P891:R891"/>
    <mergeCell ref="S891:S892"/>
    <mergeCell ref="C925:N925"/>
    <mergeCell ref="B921:AH921"/>
    <mergeCell ref="AA927:AA928"/>
    <mergeCell ref="AB927:AB928"/>
    <mergeCell ref="AC927:AC928"/>
    <mergeCell ref="AD927:AD928"/>
    <mergeCell ref="C955:AG955"/>
    <mergeCell ref="C956:AG956"/>
    <mergeCell ref="B926:B928"/>
    <mergeCell ref="C926:C928"/>
    <mergeCell ref="D926:D928"/>
    <mergeCell ref="E926:R926"/>
    <mergeCell ref="C919:AG919"/>
    <mergeCell ref="C918:AG918"/>
    <mergeCell ref="C881:F881"/>
    <mergeCell ref="C882:F882"/>
    <mergeCell ref="V877:W877"/>
    <mergeCell ref="X877:Z877"/>
    <mergeCell ref="AA877:AA878"/>
    <mergeCell ref="AB877:AB878"/>
    <mergeCell ref="AC877:AC878"/>
    <mergeCell ref="AD877:AD878"/>
    <mergeCell ref="C883:AG883"/>
    <mergeCell ref="B885:AH885"/>
    <mergeCell ref="C889:W889"/>
    <mergeCell ref="B890:B892"/>
    <mergeCell ref="C890:C892"/>
    <mergeCell ref="D890:D892"/>
    <mergeCell ref="E890:R890"/>
    <mergeCell ref="S890:Z890"/>
    <mergeCell ref="AA890:AD890"/>
    <mergeCell ref="AE890:AG891"/>
    <mergeCell ref="E891:E892"/>
    <mergeCell ref="T891:T892"/>
    <mergeCell ref="U891:U892"/>
    <mergeCell ref="V891:W891"/>
    <mergeCell ref="X891:Z891"/>
    <mergeCell ref="AA891:AA892"/>
    <mergeCell ref="AB891:AB892"/>
    <mergeCell ref="AC891:AC892"/>
    <mergeCell ref="AD891:AD892"/>
    <mergeCell ref="F891:F892"/>
    <mergeCell ref="G891:G892"/>
    <mergeCell ref="H891:I891"/>
    <mergeCell ref="J891:K891"/>
    <mergeCell ref="L891:M891"/>
    <mergeCell ref="B870:AH870"/>
    <mergeCell ref="C875:W875"/>
    <mergeCell ref="B876:B878"/>
    <mergeCell ref="C876:C878"/>
    <mergeCell ref="D876:D878"/>
    <mergeCell ref="E876:R876"/>
    <mergeCell ref="S876:Z876"/>
    <mergeCell ref="AA876:AD876"/>
    <mergeCell ref="AE876:AG877"/>
    <mergeCell ref="E877:E878"/>
    <mergeCell ref="F877:F878"/>
    <mergeCell ref="G877:G878"/>
    <mergeCell ref="H877:I877"/>
    <mergeCell ref="J877:K877"/>
    <mergeCell ref="L877:M877"/>
    <mergeCell ref="N877:O877"/>
    <mergeCell ref="P877:R877"/>
    <mergeCell ref="S877:S878"/>
    <mergeCell ref="T877:T878"/>
    <mergeCell ref="U877:U878"/>
    <mergeCell ref="C873:E873"/>
    <mergeCell ref="C874:AG874"/>
    <mergeCell ref="AC720:AC721"/>
    <mergeCell ref="AD720:AD721"/>
    <mergeCell ref="AA824:AA825"/>
    <mergeCell ref="C709:F709"/>
    <mergeCell ref="C710:F710"/>
    <mergeCell ref="C711:AG711"/>
    <mergeCell ref="B676:AH676"/>
    <mergeCell ref="C679:E679"/>
    <mergeCell ref="C680:AG680"/>
    <mergeCell ref="C681:W681"/>
    <mergeCell ref="B682:B684"/>
    <mergeCell ref="C682:C684"/>
    <mergeCell ref="D682:D684"/>
    <mergeCell ref="E682:R682"/>
    <mergeCell ref="S682:Z682"/>
    <mergeCell ref="AA682:AD682"/>
    <mergeCell ref="AE682:AG683"/>
    <mergeCell ref="E683:E684"/>
    <mergeCell ref="F683:F684"/>
    <mergeCell ref="G683:G684"/>
    <mergeCell ref="H683:I683"/>
    <mergeCell ref="J683:K683"/>
    <mergeCell ref="L683:M683"/>
    <mergeCell ref="N683:O683"/>
    <mergeCell ref="P683:R683"/>
    <mergeCell ref="S683:S684"/>
    <mergeCell ref="T683:T684"/>
    <mergeCell ref="U683:U684"/>
    <mergeCell ref="B685:B707"/>
    <mergeCell ref="V683:W683"/>
    <mergeCell ref="X683:Z683"/>
    <mergeCell ref="AA683:AA684"/>
    <mergeCell ref="AB683:AB684"/>
    <mergeCell ref="AC683:AC684"/>
    <mergeCell ref="AD683:AD684"/>
    <mergeCell ref="X98:Z98"/>
    <mergeCell ref="AA98:AA99"/>
    <mergeCell ref="AB98:AB99"/>
    <mergeCell ref="AC98:AC99"/>
    <mergeCell ref="B101:C101"/>
    <mergeCell ref="B281:AH281"/>
    <mergeCell ref="C284:E284"/>
    <mergeCell ref="C285:W285"/>
    <mergeCell ref="B287:B289"/>
    <mergeCell ref="C287:C289"/>
    <mergeCell ref="D287:D289"/>
    <mergeCell ref="E287:R287"/>
    <mergeCell ref="S287:Z287"/>
    <mergeCell ref="AA287:AD287"/>
    <mergeCell ref="AE287:AG288"/>
    <mergeCell ref="E288:E289"/>
    <mergeCell ref="F288:F289"/>
    <mergeCell ref="G288:G289"/>
    <mergeCell ref="H288:I288"/>
    <mergeCell ref="J288:K288"/>
    <mergeCell ref="L288:M288"/>
    <mergeCell ref="N288:O288"/>
    <mergeCell ref="P288:R288"/>
    <mergeCell ref="S288:S289"/>
    <mergeCell ref="T288:T289"/>
    <mergeCell ref="U288:U289"/>
    <mergeCell ref="V288:W288"/>
    <mergeCell ref="X288:Z288"/>
    <mergeCell ref="AA288:AA289"/>
    <mergeCell ref="C292:F292"/>
    <mergeCell ref="C293:F293"/>
    <mergeCell ref="B89:AG89"/>
    <mergeCell ref="D92:F92"/>
    <mergeCell ref="D93:F93"/>
    <mergeCell ref="D95:AG95"/>
    <mergeCell ref="B97:C99"/>
    <mergeCell ref="D97:D99"/>
    <mergeCell ref="E97:E99"/>
    <mergeCell ref="F97:R97"/>
    <mergeCell ref="S97:Z97"/>
    <mergeCell ref="AA97:AC97"/>
    <mergeCell ref="AD97:AF98"/>
    <mergeCell ref="F98:F99"/>
    <mergeCell ref="G98:G99"/>
    <mergeCell ref="H98:I98"/>
    <mergeCell ref="J98:K98"/>
    <mergeCell ref="L98:M98"/>
    <mergeCell ref="N98:O98"/>
    <mergeCell ref="P98:R98"/>
    <mergeCell ref="S98:S99"/>
    <mergeCell ref="B100:C100"/>
    <mergeCell ref="B103:C103"/>
    <mergeCell ref="D103:G103"/>
    <mergeCell ref="D104:G104"/>
    <mergeCell ref="B105:C105"/>
    <mergeCell ref="D105:G105"/>
    <mergeCell ref="AB266:AB267"/>
    <mergeCell ref="AC266:AC267"/>
    <mergeCell ref="AD266:AD267"/>
    <mergeCell ref="B221:AH221"/>
    <mergeCell ref="C224:E224"/>
    <mergeCell ref="B83:C83"/>
    <mergeCell ref="AB288:AB289"/>
    <mergeCell ref="AC288:AC289"/>
    <mergeCell ref="AD288:AD289"/>
    <mergeCell ref="S79:S80"/>
    <mergeCell ref="T79:T80"/>
    <mergeCell ref="U79:U80"/>
    <mergeCell ref="V79:W79"/>
    <mergeCell ref="X79:Z79"/>
    <mergeCell ref="AA79:AA80"/>
    <mergeCell ref="AB79:AB80"/>
    <mergeCell ref="AC79:AC80"/>
    <mergeCell ref="B78:C80"/>
    <mergeCell ref="D78:D80"/>
    <mergeCell ref="E78:E80"/>
    <mergeCell ref="F78:R78"/>
    <mergeCell ref="S78:Z78"/>
    <mergeCell ref="AA78:AC78"/>
    <mergeCell ref="AD78:AF79"/>
    <mergeCell ref="F79:F80"/>
    <mergeCell ref="G79:G80"/>
    <mergeCell ref="H79:I79"/>
    <mergeCell ref="J79:K79"/>
    <mergeCell ref="L79:M79"/>
    <mergeCell ref="N79:O79"/>
    <mergeCell ref="P79:R79"/>
    <mergeCell ref="T98:T99"/>
    <mergeCell ref="U98:U99"/>
    <mergeCell ref="V98:W98"/>
    <mergeCell ref="B81:C81"/>
    <mergeCell ref="B82:C82"/>
    <mergeCell ref="B85:C85"/>
    <mergeCell ref="D85:G85"/>
    <mergeCell ref="D86:G86"/>
    <mergeCell ref="B87:C87"/>
    <mergeCell ref="D87:G87"/>
    <mergeCell ref="AB56:AB57"/>
    <mergeCell ref="AC56:AC57"/>
    <mergeCell ref="C277:F277"/>
    <mergeCell ref="C278:F278"/>
    <mergeCell ref="B259:AH259"/>
    <mergeCell ref="C262:E262"/>
    <mergeCell ref="C263:W263"/>
    <mergeCell ref="B265:B267"/>
    <mergeCell ref="C265:C267"/>
    <mergeCell ref="D265:D267"/>
    <mergeCell ref="E265:R265"/>
    <mergeCell ref="S265:Z265"/>
    <mergeCell ref="AA265:AD265"/>
    <mergeCell ref="AE265:AG266"/>
    <mergeCell ref="E266:E267"/>
    <mergeCell ref="F266:F267"/>
    <mergeCell ref="G266:G267"/>
    <mergeCell ref="H266:I266"/>
    <mergeCell ref="J266:K266"/>
    <mergeCell ref="L266:M266"/>
    <mergeCell ref="N266:O266"/>
    <mergeCell ref="P266:R266"/>
    <mergeCell ref="S266:S267"/>
    <mergeCell ref="T266:T267"/>
    <mergeCell ref="U266:U267"/>
    <mergeCell ref="V266:W266"/>
    <mergeCell ref="X266:Z266"/>
    <mergeCell ref="AA266:AA267"/>
    <mergeCell ref="B70:AG70"/>
    <mergeCell ref="N39:O39"/>
    <mergeCell ref="P39:R39"/>
    <mergeCell ref="S39:S40"/>
    <mergeCell ref="T39:T40"/>
    <mergeCell ref="U39:U40"/>
    <mergeCell ref="V39:W39"/>
    <mergeCell ref="X39:Z39"/>
    <mergeCell ref="AA39:AA40"/>
    <mergeCell ref="B47:AG47"/>
    <mergeCell ref="D50:F50"/>
    <mergeCell ref="D51:F51"/>
    <mergeCell ref="D53:AG53"/>
    <mergeCell ref="B55:C57"/>
    <mergeCell ref="D55:D57"/>
    <mergeCell ref="E55:E57"/>
    <mergeCell ref="F55:R55"/>
    <mergeCell ref="S55:Z55"/>
    <mergeCell ref="AA55:AC55"/>
    <mergeCell ref="AD55:AF56"/>
    <mergeCell ref="F56:F57"/>
    <mergeCell ref="G56:G57"/>
    <mergeCell ref="H56:I56"/>
    <mergeCell ref="J56:K56"/>
    <mergeCell ref="L56:M56"/>
    <mergeCell ref="N56:O56"/>
    <mergeCell ref="P56:R56"/>
    <mergeCell ref="S56:S57"/>
    <mergeCell ref="T56:T57"/>
    <mergeCell ref="U56:U57"/>
    <mergeCell ref="V56:W56"/>
    <mergeCell ref="X56:Z56"/>
    <mergeCell ref="AA56:AA57"/>
    <mergeCell ref="AB39:AB40"/>
    <mergeCell ref="AC39:AC40"/>
    <mergeCell ref="B41:C41"/>
    <mergeCell ref="B43:C43"/>
    <mergeCell ref="D43:G43"/>
    <mergeCell ref="D44:G44"/>
    <mergeCell ref="B45:C45"/>
    <mergeCell ref="D45:G45"/>
    <mergeCell ref="B58:C58"/>
    <mergeCell ref="B63:C63"/>
    <mergeCell ref="B64:C64"/>
    <mergeCell ref="B66:C66"/>
    <mergeCell ref="D66:G66"/>
    <mergeCell ref="D67:G67"/>
    <mergeCell ref="B68:C68"/>
    <mergeCell ref="D68:G68"/>
    <mergeCell ref="B59:C59"/>
    <mergeCell ref="B60:C60"/>
    <mergeCell ref="B61:C61"/>
    <mergeCell ref="B62:C62"/>
    <mergeCell ref="B30:AG30"/>
    <mergeCell ref="D33:F33"/>
    <mergeCell ref="D34:F34"/>
    <mergeCell ref="D36:AG36"/>
    <mergeCell ref="B38:C40"/>
    <mergeCell ref="D38:D40"/>
    <mergeCell ref="E38:E40"/>
    <mergeCell ref="F38:R38"/>
    <mergeCell ref="S38:Z38"/>
    <mergeCell ref="AA38:AC38"/>
    <mergeCell ref="AD38:AF39"/>
    <mergeCell ref="F39:F40"/>
    <mergeCell ref="G39:G40"/>
    <mergeCell ref="H39:I39"/>
    <mergeCell ref="J39:K39"/>
    <mergeCell ref="L39:M39"/>
    <mergeCell ref="U22:U23"/>
    <mergeCell ref="V22:W22"/>
    <mergeCell ref="X22:Z22"/>
    <mergeCell ref="AA22:AA23"/>
    <mergeCell ref="AB22:AB23"/>
    <mergeCell ref="AC22:AC23"/>
    <mergeCell ref="B24:C24"/>
    <mergeCell ref="B26:C26"/>
    <mergeCell ref="D26:G26"/>
    <mergeCell ref="D27:G27"/>
    <mergeCell ref="B28:C28"/>
    <mergeCell ref="D28:G28"/>
    <mergeCell ref="B13:AG13"/>
    <mergeCell ref="D16:F16"/>
    <mergeCell ref="D17:F17"/>
    <mergeCell ref="D19:AG19"/>
    <mergeCell ref="B21:C23"/>
    <mergeCell ref="D21:D23"/>
    <mergeCell ref="E21:E23"/>
    <mergeCell ref="F21:R21"/>
    <mergeCell ref="S21:Z21"/>
    <mergeCell ref="AA21:AC21"/>
    <mergeCell ref="AD21:AF22"/>
    <mergeCell ref="F22:F23"/>
    <mergeCell ref="G22:G23"/>
    <mergeCell ref="H22:I22"/>
    <mergeCell ref="J22:K22"/>
    <mergeCell ref="L22:M22"/>
    <mergeCell ref="N22:O22"/>
    <mergeCell ref="P22:R22"/>
    <mergeCell ref="S22:S23"/>
    <mergeCell ref="T22:T23"/>
    <mergeCell ref="C225:W225"/>
    <mergeCell ref="B227:B229"/>
    <mergeCell ref="C227:C229"/>
    <mergeCell ref="D227:D229"/>
    <mergeCell ref="E227:R227"/>
    <mergeCell ref="S227:Z227"/>
    <mergeCell ref="AA227:AD227"/>
    <mergeCell ref="AE227:AG228"/>
    <mergeCell ref="E228:E229"/>
    <mergeCell ref="F228:F229"/>
    <mergeCell ref="G228:G229"/>
    <mergeCell ref="H228:I228"/>
    <mergeCell ref="J228:K228"/>
    <mergeCell ref="L228:M228"/>
    <mergeCell ref="N228:O228"/>
    <mergeCell ref="P228:R228"/>
    <mergeCell ref="S228:S229"/>
    <mergeCell ref="T228:T229"/>
    <mergeCell ref="U228:U229"/>
    <mergeCell ref="V228:W228"/>
    <mergeCell ref="X228:Z228"/>
    <mergeCell ref="AA228:AA229"/>
    <mergeCell ref="AB228:AB229"/>
    <mergeCell ref="D73:F73"/>
    <mergeCell ref="D74:F74"/>
    <mergeCell ref="D76:AG76"/>
    <mergeCell ref="AC228:AC229"/>
    <mergeCell ref="AD228:AD229"/>
    <mergeCell ref="C255:F255"/>
    <mergeCell ref="C256:F256"/>
    <mergeCell ref="B183:AH183"/>
    <mergeCell ref="C186:E186"/>
    <mergeCell ref="C187:W187"/>
    <mergeCell ref="B189:B191"/>
    <mergeCell ref="C189:C191"/>
    <mergeCell ref="D189:D191"/>
    <mergeCell ref="E189:R189"/>
    <mergeCell ref="S189:Z189"/>
    <mergeCell ref="AA189:AD189"/>
    <mergeCell ref="AE189:AG190"/>
    <mergeCell ref="E190:E191"/>
    <mergeCell ref="F190:F191"/>
    <mergeCell ref="G190:G191"/>
    <mergeCell ref="H190:I190"/>
    <mergeCell ref="J190:K190"/>
    <mergeCell ref="L190:M190"/>
    <mergeCell ref="N190:O190"/>
    <mergeCell ref="P190:R190"/>
    <mergeCell ref="S190:S191"/>
    <mergeCell ref="T190:T191"/>
    <mergeCell ref="U190:U191"/>
    <mergeCell ref="V190:W190"/>
    <mergeCell ref="X190:Z190"/>
    <mergeCell ref="AA190:AA191"/>
    <mergeCell ref="AB190:AB191"/>
    <mergeCell ref="AC190:AC191"/>
    <mergeCell ref="AD190:AD191"/>
    <mergeCell ref="C217:F217"/>
    <mergeCell ref="C218:F218"/>
    <mergeCell ref="B145:AH145"/>
    <mergeCell ref="C148:E148"/>
    <mergeCell ref="C149:W149"/>
    <mergeCell ref="B151:B153"/>
    <mergeCell ref="C151:C153"/>
    <mergeCell ref="D151:D153"/>
    <mergeCell ref="E151:R151"/>
    <mergeCell ref="S151:Z151"/>
    <mergeCell ref="AA151:AD151"/>
    <mergeCell ref="AE151:AG152"/>
    <mergeCell ref="E152:E153"/>
    <mergeCell ref="F152:F153"/>
    <mergeCell ref="G152:G153"/>
    <mergeCell ref="H152:I152"/>
    <mergeCell ref="J152:K152"/>
    <mergeCell ref="L152:M152"/>
    <mergeCell ref="N152:O152"/>
    <mergeCell ref="P152:R152"/>
    <mergeCell ref="S152:S153"/>
    <mergeCell ref="T152:T153"/>
    <mergeCell ref="U152:U153"/>
    <mergeCell ref="V152:W152"/>
    <mergeCell ref="X152:Z152"/>
    <mergeCell ref="AA152:AA153"/>
    <mergeCell ref="AB152:AB153"/>
    <mergeCell ref="AC152:AC153"/>
    <mergeCell ref="AD152:AD153"/>
    <mergeCell ref="C179:F179"/>
    <mergeCell ref="C180:F180"/>
    <mergeCell ref="C142:F142"/>
    <mergeCell ref="C141:F141"/>
    <mergeCell ref="B107:AH107"/>
    <mergeCell ref="C110:E110"/>
    <mergeCell ref="C111:W111"/>
    <mergeCell ref="B113:B115"/>
    <mergeCell ref="C113:C115"/>
    <mergeCell ref="D113:D115"/>
    <mergeCell ref="E113:R113"/>
    <mergeCell ref="S113:Z113"/>
    <mergeCell ref="AA113:AD113"/>
    <mergeCell ref="AE113:AG114"/>
    <mergeCell ref="E114:E115"/>
    <mergeCell ref="F114:F115"/>
    <mergeCell ref="G114:G115"/>
    <mergeCell ref="H114:I114"/>
    <mergeCell ref="J114:K114"/>
    <mergeCell ref="L114:M114"/>
    <mergeCell ref="N114:O114"/>
    <mergeCell ref="P114:R114"/>
    <mergeCell ref="S114:S115"/>
    <mergeCell ref="T114:T115"/>
    <mergeCell ref="U114:U115"/>
    <mergeCell ref="V114:W114"/>
    <mergeCell ref="X114:Z114"/>
    <mergeCell ref="AA114:AA115"/>
    <mergeCell ref="AB114:AB115"/>
    <mergeCell ref="AC114:AC115"/>
    <mergeCell ref="AD114:AD115"/>
  </mergeCells>
  <phoneticPr fontId="8" type="noConversion"/>
  <dataValidations disablePrompts="1" count="12">
    <dataValidation type="decimal" operator="greaterThan" showInputMessage="1" showErrorMessage="1" sqref="AG1067">
      <formula1>V1071</formula1>
    </dataValidation>
    <dataValidation type="decimal" operator="greaterThan" allowBlank="1" showInputMessage="1" showErrorMessage="1" sqref="D1067:M1067">
      <formula1>D1071</formula1>
    </dataValidation>
    <dataValidation type="decimal" operator="greaterThan" showInputMessage="1" showErrorMessage="1" sqref="O1067:U1067 W1067:AD1067">
      <formula1>N1071</formula1>
    </dataValidation>
    <dataValidation type="date" operator="greaterThan" showInputMessage="1" showErrorMessage="1" sqref="C961:D961 C1018:D1018">
      <formula1>#REF!</formula1>
    </dataValidation>
    <dataValidation type="decimal" operator="greaterThan" showInputMessage="1" showErrorMessage="1" sqref="AG1010 AG1039:AG1066 O1010:U1010 W1010:AD1010">
      <formula1>#REF!</formula1>
    </dataValidation>
    <dataValidation type="decimal" operator="greaterThan" allowBlank="1" showInputMessage="1" showErrorMessage="1" sqref="D1010:M1010">
      <formula1>#REF!</formula1>
    </dataValidation>
    <dataValidation type="date" operator="greaterThan" allowBlank="1" showInputMessage="1" showErrorMessage="1" sqref="D92:D93">
      <formula1>E8</formula1>
    </dataValidation>
    <dataValidation type="date" operator="greaterThan" allowBlank="1" showInputMessage="1" showErrorMessage="1" sqref="D73:D74 D33:D34 D16:D17">
      <formula1>#REF!</formula1>
    </dataValidation>
    <dataValidation type="date" operator="greaterThan" allowBlank="1" showInputMessage="1" showErrorMessage="1" sqref="D50:D51">
      <formula1>E28</formula1>
    </dataValidation>
    <dataValidation type="decimal" operator="greaterThan" showInputMessage="1" showErrorMessage="1" sqref="AG1036:AG1038">
      <formula1>V1083</formula1>
    </dataValidation>
    <dataValidation type="decimal" operator="greaterThan" showInputMessage="1" showErrorMessage="1" sqref="AG1023:AG1031">
      <formula1>V1068</formula1>
    </dataValidation>
    <dataValidation type="decimal" operator="greaterThan" showInputMessage="1" showErrorMessage="1" sqref="AG1032:AG1035">
      <formula1>V1078</formula1>
    </dataValidation>
  </dataValidations>
  <pageMargins left="0.75" right="0.75" top="1" bottom="1" header="0" footer="0"/>
  <pageSetup paperSize="9"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V181"/>
  <sheetViews>
    <sheetView zoomScaleNormal="100" workbookViewId="0">
      <selection activeCell="M27" sqref="M27"/>
    </sheetView>
  </sheetViews>
  <sheetFormatPr baseColWidth="10" defaultRowHeight="12" x14ac:dyDescent="0.2"/>
  <cols>
    <col min="1" max="1" width="2.7109375" style="350" customWidth="1"/>
    <col min="2" max="2" width="38.85546875" style="350" customWidth="1"/>
    <col min="3" max="3" width="19.7109375" style="350" customWidth="1"/>
    <col min="4" max="4" width="12.140625" style="350" customWidth="1"/>
    <col min="5" max="13" width="11.42578125" style="350"/>
    <col min="14" max="14" width="33.42578125" style="350" customWidth="1"/>
    <col min="15" max="48" width="11.42578125" style="350"/>
    <col min="49" max="16384" width="11.42578125" style="3"/>
  </cols>
  <sheetData>
    <row r="1" spans="2:34" x14ac:dyDescent="0.2">
      <c r="B1" s="932"/>
      <c r="C1" s="932"/>
      <c r="D1" s="932"/>
      <c r="E1" s="932"/>
      <c r="F1" s="932"/>
      <c r="G1" s="932"/>
      <c r="H1" s="932"/>
      <c r="I1" s="932"/>
      <c r="J1" s="932"/>
      <c r="K1" s="932"/>
      <c r="L1" s="932"/>
      <c r="M1" s="964"/>
    </row>
    <row r="2" spans="2:34" ht="18" x14ac:dyDescent="0.25">
      <c r="B2" s="359" t="s">
        <v>2769</v>
      </c>
      <c r="C2" s="932"/>
      <c r="D2" s="932"/>
      <c r="E2" s="932"/>
      <c r="F2" s="932"/>
      <c r="G2" s="932"/>
      <c r="H2" s="932"/>
      <c r="I2" s="932"/>
      <c r="J2" s="932"/>
      <c r="K2" s="932"/>
      <c r="L2" s="932"/>
      <c r="M2" s="932"/>
    </row>
    <row r="3" spans="2:34" ht="14.25" x14ac:dyDescent="0.2">
      <c r="B3" s="358" t="s">
        <v>2778</v>
      </c>
      <c r="C3" s="932"/>
      <c r="D3" s="932"/>
      <c r="E3" s="932"/>
      <c r="F3" s="932"/>
      <c r="G3" s="932"/>
      <c r="H3" s="932"/>
      <c r="I3" s="932"/>
      <c r="J3" s="932"/>
      <c r="K3" s="932"/>
      <c r="L3" s="932"/>
      <c r="M3" s="932"/>
    </row>
    <row r="4" spans="2:34" ht="14.25" x14ac:dyDescent="0.2">
      <c r="B4" s="355"/>
      <c r="C4" s="932"/>
      <c r="D4" s="932"/>
      <c r="E4" s="932"/>
      <c r="F4" s="932"/>
      <c r="G4" s="932"/>
      <c r="H4" s="932"/>
      <c r="I4" s="932"/>
      <c r="J4" s="932"/>
      <c r="K4" s="932"/>
      <c r="L4" s="932"/>
      <c r="M4" s="932"/>
    </row>
    <row r="5" spans="2:34" ht="14.25" x14ac:dyDescent="0.2">
      <c r="B5" s="355"/>
      <c r="C5" s="932"/>
      <c r="D5" s="932"/>
      <c r="E5" s="932"/>
      <c r="F5" s="932"/>
      <c r="G5" s="932"/>
      <c r="H5" s="932"/>
      <c r="I5" s="932"/>
      <c r="J5" s="932"/>
      <c r="K5" s="932"/>
      <c r="L5" s="932"/>
      <c r="M5" s="932"/>
    </row>
    <row r="6" spans="2:34" ht="14.25" x14ac:dyDescent="0.2">
      <c r="B6" s="355"/>
      <c r="C6" s="932"/>
      <c r="D6" s="932"/>
      <c r="E6" s="932"/>
      <c r="F6" s="932"/>
      <c r="G6" s="932"/>
      <c r="H6" s="932"/>
      <c r="I6" s="932"/>
      <c r="J6" s="932"/>
      <c r="K6" s="932"/>
      <c r="L6" s="932"/>
      <c r="M6" s="932"/>
    </row>
    <row r="7" spans="2:34" ht="14.25" x14ac:dyDescent="0.2">
      <c r="B7" s="355"/>
      <c r="C7" s="932"/>
      <c r="D7" s="932"/>
      <c r="E7" s="932"/>
      <c r="F7" s="932"/>
      <c r="G7" s="932"/>
      <c r="H7" s="932"/>
      <c r="I7" s="932"/>
      <c r="J7" s="932"/>
      <c r="K7" s="932"/>
      <c r="L7" s="932"/>
      <c r="M7" s="932"/>
    </row>
    <row r="8" spans="2:34" ht="14.25" x14ac:dyDescent="0.2">
      <c r="B8" s="358" t="str">
        <f>+Inicio!B8</f>
        <v xml:space="preserve">      Fecha de publicación: Abril de 2015</v>
      </c>
      <c r="C8" s="932"/>
      <c r="D8" s="932"/>
      <c r="E8" s="932"/>
      <c r="F8" s="932"/>
      <c r="G8" s="932"/>
      <c r="H8" s="932"/>
      <c r="I8" s="932"/>
      <c r="J8" s="932"/>
      <c r="K8" s="932"/>
      <c r="L8" s="932"/>
      <c r="M8" s="932"/>
    </row>
    <row r="9" spans="2:34" x14ac:dyDescent="0.2">
      <c r="B9" s="932"/>
      <c r="C9" s="932"/>
      <c r="D9" s="932"/>
      <c r="E9" s="932"/>
      <c r="F9" s="932"/>
      <c r="G9" s="932"/>
      <c r="H9" s="932"/>
      <c r="I9" s="932"/>
      <c r="J9" s="932"/>
      <c r="K9" s="932"/>
      <c r="L9" s="932"/>
      <c r="M9" s="932"/>
    </row>
    <row r="10" spans="2:34" x14ac:dyDescent="0.2">
      <c r="B10" s="932"/>
      <c r="C10" s="932"/>
      <c r="D10" s="932"/>
      <c r="E10" s="932"/>
      <c r="F10" s="932"/>
      <c r="G10" s="932"/>
      <c r="H10" s="932"/>
      <c r="I10" s="932"/>
      <c r="J10" s="932"/>
      <c r="K10" s="932"/>
      <c r="L10" s="932"/>
      <c r="M10" s="932"/>
    </row>
    <row r="11" spans="2:34" x14ac:dyDescent="0.2">
      <c r="B11" s="933"/>
      <c r="C11" s="933"/>
      <c r="D11" s="933"/>
      <c r="E11" s="933"/>
      <c r="F11" s="933"/>
      <c r="G11" s="933"/>
      <c r="H11" s="933"/>
      <c r="I11" s="933"/>
      <c r="J11" s="933"/>
      <c r="K11" s="933"/>
      <c r="L11" s="933"/>
      <c r="M11" s="933"/>
    </row>
    <row r="12" spans="2:34" s="350" customFormat="1" ht="12.75" thickBot="1" x14ac:dyDescent="0.25"/>
    <row r="13" spans="2:34" s="350" customFormat="1" ht="20.25" x14ac:dyDescent="0.2">
      <c r="B13" s="2274" t="s">
        <v>2783</v>
      </c>
      <c r="C13" s="2275"/>
      <c r="D13" s="2275"/>
      <c r="E13" s="2275"/>
      <c r="F13" s="2275"/>
      <c r="G13" s="2275"/>
      <c r="H13" s="2275"/>
      <c r="I13" s="2275"/>
      <c r="J13" s="2275"/>
      <c r="K13" s="2275"/>
      <c r="L13" s="2275"/>
      <c r="M13" s="2275"/>
      <c r="N13" s="2275"/>
      <c r="O13" s="2275"/>
      <c r="P13" s="2275"/>
      <c r="Q13" s="2275"/>
      <c r="R13" s="2275"/>
      <c r="S13" s="2275"/>
      <c r="T13" s="2275"/>
      <c r="U13" s="2275"/>
      <c r="V13" s="2275"/>
      <c r="W13" s="2275"/>
      <c r="X13" s="2275"/>
      <c r="Y13" s="2275"/>
      <c r="Z13" s="2275"/>
      <c r="AA13" s="2275"/>
      <c r="AB13" s="2275"/>
      <c r="AC13" s="2275"/>
      <c r="AD13" s="2275"/>
      <c r="AE13" s="2275"/>
      <c r="AF13" s="2275"/>
      <c r="AG13" s="2275"/>
      <c r="AH13" s="2276"/>
    </row>
    <row r="14" spans="2:34" s="350" customFormat="1" ht="13.5" customHeight="1" x14ac:dyDescent="0.2">
      <c r="B14" s="1131"/>
      <c r="C14" s="1132"/>
      <c r="D14" s="1133"/>
      <c r="E14" s="1133"/>
      <c r="F14" s="431"/>
      <c r="G14" s="431"/>
      <c r="H14" s="431"/>
      <c r="I14" s="431"/>
      <c r="J14" s="431"/>
      <c r="K14" s="431"/>
      <c r="L14" s="431"/>
      <c r="M14" s="431"/>
      <c r="N14" s="431"/>
      <c r="O14" s="431"/>
      <c r="P14" s="431"/>
      <c r="Q14" s="431"/>
      <c r="R14" s="431"/>
      <c r="S14" s="431"/>
      <c r="T14" s="431"/>
      <c r="U14" s="431"/>
      <c r="V14" s="431"/>
      <c r="W14" s="431"/>
      <c r="X14" s="431"/>
      <c r="Y14" s="431"/>
      <c r="Z14" s="431"/>
      <c r="AA14" s="431"/>
      <c r="AB14" s="431"/>
      <c r="AC14" s="431"/>
      <c r="AD14" s="431"/>
      <c r="AE14" s="431"/>
      <c r="AF14" s="431"/>
      <c r="AG14" s="431"/>
      <c r="AH14" s="1039"/>
    </row>
    <row r="15" spans="2:34" s="350" customFormat="1" ht="13.5" customHeight="1" x14ac:dyDescent="0.2">
      <c r="B15" s="1134" t="s">
        <v>2784</v>
      </c>
      <c r="C15" s="1135" t="s">
        <v>3087</v>
      </c>
      <c r="D15" s="1135"/>
      <c r="E15" s="431"/>
      <c r="F15" s="431"/>
      <c r="G15" s="431"/>
      <c r="H15" s="431"/>
      <c r="I15" s="1136"/>
      <c r="J15" s="431"/>
      <c r="K15" s="431"/>
      <c r="L15" s="431"/>
      <c r="M15" s="431"/>
      <c r="N15" s="431"/>
      <c r="O15" s="431"/>
      <c r="P15" s="431"/>
      <c r="Q15" s="431"/>
      <c r="R15" s="431"/>
      <c r="S15" s="431"/>
      <c r="T15" s="431"/>
      <c r="U15" s="431"/>
      <c r="V15" s="431"/>
      <c r="W15" s="431"/>
      <c r="X15" s="431"/>
      <c r="Y15" s="431"/>
      <c r="Z15" s="431"/>
      <c r="AA15" s="431"/>
      <c r="AB15" s="431"/>
      <c r="AC15" s="431"/>
      <c r="AD15" s="431"/>
      <c r="AE15" s="431"/>
      <c r="AF15" s="431"/>
      <c r="AG15" s="431"/>
      <c r="AH15" s="1039"/>
    </row>
    <row r="16" spans="2:34" s="350" customFormat="1" ht="13.5" thickBot="1" x14ac:dyDescent="0.25">
      <c r="B16" s="1134" t="s">
        <v>2786</v>
      </c>
      <c r="C16" s="1214">
        <v>41548</v>
      </c>
      <c r="D16" s="1214"/>
      <c r="E16" s="431"/>
      <c r="F16" s="431"/>
      <c r="G16" s="431"/>
      <c r="H16" s="431"/>
      <c r="I16" s="1136"/>
      <c r="J16" s="431"/>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431"/>
      <c r="AH16" s="1039"/>
    </row>
    <row r="17" spans="2:34" s="350" customFormat="1" ht="13.5" thickBot="1" x14ac:dyDescent="0.25">
      <c r="B17" s="1134" t="s">
        <v>2787</v>
      </c>
      <c r="C17" s="2309"/>
      <c r="D17" s="2310"/>
      <c r="E17" s="2310"/>
      <c r="F17" s="2310"/>
      <c r="G17" s="2310"/>
      <c r="H17" s="2310"/>
      <c r="I17" s="2310"/>
      <c r="J17" s="2310"/>
      <c r="K17" s="2310"/>
      <c r="L17" s="2310"/>
      <c r="M17" s="2310"/>
      <c r="N17" s="2310"/>
      <c r="O17" s="2310"/>
      <c r="P17" s="2310"/>
      <c r="Q17" s="2310"/>
      <c r="R17" s="2310"/>
      <c r="S17" s="2310"/>
      <c r="T17" s="2310"/>
      <c r="U17" s="2310"/>
      <c r="V17" s="2310"/>
      <c r="W17" s="2310"/>
      <c r="X17" s="2310"/>
      <c r="Y17" s="2310"/>
      <c r="Z17" s="2310"/>
      <c r="AA17" s="2310"/>
      <c r="AB17" s="2310"/>
      <c r="AC17" s="2310"/>
      <c r="AD17" s="2310"/>
      <c r="AE17" s="2310"/>
      <c r="AF17" s="2310"/>
      <c r="AG17" s="2311"/>
      <c r="AH17" s="1039"/>
    </row>
    <row r="18" spans="2:34" s="350" customFormat="1" ht="13.5" thickBot="1" x14ac:dyDescent="0.25">
      <c r="B18" s="1131"/>
      <c r="C18" s="2280"/>
      <c r="D18" s="2280"/>
      <c r="E18" s="2280"/>
      <c r="F18" s="2280"/>
      <c r="G18" s="2280"/>
      <c r="H18" s="2280"/>
      <c r="I18" s="2280"/>
      <c r="J18" s="2280"/>
      <c r="K18" s="2280"/>
      <c r="L18" s="2280"/>
      <c r="M18" s="2280"/>
      <c r="N18" s="2280"/>
      <c r="O18" s="2280"/>
      <c r="P18" s="2280"/>
      <c r="Q18" s="2280"/>
      <c r="R18" s="2280"/>
      <c r="S18" s="2280"/>
      <c r="T18" s="2280"/>
      <c r="U18" s="2280"/>
      <c r="V18" s="2280"/>
      <c r="W18" s="2280"/>
      <c r="X18" s="431"/>
      <c r="Y18" s="431"/>
      <c r="Z18" s="431"/>
      <c r="AA18" s="431"/>
      <c r="AB18" s="431"/>
      <c r="AC18" s="431"/>
      <c r="AD18" s="431"/>
      <c r="AE18" s="431"/>
      <c r="AF18" s="431"/>
      <c r="AG18" s="431"/>
      <c r="AH18" s="1039"/>
    </row>
    <row r="19" spans="2:34" s="350" customFormat="1" ht="24.75" customHeight="1" thickBot="1" x14ac:dyDescent="0.25">
      <c r="B19" s="1908" t="s">
        <v>2788</v>
      </c>
      <c r="C19" s="1928" t="s">
        <v>2789</v>
      </c>
      <c r="D19" s="1908" t="s">
        <v>2790</v>
      </c>
      <c r="E19" s="1910" t="s">
        <v>2791</v>
      </c>
      <c r="F19" s="1911"/>
      <c r="G19" s="1911"/>
      <c r="H19" s="1911"/>
      <c r="I19" s="1911"/>
      <c r="J19" s="1911"/>
      <c r="K19" s="1911"/>
      <c r="L19" s="1911"/>
      <c r="M19" s="1911"/>
      <c r="N19" s="1911"/>
      <c r="O19" s="1911"/>
      <c r="P19" s="1911"/>
      <c r="Q19" s="1911"/>
      <c r="R19" s="1912"/>
      <c r="S19" s="2270" t="s">
        <v>2792</v>
      </c>
      <c r="T19" s="2269"/>
      <c r="U19" s="2269"/>
      <c r="V19" s="2269"/>
      <c r="W19" s="2269"/>
      <c r="X19" s="2269"/>
      <c r="Y19" s="2269"/>
      <c r="Z19" s="2271"/>
      <c r="AA19" s="1910" t="s">
        <v>2793</v>
      </c>
      <c r="AB19" s="1911"/>
      <c r="AC19" s="1911"/>
      <c r="AD19" s="1912"/>
      <c r="AE19" s="1916" t="s">
        <v>2794</v>
      </c>
      <c r="AF19" s="1917"/>
      <c r="AG19" s="1918"/>
      <c r="AH19" s="1039"/>
    </row>
    <row r="20" spans="2:34" s="350" customFormat="1" ht="24.75" customHeight="1" thickBot="1" x14ac:dyDescent="0.25">
      <c r="B20" s="1909"/>
      <c r="C20" s="1929"/>
      <c r="D20" s="1909"/>
      <c r="E20" s="1908" t="s">
        <v>2795</v>
      </c>
      <c r="F20" s="2267" t="s">
        <v>2796</v>
      </c>
      <c r="G20" s="2267" t="s">
        <v>2797</v>
      </c>
      <c r="H20" s="2270" t="s">
        <v>2798</v>
      </c>
      <c r="I20" s="2271"/>
      <c r="J20" s="2270" t="s">
        <v>2799</v>
      </c>
      <c r="K20" s="2271"/>
      <c r="L20" s="2270" t="s">
        <v>2800</v>
      </c>
      <c r="M20" s="2271"/>
      <c r="N20" s="2272" t="s">
        <v>2801</v>
      </c>
      <c r="O20" s="2273"/>
      <c r="P20" s="2269" t="s">
        <v>2802</v>
      </c>
      <c r="Q20" s="2269"/>
      <c r="R20" s="2271"/>
      <c r="S20" s="2267" t="s">
        <v>2798</v>
      </c>
      <c r="T20" s="2267" t="s">
        <v>2799</v>
      </c>
      <c r="U20" s="2267" t="s">
        <v>2800</v>
      </c>
      <c r="V20" s="2269" t="s">
        <v>2801</v>
      </c>
      <c r="W20" s="2269"/>
      <c r="X20" s="2270" t="s">
        <v>2802</v>
      </c>
      <c r="Y20" s="2269"/>
      <c r="Z20" s="2271"/>
      <c r="AA20" s="1908" t="s">
        <v>2795</v>
      </c>
      <c r="AB20" s="1908" t="s">
        <v>2803</v>
      </c>
      <c r="AC20" s="1908" t="s">
        <v>2804</v>
      </c>
      <c r="AD20" s="1908" t="s">
        <v>2805</v>
      </c>
      <c r="AE20" s="1919"/>
      <c r="AF20" s="1920"/>
      <c r="AG20" s="1921"/>
      <c r="AH20" s="1039"/>
    </row>
    <row r="21" spans="2:34" s="350" customFormat="1" ht="24.75" customHeight="1" thickBot="1" x14ac:dyDescent="0.25">
      <c r="B21" s="1909"/>
      <c r="C21" s="1929"/>
      <c r="D21" s="1909"/>
      <c r="E21" s="1909"/>
      <c r="F21" s="2268"/>
      <c r="G21" s="2268"/>
      <c r="H21" s="1224" t="s">
        <v>2806</v>
      </c>
      <c r="I21" s="1224" t="s">
        <v>2807</v>
      </c>
      <c r="J21" s="1224" t="s">
        <v>2806</v>
      </c>
      <c r="K21" s="1224" t="s">
        <v>2807</v>
      </c>
      <c r="L21" s="1224" t="s">
        <v>2806</v>
      </c>
      <c r="M21" s="1224" t="s">
        <v>2807</v>
      </c>
      <c r="N21" s="1222" t="s">
        <v>295</v>
      </c>
      <c r="O21" s="1152" t="s">
        <v>2808</v>
      </c>
      <c r="P21" s="1154" t="s">
        <v>2809</v>
      </c>
      <c r="Q21" s="1152" t="s">
        <v>2810</v>
      </c>
      <c r="R21" s="1152" t="s">
        <v>2811</v>
      </c>
      <c r="S21" s="2268"/>
      <c r="T21" s="2268"/>
      <c r="U21" s="2268"/>
      <c r="V21" s="1223" t="s">
        <v>295</v>
      </c>
      <c r="W21" s="1157" t="s">
        <v>2808</v>
      </c>
      <c r="X21" s="1152" t="s">
        <v>2809</v>
      </c>
      <c r="Y21" s="1153" t="s">
        <v>2810</v>
      </c>
      <c r="Z21" s="1152" t="s">
        <v>2811</v>
      </c>
      <c r="AA21" s="1909"/>
      <c r="AB21" s="1909"/>
      <c r="AC21" s="1909"/>
      <c r="AD21" s="1909"/>
      <c r="AE21" s="1216" t="s">
        <v>296</v>
      </c>
      <c r="AF21" s="1216" t="s">
        <v>2812</v>
      </c>
      <c r="AG21" s="1216" t="s">
        <v>2813</v>
      </c>
      <c r="AH21" s="1039"/>
    </row>
    <row r="22" spans="2:34" s="350" customFormat="1" ht="13.5" customHeight="1" thickBot="1" x14ac:dyDescent="0.25">
      <c r="B22" s="1257" t="s">
        <v>3087</v>
      </c>
      <c r="C22" s="1258" t="s">
        <v>3088</v>
      </c>
      <c r="D22" s="1259">
        <v>0</v>
      </c>
      <c r="E22" s="1259">
        <v>0</v>
      </c>
      <c r="F22" s="1075">
        <v>0</v>
      </c>
      <c r="G22" s="1260">
        <v>0</v>
      </c>
      <c r="H22" s="1261">
        <v>2.4E-2</v>
      </c>
      <c r="I22" s="1261">
        <v>2.4E-2</v>
      </c>
      <c r="J22" s="1262">
        <v>0.04</v>
      </c>
      <c r="K22" s="1262">
        <v>0.04</v>
      </c>
      <c r="L22" s="1262">
        <v>0.04</v>
      </c>
      <c r="M22" s="1262">
        <v>0.04</v>
      </c>
      <c r="N22" s="1225"/>
      <c r="O22" s="1226"/>
      <c r="P22" s="1262">
        <v>0.125</v>
      </c>
      <c r="Q22" s="1262">
        <v>0.125</v>
      </c>
      <c r="R22" s="1262">
        <v>0.125</v>
      </c>
      <c r="S22" s="1263"/>
      <c r="T22" s="1262"/>
      <c r="U22" s="1264"/>
      <c r="V22" s="1265"/>
      <c r="W22" s="1264"/>
      <c r="X22" s="1262"/>
      <c r="Y22" s="1266"/>
      <c r="Z22" s="1262"/>
      <c r="AA22" s="1259"/>
      <c r="AB22" s="1075"/>
      <c r="AC22" s="1266"/>
      <c r="AD22" s="1262"/>
      <c r="AE22" s="1267"/>
      <c r="AF22" s="1072"/>
      <c r="AG22" s="1264"/>
      <c r="AH22" s="1039"/>
    </row>
    <row r="23" spans="2:34" s="350" customFormat="1" ht="12.75" x14ac:dyDescent="0.2">
      <c r="B23" s="1144"/>
      <c r="C23" s="1145"/>
      <c r="D23" s="1145">
        <v>1.0000000000000001E-33</v>
      </c>
      <c r="E23" s="1145"/>
      <c r="F23" s="1145"/>
      <c r="G23" s="1145"/>
      <c r="H23" s="1145"/>
      <c r="I23" s="1145"/>
      <c r="J23" s="1145"/>
      <c r="K23" s="1145"/>
      <c r="L23" s="1145"/>
      <c r="M23" s="1145"/>
      <c r="N23" s="1145">
        <v>1.0000000000000001E-33</v>
      </c>
      <c r="O23" s="1145"/>
      <c r="P23" s="1145"/>
      <c r="Q23" s="1145"/>
      <c r="R23" s="1145"/>
      <c r="S23" s="1145"/>
      <c r="T23" s="1145"/>
      <c r="U23" s="1145"/>
      <c r="V23" s="1145">
        <v>1.0000000000000001E-33</v>
      </c>
      <c r="W23" s="1145"/>
      <c r="X23" s="1145"/>
      <c r="Y23" s="1145"/>
      <c r="Z23" s="1145"/>
      <c r="AA23" s="1145"/>
      <c r="AB23" s="1145"/>
      <c r="AC23" s="1145"/>
      <c r="AD23" s="1145"/>
      <c r="AE23" s="1145"/>
      <c r="AF23" s="1145"/>
      <c r="AG23" s="1145"/>
      <c r="AH23" s="1039"/>
    </row>
    <row r="24" spans="2:34" s="350" customFormat="1" ht="12.75" x14ac:dyDescent="0.2">
      <c r="B24" s="1146" t="s">
        <v>2816</v>
      </c>
      <c r="C24" s="1904" t="s">
        <v>2988</v>
      </c>
      <c r="D24" s="1904"/>
      <c r="E24" s="1904"/>
      <c r="F24" s="1904"/>
      <c r="G24" s="1904"/>
      <c r="H24" s="1904"/>
      <c r="I24" s="1904"/>
      <c r="J24" s="1904"/>
      <c r="K24" s="1904"/>
      <c r="L24" s="1904"/>
      <c r="M24" s="1904"/>
      <c r="N24" s="1904"/>
      <c r="O24" s="1904"/>
      <c r="P24" s="1904"/>
      <c r="Q24" s="1904"/>
      <c r="R24" s="1904"/>
      <c r="S24" s="1904"/>
      <c r="T24" s="1904"/>
      <c r="U24" s="1904"/>
      <c r="V24" s="1904"/>
      <c r="W24" s="1904"/>
      <c r="X24" s="1904"/>
      <c r="Y24" s="1904"/>
      <c r="Z24" s="1904"/>
      <c r="AA24" s="1904"/>
      <c r="AB24" s="1904"/>
      <c r="AC24" s="1904"/>
      <c r="AD24" s="1904"/>
      <c r="AE24" s="1904"/>
      <c r="AF24" s="1904"/>
      <c r="AG24" s="1904"/>
      <c r="AH24" s="1039"/>
    </row>
    <row r="25" spans="2:34" s="350" customFormat="1" ht="12.75" x14ac:dyDescent="0.2">
      <c r="B25" s="1146" t="s">
        <v>2818</v>
      </c>
      <c r="C25" s="2395" t="s">
        <v>2987</v>
      </c>
      <c r="D25" s="2395"/>
      <c r="E25" s="2395"/>
      <c r="F25" s="2395"/>
      <c r="G25" s="2395"/>
      <c r="H25" s="2395"/>
      <c r="I25" s="2395"/>
      <c r="J25" s="2395"/>
      <c r="K25" s="2395"/>
      <c r="L25" s="2395"/>
      <c r="M25" s="2395"/>
      <c r="N25" s="2395"/>
      <c r="O25" s="2395"/>
      <c r="P25" s="2395"/>
      <c r="Q25" s="2395"/>
      <c r="R25" s="2395"/>
      <c r="S25" s="2395"/>
      <c r="T25" s="2395"/>
      <c r="U25" s="2395"/>
      <c r="V25" s="2395"/>
      <c r="W25" s="2395"/>
      <c r="X25" s="2395"/>
      <c r="Y25" s="2395"/>
      <c r="Z25" s="2395"/>
      <c r="AA25" s="2395"/>
      <c r="AB25" s="2395"/>
      <c r="AC25" s="2395"/>
      <c r="AD25" s="2395"/>
      <c r="AE25" s="2395"/>
      <c r="AF25" s="2395"/>
      <c r="AG25" s="2395"/>
      <c r="AH25" s="1039"/>
    </row>
    <row r="26" spans="2:34" s="350" customFormat="1" ht="13.5" thickBot="1" x14ac:dyDescent="0.25">
      <c r="B26" s="1147"/>
      <c r="C26" s="2284"/>
      <c r="D26" s="2284"/>
      <c r="E26" s="2284"/>
      <c r="F26" s="2284"/>
      <c r="G26" s="2468"/>
      <c r="H26" s="2468"/>
      <c r="I26" s="2468"/>
      <c r="J26" s="2468"/>
      <c r="K26" s="2468"/>
      <c r="L26" s="2468"/>
      <c r="M26" s="2468"/>
      <c r="N26" s="2468"/>
      <c r="O26" s="2468"/>
      <c r="P26" s="2468"/>
      <c r="Q26" s="2468"/>
      <c r="R26" s="2468"/>
      <c r="S26" s="2468"/>
      <c r="T26" s="2468"/>
      <c r="U26" s="2468"/>
      <c r="V26" s="2468"/>
      <c r="W26" s="2468"/>
      <c r="X26" s="2468"/>
      <c r="Y26" s="2468"/>
      <c r="Z26" s="2468"/>
      <c r="AA26" s="2468"/>
      <c r="AB26" s="2468"/>
      <c r="AC26" s="2468"/>
      <c r="AD26" s="2468"/>
      <c r="AE26" s="2468"/>
      <c r="AF26" s="2468"/>
      <c r="AG26" s="2468"/>
      <c r="AH26" s="1044"/>
    </row>
    <row r="27" spans="2:34" s="350" customFormat="1" x14ac:dyDescent="0.2"/>
    <row r="28" spans="2:34" s="350" customFormat="1" ht="12.75" thickBot="1" x14ac:dyDescent="0.25"/>
    <row r="29" spans="2:34" s="350" customFormat="1" ht="20.25" x14ac:dyDescent="0.2">
      <c r="B29" s="2274" t="s">
        <v>2783</v>
      </c>
      <c r="C29" s="2275"/>
      <c r="D29" s="2275"/>
      <c r="E29" s="2275"/>
      <c r="F29" s="2275"/>
      <c r="G29" s="2275"/>
      <c r="H29" s="2275"/>
      <c r="I29" s="2275"/>
      <c r="J29" s="2275"/>
      <c r="K29" s="2275"/>
      <c r="L29" s="2275"/>
      <c r="M29" s="2275"/>
      <c r="N29" s="2275"/>
      <c r="O29" s="2275"/>
      <c r="P29" s="2275"/>
      <c r="Q29" s="2275"/>
      <c r="R29" s="2275"/>
      <c r="S29" s="2275"/>
      <c r="T29" s="2275"/>
      <c r="U29" s="2275"/>
      <c r="V29" s="2275"/>
      <c r="W29" s="2275"/>
      <c r="X29" s="2275"/>
      <c r="Y29" s="2275"/>
      <c r="Z29" s="2275"/>
      <c r="AA29" s="2275"/>
      <c r="AB29" s="2275"/>
      <c r="AC29" s="2275"/>
      <c r="AD29" s="2275"/>
      <c r="AE29" s="2275"/>
      <c r="AF29" s="2275"/>
      <c r="AG29" s="2275"/>
      <c r="AH29" s="2276"/>
    </row>
    <row r="30" spans="2:34" s="350" customFormat="1" ht="12.75" x14ac:dyDescent="0.2">
      <c r="B30" s="1131"/>
      <c r="C30" s="1132"/>
      <c r="D30" s="1133"/>
      <c r="E30" s="1133"/>
      <c r="F30" s="431"/>
      <c r="G30" s="431"/>
      <c r="H30" s="431"/>
      <c r="I30" s="431"/>
      <c r="J30" s="431"/>
      <c r="K30" s="431"/>
      <c r="L30" s="431"/>
      <c r="M30" s="431"/>
      <c r="N30" s="431"/>
      <c r="O30" s="431"/>
      <c r="P30" s="431"/>
      <c r="Q30" s="431"/>
      <c r="R30" s="431"/>
      <c r="S30" s="431"/>
      <c r="T30" s="431"/>
      <c r="U30" s="431"/>
      <c r="V30" s="431"/>
      <c r="W30" s="431"/>
      <c r="X30" s="431"/>
      <c r="Y30" s="431"/>
      <c r="Z30" s="431"/>
      <c r="AA30" s="431"/>
      <c r="AB30" s="431"/>
      <c r="AC30" s="431"/>
      <c r="AD30" s="431"/>
      <c r="AE30" s="431"/>
      <c r="AF30" s="431"/>
      <c r="AG30" s="431"/>
      <c r="AH30" s="1039"/>
    </row>
    <row r="31" spans="2:34" s="350" customFormat="1" ht="12.75" x14ac:dyDescent="0.2">
      <c r="B31" s="1134" t="s">
        <v>2784</v>
      </c>
      <c r="C31" s="1135" t="s">
        <v>3068</v>
      </c>
      <c r="D31" s="1135"/>
      <c r="E31" s="431"/>
      <c r="F31" s="431"/>
      <c r="G31" s="431"/>
      <c r="H31" s="431"/>
      <c r="I31" s="1136"/>
      <c r="J31" s="431"/>
      <c r="K31" s="431"/>
      <c r="L31" s="431"/>
      <c r="M31" s="431"/>
      <c r="N31" s="431"/>
      <c r="O31" s="431"/>
      <c r="P31" s="431"/>
      <c r="Q31" s="431"/>
      <c r="R31" s="431"/>
      <c r="S31" s="431"/>
      <c r="T31" s="431"/>
      <c r="U31" s="431"/>
      <c r="V31" s="431"/>
      <c r="W31" s="431"/>
      <c r="X31" s="431"/>
      <c r="Y31" s="431"/>
      <c r="Z31" s="431"/>
      <c r="AA31" s="431"/>
      <c r="AB31" s="431"/>
      <c r="AC31" s="431"/>
      <c r="AD31" s="431"/>
      <c r="AE31" s="431"/>
      <c r="AF31" s="431"/>
      <c r="AG31" s="431"/>
      <c r="AH31" s="1039"/>
    </row>
    <row r="32" spans="2:34" s="350" customFormat="1" ht="13.5" thickBot="1" x14ac:dyDescent="0.25">
      <c r="B32" s="1134" t="s">
        <v>2786</v>
      </c>
      <c r="C32" s="2262">
        <v>41526</v>
      </c>
      <c r="D32" s="2262"/>
      <c r="E32" s="431"/>
      <c r="F32" s="431"/>
      <c r="G32" s="431"/>
      <c r="H32" s="431"/>
      <c r="I32" s="1136"/>
      <c r="J32" s="431"/>
      <c r="K32" s="431"/>
      <c r="L32" s="431"/>
      <c r="M32" s="431"/>
      <c r="N32" s="431"/>
      <c r="O32" s="431"/>
      <c r="P32" s="431"/>
      <c r="Q32" s="431"/>
      <c r="R32" s="431"/>
      <c r="S32" s="431"/>
      <c r="T32" s="431"/>
      <c r="U32" s="431"/>
      <c r="V32" s="431"/>
      <c r="W32" s="431"/>
      <c r="X32" s="431"/>
      <c r="Y32" s="431"/>
      <c r="Z32" s="431"/>
      <c r="AA32" s="431"/>
      <c r="AB32" s="431"/>
      <c r="AC32" s="431"/>
      <c r="AD32" s="431"/>
      <c r="AE32" s="431"/>
      <c r="AF32" s="431"/>
      <c r="AG32" s="431"/>
      <c r="AH32" s="1039"/>
    </row>
    <row r="33" spans="2:34" s="350" customFormat="1" ht="13.5" thickBot="1" x14ac:dyDescent="0.25">
      <c r="B33" s="1134" t="s">
        <v>2787</v>
      </c>
      <c r="C33" s="2309" t="s">
        <v>3069</v>
      </c>
      <c r="D33" s="2310"/>
      <c r="E33" s="2310"/>
      <c r="F33" s="2310"/>
      <c r="G33" s="2310"/>
      <c r="H33" s="2310"/>
      <c r="I33" s="2310"/>
      <c r="J33" s="2310"/>
      <c r="K33" s="2310"/>
      <c r="L33" s="2310"/>
      <c r="M33" s="2310"/>
      <c r="N33" s="2310"/>
      <c r="O33" s="2310"/>
      <c r="P33" s="2310"/>
      <c r="Q33" s="2310"/>
      <c r="R33" s="2310"/>
      <c r="S33" s="2310"/>
      <c r="T33" s="2310"/>
      <c r="U33" s="2310"/>
      <c r="V33" s="2310"/>
      <c r="W33" s="2310"/>
      <c r="X33" s="2310"/>
      <c r="Y33" s="2310"/>
      <c r="Z33" s="2310"/>
      <c r="AA33" s="2310"/>
      <c r="AB33" s="2310"/>
      <c r="AC33" s="2310"/>
      <c r="AD33" s="2310"/>
      <c r="AE33" s="2310"/>
      <c r="AF33" s="2310"/>
      <c r="AG33" s="2311"/>
      <c r="AH33" s="1039"/>
    </row>
    <row r="34" spans="2:34" s="350" customFormat="1" ht="13.5" thickBot="1" x14ac:dyDescent="0.25">
      <c r="B34" s="1131"/>
      <c r="C34" s="2280"/>
      <c r="D34" s="2280"/>
      <c r="E34" s="2280"/>
      <c r="F34" s="2280"/>
      <c r="G34" s="2280"/>
      <c r="H34" s="2280"/>
      <c r="I34" s="2280"/>
      <c r="J34" s="2280"/>
      <c r="K34" s="2280"/>
      <c r="L34" s="2280"/>
      <c r="M34" s="2280"/>
      <c r="N34" s="2280"/>
      <c r="O34" s="2280"/>
      <c r="P34" s="2280"/>
      <c r="Q34" s="2280"/>
      <c r="R34" s="2280"/>
      <c r="S34" s="2280"/>
      <c r="T34" s="2280"/>
      <c r="U34" s="2280"/>
      <c r="V34" s="2280"/>
      <c r="W34" s="2280"/>
      <c r="X34" s="431"/>
      <c r="Y34" s="431"/>
      <c r="Z34" s="431"/>
      <c r="AA34" s="431"/>
      <c r="AB34" s="431"/>
      <c r="AC34" s="431"/>
      <c r="AD34" s="431"/>
      <c r="AE34" s="431"/>
      <c r="AF34" s="431"/>
      <c r="AG34" s="431"/>
      <c r="AH34" s="1039"/>
    </row>
    <row r="35" spans="2:34" s="350" customFormat="1" ht="13.5" thickBot="1" x14ac:dyDescent="0.25">
      <c r="B35" s="1908" t="s">
        <v>2788</v>
      </c>
      <c r="C35" s="1928" t="s">
        <v>2789</v>
      </c>
      <c r="D35" s="1908" t="s">
        <v>2790</v>
      </c>
      <c r="E35" s="1910" t="s">
        <v>2791</v>
      </c>
      <c r="F35" s="1911"/>
      <c r="G35" s="1911"/>
      <c r="H35" s="1911"/>
      <c r="I35" s="1911"/>
      <c r="J35" s="1911"/>
      <c r="K35" s="1911"/>
      <c r="L35" s="1911"/>
      <c r="M35" s="1911"/>
      <c r="N35" s="1911"/>
      <c r="O35" s="1911"/>
      <c r="P35" s="1911"/>
      <c r="Q35" s="1911"/>
      <c r="R35" s="1912"/>
      <c r="S35" s="2270" t="s">
        <v>2792</v>
      </c>
      <c r="T35" s="2269"/>
      <c r="U35" s="2269"/>
      <c r="V35" s="2269"/>
      <c r="W35" s="2269"/>
      <c r="X35" s="2269"/>
      <c r="Y35" s="2269"/>
      <c r="Z35" s="2271"/>
      <c r="AA35" s="1910" t="s">
        <v>2793</v>
      </c>
      <c r="AB35" s="1911"/>
      <c r="AC35" s="1911"/>
      <c r="AD35" s="1912"/>
      <c r="AE35" s="1916" t="s">
        <v>2794</v>
      </c>
      <c r="AF35" s="1917"/>
      <c r="AG35" s="1918"/>
      <c r="AH35" s="1039"/>
    </row>
    <row r="36" spans="2:34" s="350" customFormat="1" ht="13.5" thickBot="1" x14ac:dyDescent="0.25">
      <c r="B36" s="1909"/>
      <c r="C36" s="1929"/>
      <c r="D36" s="1909"/>
      <c r="E36" s="1908" t="s">
        <v>2795</v>
      </c>
      <c r="F36" s="2267" t="s">
        <v>2796</v>
      </c>
      <c r="G36" s="2267" t="s">
        <v>2797</v>
      </c>
      <c r="H36" s="2270" t="s">
        <v>2798</v>
      </c>
      <c r="I36" s="2271"/>
      <c r="J36" s="2270" t="s">
        <v>2799</v>
      </c>
      <c r="K36" s="2271"/>
      <c r="L36" s="2270" t="s">
        <v>2800</v>
      </c>
      <c r="M36" s="2271"/>
      <c r="N36" s="2272" t="s">
        <v>2801</v>
      </c>
      <c r="O36" s="2273"/>
      <c r="P36" s="2269" t="s">
        <v>2802</v>
      </c>
      <c r="Q36" s="2269"/>
      <c r="R36" s="2271"/>
      <c r="S36" s="2267" t="s">
        <v>2798</v>
      </c>
      <c r="T36" s="2267" t="s">
        <v>2799</v>
      </c>
      <c r="U36" s="2267" t="s">
        <v>2800</v>
      </c>
      <c r="V36" s="2269" t="s">
        <v>2801</v>
      </c>
      <c r="W36" s="2269"/>
      <c r="X36" s="2270" t="s">
        <v>2802</v>
      </c>
      <c r="Y36" s="2269"/>
      <c r="Z36" s="2271"/>
      <c r="AA36" s="1908" t="s">
        <v>2795</v>
      </c>
      <c r="AB36" s="1908" t="s">
        <v>2803</v>
      </c>
      <c r="AC36" s="1908" t="s">
        <v>2804</v>
      </c>
      <c r="AD36" s="1908" t="s">
        <v>2805</v>
      </c>
      <c r="AE36" s="1919"/>
      <c r="AF36" s="1920"/>
      <c r="AG36" s="1921"/>
      <c r="AH36" s="1039"/>
    </row>
    <row r="37" spans="2:34" s="350" customFormat="1" ht="26.25" thickBot="1" x14ac:dyDescent="0.25">
      <c r="B37" s="2255"/>
      <c r="C37" s="2259"/>
      <c r="D37" s="1909"/>
      <c r="E37" s="1909"/>
      <c r="F37" s="2268"/>
      <c r="G37" s="2268"/>
      <c r="H37" s="1224" t="s">
        <v>2806</v>
      </c>
      <c r="I37" s="1224" t="s">
        <v>2807</v>
      </c>
      <c r="J37" s="1224" t="s">
        <v>2806</v>
      </c>
      <c r="K37" s="1224" t="s">
        <v>2807</v>
      </c>
      <c r="L37" s="1224" t="s">
        <v>2806</v>
      </c>
      <c r="M37" s="1224" t="s">
        <v>2807</v>
      </c>
      <c r="N37" s="1222" t="s">
        <v>295</v>
      </c>
      <c r="O37" s="1152" t="s">
        <v>2808</v>
      </c>
      <c r="P37" s="1154" t="s">
        <v>2809</v>
      </c>
      <c r="Q37" s="1152" t="s">
        <v>2810</v>
      </c>
      <c r="R37" s="1152" t="s">
        <v>2811</v>
      </c>
      <c r="S37" s="2268"/>
      <c r="T37" s="2268"/>
      <c r="U37" s="2268"/>
      <c r="V37" s="1223" t="s">
        <v>295</v>
      </c>
      <c r="W37" s="1157" t="s">
        <v>2808</v>
      </c>
      <c r="X37" s="1152" t="s">
        <v>2809</v>
      </c>
      <c r="Y37" s="1153" t="s">
        <v>2810</v>
      </c>
      <c r="Z37" s="1152" t="s">
        <v>2811</v>
      </c>
      <c r="AA37" s="1909"/>
      <c r="AB37" s="1909"/>
      <c r="AC37" s="1909"/>
      <c r="AD37" s="1909"/>
      <c r="AE37" s="1216" t="s">
        <v>296</v>
      </c>
      <c r="AF37" s="1216" t="s">
        <v>2812</v>
      </c>
      <c r="AG37" s="1216" t="s">
        <v>2813</v>
      </c>
      <c r="AH37" s="1039"/>
    </row>
    <row r="38" spans="2:34" s="350" customFormat="1" ht="12.75" x14ac:dyDescent="0.2">
      <c r="B38" s="1255" t="s">
        <v>3070</v>
      </c>
      <c r="C38" s="992" t="s">
        <v>3071</v>
      </c>
      <c r="D38" s="1002">
        <v>0</v>
      </c>
      <c r="E38" s="1002">
        <v>0</v>
      </c>
      <c r="F38" s="994">
        <v>0</v>
      </c>
      <c r="G38" s="995">
        <v>0</v>
      </c>
      <c r="H38" s="996">
        <v>0</v>
      </c>
      <c r="I38" s="996">
        <v>0</v>
      </c>
      <c r="J38" s="997"/>
      <c r="K38" s="997"/>
      <c r="L38" s="997"/>
      <c r="M38" s="997"/>
      <c r="N38" s="991"/>
      <c r="O38" s="993"/>
      <c r="P38" s="997"/>
      <c r="Q38" s="997"/>
      <c r="R38" s="997"/>
      <c r="S38" s="1000"/>
      <c r="T38" s="997"/>
      <c r="U38" s="999"/>
      <c r="V38" s="1001"/>
      <c r="W38" s="999"/>
      <c r="X38" s="997"/>
      <c r="Y38" s="998"/>
      <c r="Z38" s="997"/>
      <c r="AA38" s="1002"/>
      <c r="AB38" s="994"/>
      <c r="AC38" s="998"/>
      <c r="AD38" s="997"/>
      <c r="AE38" s="1015"/>
      <c r="AF38" s="1003"/>
      <c r="AG38" s="1004"/>
      <c r="AH38" s="1039"/>
    </row>
    <row r="39" spans="2:34" s="350" customFormat="1" ht="13.5" customHeight="1" x14ac:dyDescent="0.2">
      <c r="B39" s="1255" t="s">
        <v>3072</v>
      </c>
      <c r="C39" s="992" t="s">
        <v>3071</v>
      </c>
      <c r="D39" s="1006">
        <v>0</v>
      </c>
      <c r="E39" s="1006">
        <v>0</v>
      </c>
      <c r="F39" s="1007">
        <v>0</v>
      </c>
      <c r="G39" s="1008">
        <v>0</v>
      </c>
      <c r="H39" s="1256">
        <v>0</v>
      </c>
      <c r="I39" s="1256">
        <v>0</v>
      </c>
      <c r="J39" s="1009"/>
      <c r="K39" s="1009"/>
      <c r="L39" s="1009"/>
      <c r="M39" s="1009"/>
      <c r="N39" s="991"/>
      <c r="O39" s="1005"/>
      <c r="P39" s="1009"/>
      <c r="Q39" s="1009"/>
      <c r="R39" s="1009"/>
      <c r="S39" s="1013"/>
      <c r="T39" s="1009"/>
      <c r="U39" s="1012"/>
      <c r="V39" s="1014"/>
      <c r="W39" s="1012"/>
      <c r="X39" s="1009"/>
      <c r="Y39" s="1010"/>
      <c r="Z39" s="1009"/>
      <c r="AA39" s="1006"/>
      <c r="AB39" s="1007"/>
      <c r="AC39" s="1010"/>
      <c r="AD39" s="1009"/>
      <c r="AE39" s="1015"/>
      <c r="AF39" s="1003"/>
      <c r="AG39" s="1004"/>
      <c r="AH39" s="1039"/>
    </row>
    <row r="40" spans="2:34" s="350" customFormat="1" ht="13.5" customHeight="1" x14ac:dyDescent="0.2">
      <c r="B40" s="1255" t="s">
        <v>3073</v>
      </c>
      <c r="C40" s="992" t="s">
        <v>3071</v>
      </c>
      <c r="D40" s="1006">
        <v>0</v>
      </c>
      <c r="E40" s="1006">
        <v>0</v>
      </c>
      <c r="F40" s="1007">
        <v>0</v>
      </c>
      <c r="G40" s="1008">
        <v>0</v>
      </c>
      <c r="H40" s="1256">
        <v>0</v>
      </c>
      <c r="I40" s="1256">
        <v>0</v>
      </c>
      <c r="J40" s="1009"/>
      <c r="K40" s="1009"/>
      <c r="L40" s="1009"/>
      <c r="M40" s="1009"/>
      <c r="N40" s="991"/>
      <c r="O40" s="1005"/>
      <c r="P40" s="1009"/>
      <c r="Q40" s="1009"/>
      <c r="R40" s="1009"/>
      <c r="S40" s="1013"/>
      <c r="T40" s="1009"/>
      <c r="U40" s="1012"/>
      <c r="V40" s="1014"/>
      <c r="W40" s="1012"/>
      <c r="X40" s="1009"/>
      <c r="Y40" s="1010"/>
      <c r="Z40" s="1009"/>
      <c r="AA40" s="1006"/>
      <c r="AB40" s="1007"/>
      <c r="AC40" s="1010"/>
      <c r="AD40" s="1009"/>
      <c r="AE40" s="1015"/>
      <c r="AF40" s="1003"/>
      <c r="AG40" s="1004"/>
      <c r="AH40" s="1039"/>
    </row>
    <row r="41" spans="2:34" s="350" customFormat="1" ht="13.5" customHeight="1" x14ac:dyDescent="0.2">
      <c r="B41" s="1255" t="s">
        <v>3074</v>
      </c>
      <c r="C41" s="992" t="s">
        <v>3071</v>
      </c>
      <c r="D41" s="1006">
        <v>0</v>
      </c>
      <c r="E41" s="1006">
        <v>0</v>
      </c>
      <c r="F41" s="1007">
        <v>0</v>
      </c>
      <c r="G41" s="1008">
        <v>0</v>
      </c>
      <c r="H41" s="1256">
        <v>0</v>
      </c>
      <c r="I41" s="1256">
        <v>0</v>
      </c>
      <c r="J41" s="1009"/>
      <c r="K41" s="1009"/>
      <c r="L41" s="1009"/>
      <c r="M41" s="1009"/>
      <c r="N41" s="991"/>
      <c r="O41" s="1005"/>
      <c r="P41" s="1009"/>
      <c r="Q41" s="1009"/>
      <c r="R41" s="1009"/>
      <c r="S41" s="1013"/>
      <c r="T41" s="1009"/>
      <c r="U41" s="1012"/>
      <c r="V41" s="1014"/>
      <c r="W41" s="1012"/>
      <c r="X41" s="1009"/>
      <c r="Y41" s="1010"/>
      <c r="Z41" s="1009"/>
      <c r="AA41" s="1006"/>
      <c r="AB41" s="1007"/>
      <c r="AC41" s="1010"/>
      <c r="AD41" s="1009"/>
      <c r="AE41" s="1015"/>
      <c r="AF41" s="1003"/>
      <c r="AG41" s="1004"/>
      <c r="AH41" s="1039"/>
    </row>
    <row r="42" spans="2:34" s="350" customFormat="1" ht="13.5" customHeight="1" x14ac:dyDescent="0.2">
      <c r="B42" s="1255" t="s">
        <v>3075</v>
      </c>
      <c r="C42" s="992" t="s">
        <v>3071</v>
      </c>
      <c r="D42" s="1006">
        <v>0</v>
      </c>
      <c r="E42" s="1006">
        <v>0</v>
      </c>
      <c r="F42" s="1007">
        <v>0</v>
      </c>
      <c r="G42" s="1008">
        <v>0</v>
      </c>
      <c r="H42" s="1256">
        <v>0</v>
      </c>
      <c r="I42" s="1256">
        <v>0</v>
      </c>
      <c r="J42" s="1009"/>
      <c r="K42" s="1009"/>
      <c r="L42" s="1009"/>
      <c r="M42" s="1009"/>
      <c r="N42" s="991"/>
      <c r="O42" s="1005"/>
      <c r="P42" s="1009"/>
      <c r="Q42" s="1009"/>
      <c r="R42" s="1009"/>
      <c r="S42" s="1013"/>
      <c r="T42" s="1009"/>
      <c r="U42" s="1012"/>
      <c r="V42" s="1014"/>
      <c r="W42" s="1012"/>
      <c r="X42" s="1009"/>
      <c r="Y42" s="1010"/>
      <c r="Z42" s="1009"/>
      <c r="AA42" s="1006"/>
      <c r="AB42" s="1007"/>
      <c r="AC42" s="1010"/>
      <c r="AD42" s="1009"/>
      <c r="AE42" s="1015"/>
      <c r="AF42" s="1003"/>
      <c r="AG42" s="1004"/>
      <c r="AH42" s="1039"/>
    </row>
    <row r="43" spans="2:34" s="350" customFormat="1" ht="13.5" customHeight="1" x14ac:dyDescent="0.2">
      <c r="B43" s="1255" t="s">
        <v>3076</v>
      </c>
      <c r="C43" s="992" t="s">
        <v>3071</v>
      </c>
      <c r="D43" s="1006">
        <v>0</v>
      </c>
      <c r="E43" s="1006">
        <v>0</v>
      </c>
      <c r="F43" s="1007">
        <v>0</v>
      </c>
      <c r="G43" s="1008">
        <v>0</v>
      </c>
      <c r="H43" s="1256">
        <v>0</v>
      </c>
      <c r="I43" s="1256">
        <v>0</v>
      </c>
      <c r="J43" s="1009"/>
      <c r="K43" s="1009"/>
      <c r="L43" s="1009"/>
      <c r="M43" s="1009"/>
      <c r="N43" s="991"/>
      <c r="O43" s="1005"/>
      <c r="P43" s="1009"/>
      <c r="Q43" s="1009"/>
      <c r="R43" s="1009"/>
      <c r="S43" s="1013"/>
      <c r="T43" s="1009"/>
      <c r="U43" s="1012"/>
      <c r="V43" s="1014"/>
      <c r="W43" s="1012"/>
      <c r="X43" s="1009"/>
      <c r="Y43" s="1010"/>
      <c r="Z43" s="1009"/>
      <c r="AA43" s="1006"/>
      <c r="AB43" s="1007"/>
      <c r="AC43" s="1010"/>
      <c r="AD43" s="1009"/>
      <c r="AE43" s="1015"/>
      <c r="AF43" s="1003"/>
      <c r="AG43" s="1004"/>
      <c r="AH43" s="1039"/>
    </row>
    <row r="44" spans="2:34" s="350" customFormat="1" ht="13.5" customHeight="1" x14ac:dyDescent="0.2">
      <c r="B44" s="1255" t="s">
        <v>3077</v>
      </c>
      <c r="C44" s="992" t="s">
        <v>3071</v>
      </c>
      <c r="D44" s="1006">
        <v>0</v>
      </c>
      <c r="E44" s="1006">
        <v>0</v>
      </c>
      <c r="F44" s="1007">
        <v>0</v>
      </c>
      <c r="G44" s="1008">
        <v>0</v>
      </c>
      <c r="H44" s="1256">
        <v>0</v>
      </c>
      <c r="I44" s="1256">
        <v>0</v>
      </c>
      <c r="J44" s="1009"/>
      <c r="K44" s="1009"/>
      <c r="L44" s="1009"/>
      <c r="M44" s="1009"/>
      <c r="N44" s="991"/>
      <c r="O44" s="1005"/>
      <c r="P44" s="1009"/>
      <c r="Q44" s="1009"/>
      <c r="R44" s="1009"/>
      <c r="S44" s="1013"/>
      <c r="T44" s="1009"/>
      <c r="U44" s="1012"/>
      <c r="V44" s="1014"/>
      <c r="W44" s="1012"/>
      <c r="X44" s="1009"/>
      <c r="Y44" s="1010"/>
      <c r="Z44" s="1009"/>
      <c r="AA44" s="1006"/>
      <c r="AB44" s="1007"/>
      <c r="AC44" s="1010"/>
      <c r="AD44" s="1009"/>
      <c r="AE44" s="1015"/>
      <c r="AF44" s="1003"/>
      <c r="AG44" s="1004"/>
      <c r="AH44" s="1039"/>
    </row>
    <row r="45" spans="2:34" s="350" customFormat="1" ht="13.5" customHeight="1" x14ac:dyDescent="0.2">
      <c r="B45" s="1255" t="s">
        <v>3078</v>
      </c>
      <c r="C45" s="992" t="s">
        <v>3071</v>
      </c>
      <c r="D45" s="1006">
        <v>0</v>
      </c>
      <c r="E45" s="1006">
        <v>0</v>
      </c>
      <c r="F45" s="1007">
        <v>0</v>
      </c>
      <c r="G45" s="1008">
        <v>0</v>
      </c>
      <c r="H45" s="1256">
        <v>0</v>
      </c>
      <c r="I45" s="1256">
        <v>0</v>
      </c>
      <c r="J45" s="1009"/>
      <c r="K45" s="1009"/>
      <c r="L45" s="1009"/>
      <c r="M45" s="1009"/>
      <c r="N45" s="991"/>
      <c r="O45" s="1005"/>
      <c r="P45" s="1009"/>
      <c r="Q45" s="1009"/>
      <c r="R45" s="1009"/>
      <c r="S45" s="1013"/>
      <c r="T45" s="1009"/>
      <c r="U45" s="1012"/>
      <c r="V45" s="1014"/>
      <c r="W45" s="1012"/>
      <c r="X45" s="1009"/>
      <c r="Y45" s="1010"/>
      <c r="Z45" s="1009"/>
      <c r="AA45" s="1006"/>
      <c r="AB45" s="1007"/>
      <c r="AC45" s="1010"/>
      <c r="AD45" s="1009"/>
      <c r="AE45" s="1015"/>
      <c r="AF45" s="1003"/>
      <c r="AG45" s="1004"/>
      <c r="AH45" s="1039"/>
    </row>
    <row r="46" spans="2:34" s="350" customFormat="1" ht="13.5" customHeight="1" x14ac:dyDescent="0.2">
      <c r="B46" s="1255" t="s">
        <v>3079</v>
      </c>
      <c r="C46" s="992" t="s">
        <v>3071</v>
      </c>
      <c r="D46" s="1006">
        <v>0</v>
      </c>
      <c r="E46" s="1006">
        <v>0</v>
      </c>
      <c r="F46" s="1007">
        <v>0</v>
      </c>
      <c r="G46" s="1008">
        <v>0</v>
      </c>
      <c r="H46" s="1256">
        <v>0</v>
      </c>
      <c r="I46" s="1256">
        <v>0</v>
      </c>
      <c r="J46" s="1009"/>
      <c r="K46" s="1009"/>
      <c r="L46" s="1009"/>
      <c r="M46" s="1009"/>
      <c r="N46" s="991"/>
      <c r="O46" s="1005"/>
      <c r="P46" s="1009"/>
      <c r="Q46" s="1009"/>
      <c r="R46" s="1009"/>
      <c r="S46" s="1013"/>
      <c r="T46" s="1009"/>
      <c r="U46" s="1012"/>
      <c r="V46" s="1014"/>
      <c r="W46" s="1012"/>
      <c r="X46" s="1009"/>
      <c r="Y46" s="1010"/>
      <c r="Z46" s="1009"/>
      <c r="AA46" s="1006"/>
      <c r="AB46" s="1007"/>
      <c r="AC46" s="1010"/>
      <c r="AD46" s="1009"/>
      <c r="AE46" s="1015"/>
      <c r="AF46" s="1003"/>
      <c r="AG46" s="1004"/>
      <c r="AH46" s="1039"/>
    </row>
    <row r="47" spans="2:34" s="350" customFormat="1" ht="13.5" customHeight="1" x14ac:dyDescent="0.2">
      <c r="B47" s="1255" t="s">
        <v>3080</v>
      </c>
      <c r="C47" s="992" t="s">
        <v>3071</v>
      </c>
      <c r="D47" s="1006">
        <v>0</v>
      </c>
      <c r="E47" s="1006">
        <v>0</v>
      </c>
      <c r="F47" s="1007">
        <v>0</v>
      </c>
      <c r="G47" s="1008">
        <v>0</v>
      </c>
      <c r="H47" s="1256">
        <v>0</v>
      </c>
      <c r="I47" s="1256">
        <v>0</v>
      </c>
      <c r="J47" s="1009"/>
      <c r="K47" s="1009"/>
      <c r="L47" s="1009"/>
      <c r="M47" s="1009"/>
      <c r="N47" s="991"/>
      <c r="O47" s="1005"/>
      <c r="P47" s="1009"/>
      <c r="Q47" s="1009"/>
      <c r="R47" s="1009"/>
      <c r="S47" s="1013"/>
      <c r="T47" s="1009"/>
      <c r="U47" s="1012"/>
      <c r="V47" s="1014"/>
      <c r="W47" s="1012"/>
      <c r="X47" s="1009"/>
      <c r="Y47" s="1010"/>
      <c r="Z47" s="1009"/>
      <c r="AA47" s="1006"/>
      <c r="AB47" s="1007"/>
      <c r="AC47" s="1010"/>
      <c r="AD47" s="1009"/>
      <c r="AE47" s="1015"/>
      <c r="AF47" s="1003"/>
      <c r="AG47" s="1004"/>
      <c r="AH47" s="1039"/>
    </row>
    <row r="48" spans="2:34" s="350" customFormat="1" ht="13.5" customHeight="1" x14ac:dyDescent="0.2">
      <c r="B48" s="1255" t="s">
        <v>3081</v>
      </c>
      <c r="C48" s="992" t="s">
        <v>3071</v>
      </c>
      <c r="D48" s="1006">
        <v>0</v>
      </c>
      <c r="E48" s="1006">
        <v>0</v>
      </c>
      <c r="F48" s="1007">
        <v>0</v>
      </c>
      <c r="G48" s="1008">
        <v>0</v>
      </c>
      <c r="H48" s="1256">
        <v>0</v>
      </c>
      <c r="I48" s="1256">
        <v>0</v>
      </c>
      <c r="J48" s="1009"/>
      <c r="K48" s="1009"/>
      <c r="L48" s="1009"/>
      <c r="M48" s="1009"/>
      <c r="N48" s="991"/>
      <c r="O48" s="1005"/>
      <c r="P48" s="1009"/>
      <c r="Q48" s="1009"/>
      <c r="R48" s="1009"/>
      <c r="S48" s="1013"/>
      <c r="T48" s="1009"/>
      <c r="U48" s="1012"/>
      <c r="V48" s="1014"/>
      <c r="W48" s="1012"/>
      <c r="X48" s="1009"/>
      <c r="Y48" s="1010"/>
      <c r="Z48" s="1009"/>
      <c r="AA48" s="1006"/>
      <c r="AB48" s="1007"/>
      <c r="AC48" s="1010"/>
      <c r="AD48" s="1009"/>
      <c r="AE48" s="1015"/>
      <c r="AF48" s="1003"/>
      <c r="AG48" s="1004"/>
      <c r="AH48" s="1039"/>
    </row>
    <row r="49" spans="2:34" s="350" customFormat="1" ht="13.5" customHeight="1" x14ac:dyDescent="0.2">
      <c r="B49" s="1255" t="s">
        <v>3082</v>
      </c>
      <c r="C49" s="992" t="s">
        <v>3071</v>
      </c>
      <c r="D49" s="1006">
        <v>0</v>
      </c>
      <c r="E49" s="1006">
        <v>0</v>
      </c>
      <c r="F49" s="1007">
        <v>0</v>
      </c>
      <c r="G49" s="1008">
        <v>0</v>
      </c>
      <c r="H49" s="1256">
        <v>0</v>
      </c>
      <c r="I49" s="1256">
        <v>0</v>
      </c>
      <c r="J49" s="1009"/>
      <c r="K49" s="1009"/>
      <c r="L49" s="1009"/>
      <c r="M49" s="1009"/>
      <c r="N49" s="991"/>
      <c r="O49" s="1005"/>
      <c r="P49" s="1009"/>
      <c r="Q49" s="1009"/>
      <c r="R49" s="1009"/>
      <c r="S49" s="1013"/>
      <c r="T49" s="1009"/>
      <c r="U49" s="1012"/>
      <c r="V49" s="1014"/>
      <c r="W49" s="1012"/>
      <c r="X49" s="1009"/>
      <c r="Y49" s="1010"/>
      <c r="Z49" s="1009"/>
      <c r="AA49" s="1006"/>
      <c r="AB49" s="1007"/>
      <c r="AC49" s="1010"/>
      <c r="AD49" s="1009"/>
      <c r="AE49" s="1015"/>
      <c r="AF49" s="1003"/>
      <c r="AG49" s="1004"/>
      <c r="AH49" s="1039"/>
    </row>
    <row r="50" spans="2:34" s="350" customFormat="1" ht="13.5" customHeight="1" x14ac:dyDescent="0.2">
      <c r="B50" s="1255" t="s">
        <v>3083</v>
      </c>
      <c r="C50" s="992" t="s">
        <v>3071</v>
      </c>
      <c r="D50" s="1006">
        <v>0</v>
      </c>
      <c r="E50" s="1006">
        <v>0</v>
      </c>
      <c r="F50" s="1007">
        <v>0</v>
      </c>
      <c r="G50" s="1008">
        <v>0</v>
      </c>
      <c r="H50" s="1256">
        <v>0</v>
      </c>
      <c r="I50" s="1256">
        <v>0</v>
      </c>
      <c r="J50" s="1009"/>
      <c r="K50" s="1009"/>
      <c r="L50" s="1009"/>
      <c r="M50" s="1009"/>
      <c r="N50" s="991"/>
      <c r="O50" s="1005"/>
      <c r="P50" s="1009"/>
      <c r="Q50" s="1009"/>
      <c r="R50" s="1009"/>
      <c r="S50" s="1013"/>
      <c r="T50" s="1009"/>
      <c r="U50" s="1012"/>
      <c r="V50" s="1014"/>
      <c r="W50" s="1012"/>
      <c r="X50" s="1009"/>
      <c r="Y50" s="1010"/>
      <c r="Z50" s="1009"/>
      <c r="AA50" s="1006"/>
      <c r="AB50" s="1007"/>
      <c r="AC50" s="1010"/>
      <c r="AD50" s="1009"/>
      <c r="AE50" s="1015"/>
      <c r="AF50" s="1003"/>
      <c r="AG50" s="1004"/>
      <c r="AH50" s="1039"/>
    </row>
    <row r="51" spans="2:34" s="350" customFormat="1" ht="13.5" customHeight="1" x14ac:dyDescent="0.2">
      <c r="B51" s="1255" t="s">
        <v>3084</v>
      </c>
      <c r="C51" s="992" t="s">
        <v>3071</v>
      </c>
      <c r="D51" s="1006">
        <v>0</v>
      </c>
      <c r="E51" s="1006">
        <v>0</v>
      </c>
      <c r="F51" s="1007">
        <v>0</v>
      </c>
      <c r="G51" s="1008">
        <v>0</v>
      </c>
      <c r="H51" s="1256">
        <v>0</v>
      </c>
      <c r="I51" s="1256">
        <v>0</v>
      </c>
      <c r="J51" s="1010"/>
      <c r="K51" s="1009"/>
      <c r="L51" s="1009"/>
      <c r="M51" s="1009"/>
      <c r="N51" s="1011"/>
      <c r="O51" s="1009"/>
      <c r="P51" s="1010"/>
      <c r="Q51" s="1009"/>
      <c r="R51" s="1012"/>
      <c r="S51" s="1013"/>
      <c r="T51" s="1009"/>
      <c r="U51" s="1012"/>
      <c r="V51" s="1014"/>
      <c r="W51" s="1012"/>
      <c r="X51" s="1009"/>
      <c r="Y51" s="1010"/>
      <c r="Z51" s="1009"/>
      <c r="AA51" s="1006"/>
      <c r="AB51" s="1007"/>
      <c r="AC51" s="1010"/>
      <c r="AD51" s="1009"/>
      <c r="AE51" s="1015"/>
      <c r="AF51" s="1003"/>
      <c r="AG51" s="1004"/>
      <c r="AH51" s="1039"/>
    </row>
    <row r="52" spans="2:34" s="350" customFormat="1" ht="13.5" customHeight="1" x14ac:dyDescent="0.2">
      <c r="B52" s="1255" t="s">
        <v>3085</v>
      </c>
      <c r="C52" s="992" t="s">
        <v>3071</v>
      </c>
      <c r="D52" s="1006">
        <v>0</v>
      </c>
      <c r="E52" s="1006">
        <v>0</v>
      </c>
      <c r="F52" s="1007">
        <v>0</v>
      </c>
      <c r="G52" s="1008">
        <v>0</v>
      </c>
      <c r="H52" s="1256">
        <v>0</v>
      </c>
      <c r="I52" s="1256">
        <v>0</v>
      </c>
      <c r="J52" s="1010"/>
      <c r="K52" s="1009"/>
      <c r="L52" s="1009"/>
      <c r="M52" s="1009"/>
      <c r="N52" s="1011"/>
      <c r="O52" s="1009"/>
      <c r="P52" s="1010"/>
      <c r="Q52" s="1009"/>
      <c r="R52" s="1012"/>
      <c r="S52" s="1013"/>
      <c r="T52" s="1009"/>
      <c r="U52" s="1012"/>
      <c r="V52" s="1014"/>
      <c r="W52" s="1012"/>
      <c r="X52" s="1009"/>
      <c r="Y52" s="1010"/>
      <c r="Z52" s="1009"/>
      <c r="AA52" s="1006"/>
      <c r="AB52" s="1007"/>
      <c r="AC52" s="1010"/>
      <c r="AD52" s="1009"/>
      <c r="AE52" s="1015"/>
      <c r="AF52" s="1003"/>
      <c r="AG52" s="1004"/>
      <c r="AH52" s="1039"/>
    </row>
    <row r="53" spans="2:34" s="350" customFormat="1" ht="13.5" customHeight="1" x14ac:dyDescent="0.2">
      <c r="B53" s="991" t="s">
        <v>3086</v>
      </c>
      <c r="C53" s="992" t="s">
        <v>3071</v>
      </c>
      <c r="D53" s="1006">
        <v>0</v>
      </c>
      <c r="E53" s="1006">
        <v>0</v>
      </c>
      <c r="F53" s="1007">
        <v>0</v>
      </c>
      <c r="G53" s="1008">
        <v>0</v>
      </c>
      <c r="H53" s="1256">
        <v>0</v>
      </c>
      <c r="I53" s="1256">
        <v>0</v>
      </c>
      <c r="J53" s="1010"/>
      <c r="K53" s="1009"/>
      <c r="L53" s="1009"/>
      <c r="M53" s="1009"/>
      <c r="N53" s="1011"/>
      <c r="O53" s="1009"/>
      <c r="P53" s="1010"/>
      <c r="Q53" s="1009"/>
      <c r="R53" s="1012"/>
      <c r="S53" s="1013"/>
      <c r="T53" s="1009"/>
      <c r="U53" s="1012"/>
      <c r="V53" s="1014"/>
      <c r="W53" s="1012"/>
      <c r="X53" s="1009"/>
      <c r="Y53" s="1010"/>
      <c r="Z53" s="1009"/>
      <c r="AA53" s="1006"/>
      <c r="AB53" s="1007"/>
      <c r="AC53" s="1010"/>
      <c r="AD53" s="1009"/>
      <c r="AE53" s="1015"/>
      <c r="AF53" s="1003"/>
      <c r="AG53" s="1004"/>
      <c r="AH53" s="1039"/>
    </row>
    <row r="54" spans="2:34" s="350" customFormat="1" ht="12.75" x14ac:dyDescent="0.2">
      <c r="B54" s="1144"/>
      <c r="C54" s="1145"/>
      <c r="D54" s="1145">
        <v>1.0000000000000001E-33</v>
      </c>
      <c r="E54" s="1145"/>
      <c r="F54" s="1145"/>
      <c r="G54" s="1145"/>
      <c r="H54" s="1145"/>
      <c r="I54" s="1145"/>
      <c r="J54" s="1145"/>
      <c r="K54" s="1145"/>
      <c r="L54" s="1145"/>
      <c r="M54" s="1145"/>
      <c r="N54" s="1145">
        <v>1.0000000000000001E-33</v>
      </c>
      <c r="O54" s="1145"/>
      <c r="P54" s="1145"/>
      <c r="Q54" s="1145"/>
      <c r="R54" s="1145"/>
      <c r="S54" s="1145"/>
      <c r="T54" s="1145"/>
      <c r="U54" s="1145"/>
      <c r="V54" s="1145">
        <v>1.0000000000000001E-33</v>
      </c>
      <c r="W54" s="1145"/>
      <c r="X54" s="1145"/>
      <c r="Y54" s="1145"/>
      <c r="Z54" s="1145"/>
      <c r="AA54" s="1145"/>
      <c r="AB54" s="1145"/>
      <c r="AC54" s="1145"/>
      <c r="AD54" s="1145"/>
      <c r="AE54" s="1145"/>
      <c r="AF54" s="1145"/>
      <c r="AG54" s="1145"/>
      <c r="AH54" s="1039"/>
    </row>
    <row r="55" spans="2:34" s="350" customFormat="1" ht="12.75" x14ac:dyDescent="0.2">
      <c r="B55" s="1146" t="s">
        <v>2816</v>
      </c>
      <c r="C55" s="1904" t="s">
        <v>2988</v>
      </c>
      <c r="D55" s="1904"/>
      <c r="E55" s="1904"/>
      <c r="F55" s="1904"/>
      <c r="G55" s="1904"/>
      <c r="H55" s="1904"/>
      <c r="I55" s="1904"/>
      <c r="J55" s="1904"/>
      <c r="K55" s="1904"/>
      <c r="L55" s="1904"/>
      <c r="M55" s="1904"/>
      <c r="N55" s="1904"/>
      <c r="O55" s="1904"/>
      <c r="P55" s="1904"/>
      <c r="Q55" s="1904"/>
      <c r="R55" s="1904"/>
      <c r="S55" s="1904"/>
      <c r="T55" s="1904"/>
      <c r="U55" s="1904"/>
      <c r="V55" s="1904"/>
      <c r="W55" s="1904"/>
      <c r="X55" s="1904"/>
      <c r="Y55" s="1904"/>
      <c r="Z55" s="1904"/>
      <c r="AA55" s="1904"/>
      <c r="AB55" s="1904"/>
      <c r="AC55" s="1904"/>
      <c r="AD55" s="1904"/>
      <c r="AE55" s="1904"/>
      <c r="AF55" s="1904"/>
      <c r="AG55" s="1904"/>
      <c r="AH55" s="1039"/>
    </row>
    <row r="56" spans="2:34" s="350" customFormat="1" ht="12.75" x14ac:dyDescent="0.2">
      <c r="B56" s="1146" t="s">
        <v>2818</v>
      </c>
      <c r="C56" s="2395" t="s">
        <v>2987</v>
      </c>
      <c r="D56" s="2395"/>
      <c r="E56" s="2395"/>
      <c r="F56" s="2395"/>
      <c r="G56" s="2395"/>
      <c r="H56" s="2395"/>
      <c r="I56" s="2395"/>
      <c r="J56" s="2395"/>
      <c r="K56" s="2395"/>
      <c r="L56" s="2395"/>
      <c r="M56" s="2395"/>
      <c r="N56" s="2395"/>
      <c r="O56" s="2395"/>
      <c r="P56" s="2395"/>
      <c r="Q56" s="2395"/>
      <c r="R56" s="2395"/>
      <c r="S56" s="2395"/>
      <c r="T56" s="2395"/>
      <c r="U56" s="2395"/>
      <c r="V56" s="2395"/>
      <c r="W56" s="2395"/>
      <c r="X56" s="2395"/>
      <c r="Y56" s="2395"/>
      <c r="Z56" s="2395"/>
      <c r="AA56" s="2395"/>
      <c r="AB56" s="2395"/>
      <c r="AC56" s="2395"/>
      <c r="AD56" s="2395"/>
      <c r="AE56" s="2395"/>
      <c r="AF56" s="2395"/>
      <c r="AG56" s="2395"/>
      <c r="AH56" s="1039"/>
    </row>
    <row r="57" spans="2:34" s="350" customFormat="1" ht="13.5" thickBot="1" x14ac:dyDescent="0.25">
      <c r="B57" s="1147"/>
      <c r="C57" s="2284"/>
      <c r="D57" s="2284"/>
      <c r="E57" s="2284"/>
      <c r="F57" s="2284"/>
      <c r="G57" s="2468"/>
      <c r="H57" s="2468"/>
      <c r="I57" s="2468"/>
      <c r="J57" s="2468"/>
      <c r="K57" s="2468"/>
      <c r="L57" s="2468"/>
      <c r="M57" s="2468"/>
      <c r="N57" s="2468"/>
      <c r="O57" s="2468"/>
      <c r="P57" s="2468"/>
      <c r="Q57" s="2468"/>
      <c r="R57" s="2468"/>
      <c r="S57" s="2468"/>
      <c r="T57" s="2468"/>
      <c r="U57" s="2468"/>
      <c r="V57" s="2468"/>
      <c r="W57" s="2468"/>
      <c r="X57" s="2468"/>
      <c r="Y57" s="2468"/>
      <c r="Z57" s="2468"/>
      <c r="AA57" s="2468"/>
      <c r="AB57" s="2468"/>
      <c r="AC57" s="2468"/>
      <c r="AD57" s="2468"/>
      <c r="AE57" s="2468"/>
      <c r="AF57" s="2468"/>
      <c r="AG57" s="2468"/>
      <c r="AH57" s="1044"/>
    </row>
    <row r="58" spans="2:34" s="350" customFormat="1" x14ac:dyDescent="0.2"/>
    <row r="59" spans="2:34" s="350" customFormat="1" ht="12.75" thickBot="1" x14ac:dyDescent="0.25"/>
    <row r="60" spans="2:34" ht="20.25" x14ac:dyDescent="0.2">
      <c r="B60" s="2274" t="s">
        <v>2783</v>
      </c>
      <c r="C60" s="2275"/>
      <c r="D60" s="2275"/>
      <c r="E60" s="2275"/>
      <c r="F60" s="2275"/>
      <c r="G60" s="2275"/>
      <c r="H60" s="2275"/>
      <c r="I60" s="2275"/>
      <c r="J60" s="2275"/>
      <c r="K60" s="2275"/>
      <c r="L60" s="2275"/>
      <c r="M60" s="2275"/>
      <c r="N60" s="2275"/>
      <c r="O60" s="2275"/>
      <c r="P60" s="2275"/>
      <c r="Q60" s="2275"/>
      <c r="R60" s="2275"/>
      <c r="S60" s="2275"/>
      <c r="T60" s="2275"/>
      <c r="U60" s="2275"/>
      <c r="V60" s="2275"/>
      <c r="W60" s="2275"/>
      <c r="X60" s="2275"/>
      <c r="Y60" s="2275"/>
      <c r="Z60" s="2275"/>
      <c r="AA60" s="2275"/>
      <c r="AB60" s="2275"/>
      <c r="AC60" s="2275"/>
      <c r="AD60" s="2275"/>
      <c r="AE60" s="2275"/>
      <c r="AF60" s="2275"/>
      <c r="AG60" s="2275"/>
      <c r="AH60" s="2276"/>
    </row>
    <row r="61" spans="2:34" ht="12.75" x14ac:dyDescent="0.2">
      <c r="B61" s="1131"/>
      <c r="C61" s="1132"/>
      <c r="D61" s="1133"/>
      <c r="E61" s="1133"/>
      <c r="F61" s="431"/>
      <c r="G61" s="431"/>
      <c r="H61" s="431"/>
      <c r="I61" s="431"/>
      <c r="J61" s="431"/>
      <c r="K61" s="431"/>
      <c r="L61" s="431"/>
      <c r="M61" s="431"/>
      <c r="N61" s="431"/>
      <c r="O61" s="431"/>
      <c r="P61" s="431"/>
      <c r="Q61" s="431"/>
      <c r="R61" s="431"/>
      <c r="S61" s="431"/>
      <c r="T61" s="431"/>
      <c r="U61" s="431"/>
      <c r="V61" s="431"/>
      <c r="W61" s="431"/>
      <c r="X61" s="431"/>
      <c r="Y61" s="431"/>
      <c r="Z61" s="431"/>
      <c r="AA61" s="431"/>
      <c r="AB61" s="431"/>
      <c r="AC61" s="431"/>
      <c r="AD61" s="431"/>
      <c r="AE61" s="431"/>
      <c r="AF61" s="431"/>
      <c r="AG61" s="431"/>
      <c r="AH61" s="1039"/>
    </row>
    <row r="62" spans="2:34" ht="12.75" x14ac:dyDescent="0.2">
      <c r="B62" s="1134" t="s">
        <v>2784</v>
      </c>
      <c r="C62" s="1135" t="s">
        <v>2985</v>
      </c>
      <c r="D62" s="1135"/>
      <c r="E62" s="431"/>
      <c r="F62" s="431"/>
      <c r="G62" s="431"/>
      <c r="H62" s="431"/>
      <c r="I62" s="1136"/>
      <c r="J62" s="431"/>
      <c r="K62" s="431"/>
      <c r="L62" s="431"/>
      <c r="M62" s="431"/>
      <c r="N62" s="431"/>
      <c r="O62" s="431"/>
      <c r="P62" s="431"/>
      <c r="Q62" s="431"/>
      <c r="R62" s="431"/>
      <c r="S62" s="431"/>
      <c r="T62" s="431"/>
      <c r="U62" s="431"/>
      <c r="V62" s="431"/>
      <c r="W62" s="431"/>
      <c r="X62" s="431"/>
      <c r="Y62" s="431"/>
      <c r="Z62" s="431"/>
      <c r="AA62" s="431"/>
      <c r="AB62" s="431"/>
      <c r="AC62" s="431"/>
      <c r="AD62" s="431"/>
      <c r="AE62" s="431"/>
      <c r="AF62" s="431"/>
      <c r="AG62" s="431"/>
      <c r="AH62" s="1039"/>
    </row>
    <row r="63" spans="2:34" ht="13.5" thickBot="1" x14ac:dyDescent="0.25">
      <c r="B63" s="1134" t="s">
        <v>2786</v>
      </c>
      <c r="C63" s="1214">
        <v>40955</v>
      </c>
      <c r="D63" s="1214"/>
      <c r="E63" s="431"/>
      <c r="F63" s="431"/>
      <c r="G63" s="431"/>
      <c r="H63" s="431"/>
      <c r="I63" s="1136"/>
      <c r="J63" s="431"/>
      <c r="K63" s="431"/>
      <c r="L63" s="431"/>
      <c r="M63" s="431"/>
      <c r="N63" s="431"/>
      <c r="O63" s="431"/>
      <c r="P63" s="431"/>
      <c r="Q63" s="431"/>
      <c r="R63" s="431"/>
      <c r="S63" s="431"/>
      <c r="T63" s="431"/>
      <c r="U63" s="431"/>
      <c r="V63" s="431"/>
      <c r="W63" s="431"/>
      <c r="X63" s="431"/>
      <c r="Y63" s="431"/>
      <c r="Z63" s="431"/>
      <c r="AA63" s="431"/>
      <c r="AB63" s="431"/>
      <c r="AC63" s="431"/>
      <c r="AD63" s="431"/>
      <c r="AE63" s="431"/>
      <c r="AF63" s="431"/>
      <c r="AG63" s="431"/>
      <c r="AH63" s="1039"/>
    </row>
    <row r="64" spans="2:34" ht="13.5" thickBot="1" x14ac:dyDescent="0.25">
      <c r="B64" s="1134" t="s">
        <v>2787</v>
      </c>
      <c r="C64" s="2309" t="s">
        <v>2986</v>
      </c>
      <c r="D64" s="2310"/>
      <c r="E64" s="2310"/>
      <c r="F64" s="2310"/>
      <c r="G64" s="2310"/>
      <c r="H64" s="2310"/>
      <c r="I64" s="2310"/>
      <c r="J64" s="2310"/>
      <c r="K64" s="2310"/>
      <c r="L64" s="2310"/>
      <c r="M64" s="2310"/>
      <c r="N64" s="2310"/>
      <c r="O64" s="2310"/>
      <c r="P64" s="2310"/>
      <c r="Q64" s="2310"/>
      <c r="R64" s="2310"/>
      <c r="S64" s="2310"/>
      <c r="T64" s="2310"/>
      <c r="U64" s="2310"/>
      <c r="V64" s="2310"/>
      <c r="W64" s="2310"/>
      <c r="X64" s="2310"/>
      <c r="Y64" s="2310"/>
      <c r="Z64" s="2310"/>
      <c r="AA64" s="2310"/>
      <c r="AB64" s="2310"/>
      <c r="AC64" s="2310"/>
      <c r="AD64" s="2310"/>
      <c r="AE64" s="2310"/>
      <c r="AF64" s="2310"/>
      <c r="AG64" s="2311"/>
      <c r="AH64" s="1039"/>
    </row>
    <row r="65" spans="2:34" ht="15" customHeight="1" thickBot="1" x14ac:dyDescent="0.25">
      <c r="B65" s="1131"/>
      <c r="C65" s="2280"/>
      <c r="D65" s="2280"/>
      <c r="E65" s="2280"/>
      <c r="F65" s="2280"/>
      <c r="G65" s="2280"/>
      <c r="H65" s="2280"/>
      <c r="I65" s="2280"/>
      <c r="J65" s="2280"/>
      <c r="K65" s="2280"/>
      <c r="L65" s="2280"/>
      <c r="M65" s="2280"/>
      <c r="N65" s="2280"/>
      <c r="O65" s="2280"/>
      <c r="P65" s="2280"/>
      <c r="Q65" s="2280"/>
      <c r="R65" s="2280"/>
      <c r="S65" s="2280"/>
      <c r="T65" s="2280"/>
      <c r="U65" s="2280"/>
      <c r="V65" s="2280"/>
      <c r="W65" s="2280"/>
      <c r="X65" s="431"/>
      <c r="Y65" s="431"/>
      <c r="Z65" s="431"/>
      <c r="AA65" s="431"/>
      <c r="AB65" s="431"/>
      <c r="AC65" s="431"/>
      <c r="AD65" s="431"/>
      <c r="AE65" s="431"/>
      <c r="AF65" s="431"/>
      <c r="AG65" s="431"/>
      <c r="AH65" s="1039"/>
    </row>
    <row r="66" spans="2:34" ht="13.5" thickBot="1" x14ac:dyDescent="0.25">
      <c r="B66" s="1908" t="s">
        <v>2788</v>
      </c>
      <c r="C66" s="1928" t="s">
        <v>2789</v>
      </c>
      <c r="D66" s="1908" t="s">
        <v>2790</v>
      </c>
      <c r="E66" s="1910" t="s">
        <v>2791</v>
      </c>
      <c r="F66" s="1911"/>
      <c r="G66" s="1911"/>
      <c r="H66" s="1911"/>
      <c r="I66" s="1911"/>
      <c r="J66" s="1911"/>
      <c r="K66" s="1911"/>
      <c r="L66" s="1911"/>
      <c r="M66" s="1911"/>
      <c r="N66" s="1911"/>
      <c r="O66" s="1911"/>
      <c r="P66" s="1911"/>
      <c r="Q66" s="1911"/>
      <c r="R66" s="1912"/>
      <c r="S66" s="2270" t="s">
        <v>2792</v>
      </c>
      <c r="T66" s="2269"/>
      <c r="U66" s="2269"/>
      <c r="V66" s="2269"/>
      <c r="W66" s="2269"/>
      <c r="X66" s="2269"/>
      <c r="Y66" s="2269"/>
      <c r="Z66" s="2271"/>
      <c r="AA66" s="1910" t="s">
        <v>2793</v>
      </c>
      <c r="AB66" s="1911"/>
      <c r="AC66" s="1911"/>
      <c r="AD66" s="1912"/>
      <c r="AE66" s="1916" t="s">
        <v>2794</v>
      </c>
      <c r="AF66" s="1917"/>
      <c r="AG66" s="1918"/>
      <c r="AH66" s="1039"/>
    </row>
    <row r="67" spans="2:34" ht="40.5" customHeight="1" thickBot="1" x14ac:dyDescent="0.25">
      <c r="B67" s="1909"/>
      <c r="C67" s="1929"/>
      <c r="D67" s="1909"/>
      <c r="E67" s="1908" t="s">
        <v>2795</v>
      </c>
      <c r="F67" s="2267" t="s">
        <v>2796</v>
      </c>
      <c r="G67" s="2267" t="s">
        <v>2797</v>
      </c>
      <c r="H67" s="2270" t="s">
        <v>2798</v>
      </c>
      <c r="I67" s="2271"/>
      <c r="J67" s="2270" t="s">
        <v>2799</v>
      </c>
      <c r="K67" s="2271"/>
      <c r="L67" s="2270" t="s">
        <v>2800</v>
      </c>
      <c r="M67" s="2271"/>
      <c r="N67" s="2272" t="s">
        <v>2801</v>
      </c>
      <c r="O67" s="2273"/>
      <c r="P67" s="2269" t="s">
        <v>2802</v>
      </c>
      <c r="Q67" s="2269"/>
      <c r="R67" s="2271"/>
      <c r="S67" s="2267" t="s">
        <v>2798</v>
      </c>
      <c r="T67" s="2267" t="s">
        <v>2799</v>
      </c>
      <c r="U67" s="2267" t="s">
        <v>2800</v>
      </c>
      <c r="V67" s="2269" t="s">
        <v>2801</v>
      </c>
      <c r="W67" s="2269"/>
      <c r="X67" s="2270" t="s">
        <v>2802</v>
      </c>
      <c r="Y67" s="2269"/>
      <c r="Z67" s="2271"/>
      <c r="AA67" s="1908" t="s">
        <v>2795</v>
      </c>
      <c r="AB67" s="1908" t="s">
        <v>2803</v>
      </c>
      <c r="AC67" s="1908" t="s">
        <v>2804</v>
      </c>
      <c r="AD67" s="1908" t="s">
        <v>2805</v>
      </c>
      <c r="AE67" s="1919"/>
      <c r="AF67" s="1920"/>
      <c r="AG67" s="1921"/>
      <c r="AH67" s="1039"/>
    </row>
    <row r="68" spans="2:34" ht="33.75" customHeight="1" thickBot="1" x14ac:dyDescent="0.25">
      <c r="B68" s="1909"/>
      <c r="C68" s="2259"/>
      <c r="D68" s="1909"/>
      <c r="E68" s="1909"/>
      <c r="F68" s="2268"/>
      <c r="G68" s="2268"/>
      <c r="H68" s="1151" t="s">
        <v>2806</v>
      </c>
      <c r="I68" s="1151" t="s">
        <v>2807</v>
      </c>
      <c r="J68" s="1151" t="s">
        <v>2806</v>
      </c>
      <c r="K68" s="1151" t="s">
        <v>2807</v>
      </c>
      <c r="L68" s="1151" t="s">
        <v>2806</v>
      </c>
      <c r="M68" s="1151" t="s">
        <v>2807</v>
      </c>
      <c r="N68" s="1156" t="s">
        <v>295</v>
      </c>
      <c r="O68" s="1152" t="s">
        <v>2808</v>
      </c>
      <c r="P68" s="1154" t="s">
        <v>2809</v>
      </c>
      <c r="Q68" s="1152" t="s">
        <v>2810</v>
      </c>
      <c r="R68" s="1152" t="s">
        <v>2811</v>
      </c>
      <c r="S68" s="2268"/>
      <c r="T68" s="2268"/>
      <c r="U68" s="2268"/>
      <c r="V68" s="1155" t="s">
        <v>295</v>
      </c>
      <c r="W68" s="1157" t="s">
        <v>2808</v>
      </c>
      <c r="X68" s="1152" t="s">
        <v>2809</v>
      </c>
      <c r="Y68" s="1153" t="s">
        <v>2810</v>
      </c>
      <c r="Z68" s="1152" t="s">
        <v>2811</v>
      </c>
      <c r="AA68" s="1909"/>
      <c r="AB68" s="1909"/>
      <c r="AC68" s="1909"/>
      <c r="AD68" s="1909"/>
      <c r="AE68" s="1034" t="s">
        <v>296</v>
      </c>
      <c r="AF68" s="1034" t="s">
        <v>2812</v>
      </c>
      <c r="AG68" s="1034" t="s">
        <v>2813</v>
      </c>
      <c r="AH68" s="1039"/>
    </row>
    <row r="69" spans="2:34" ht="12.75" x14ac:dyDescent="0.2">
      <c r="B69" s="1171" t="s">
        <v>3003</v>
      </c>
      <c r="C69" s="992" t="s">
        <v>2989</v>
      </c>
      <c r="D69" s="1002">
        <v>0</v>
      </c>
      <c r="E69" s="1002">
        <v>0</v>
      </c>
      <c r="F69" s="994">
        <v>0</v>
      </c>
      <c r="G69" s="995">
        <v>0</v>
      </c>
      <c r="H69" s="997"/>
      <c r="I69" s="997"/>
      <c r="J69" s="997"/>
      <c r="K69" s="997"/>
      <c r="L69" s="997"/>
      <c r="M69" s="997"/>
      <c r="N69" s="991" t="s">
        <v>2990</v>
      </c>
      <c r="O69" s="993">
        <v>0.45</v>
      </c>
      <c r="P69" s="997"/>
      <c r="Q69" s="997"/>
      <c r="R69" s="997"/>
      <c r="S69" s="1000"/>
      <c r="T69" s="997"/>
      <c r="U69" s="999"/>
      <c r="V69" s="1001"/>
      <c r="W69" s="999"/>
      <c r="X69" s="997"/>
      <c r="Y69" s="998"/>
      <c r="Z69" s="997"/>
      <c r="AA69" s="1002"/>
      <c r="AB69" s="994"/>
      <c r="AC69" s="998"/>
      <c r="AD69" s="997"/>
      <c r="AE69" s="1015"/>
      <c r="AF69" s="1003"/>
      <c r="AG69" s="1004"/>
      <c r="AH69" s="1039"/>
    </row>
    <row r="70" spans="2:34" ht="12.75" x14ac:dyDescent="0.2">
      <c r="B70" s="1159" t="s">
        <v>3003</v>
      </c>
      <c r="C70" s="992" t="s">
        <v>2989</v>
      </c>
      <c r="D70" s="1006">
        <v>0</v>
      </c>
      <c r="E70" s="1006">
        <v>0</v>
      </c>
      <c r="F70" s="1007">
        <v>0</v>
      </c>
      <c r="G70" s="1008">
        <v>0</v>
      </c>
      <c r="H70" s="1009"/>
      <c r="I70" s="1009"/>
      <c r="J70" s="1009"/>
      <c r="K70" s="1009"/>
      <c r="L70" s="1009"/>
      <c r="M70" s="1009"/>
      <c r="N70" s="991" t="s">
        <v>2991</v>
      </c>
      <c r="O70" s="1005">
        <v>0.15</v>
      </c>
      <c r="P70" s="1009"/>
      <c r="Q70" s="1009"/>
      <c r="R70" s="1009"/>
      <c r="S70" s="1013"/>
      <c r="T70" s="1009"/>
      <c r="U70" s="1012"/>
      <c r="V70" s="1014"/>
      <c r="W70" s="1012"/>
      <c r="X70" s="1009"/>
      <c r="Y70" s="1010"/>
      <c r="Z70" s="1009"/>
      <c r="AA70" s="1006"/>
      <c r="AB70" s="1007"/>
      <c r="AC70" s="1010"/>
      <c r="AD70" s="1009"/>
      <c r="AE70" s="1015"/>
      <c r="AF70" s="1003"/>
      <c r="AG70" s="1004"/>
      <c r="AH70" s="1039"/>
    </row>
    <row r="71" spans="2:34" ht="12.75" x14ac:dyDescent="0.2">
      <c r="B71" s="1159" t="s">
        <v>3003</v>
      </c>
      <c r="C71" s="992" t="s">
        <v>2989</v>
      </c>
      <c r="D71" s="1006">
        <v>0</v>
      </c>
      <c r="E71" s="1006">
        <v>0</v>
      </c>
      <c r="F71" s="1007">
        <v>0</v>
      </c>
      <c r="G71" s="1008">
        <v>0</v>
      </c>
      <c r="H71" s="1009"/>
      <c r="I71" s="1009"/>
      <c r="J71" s="1009"/>
      <c r="K71" s="1009"/>
      <c r="L71" s="1009"/>
      <c r="M71" s="1009"/>
      <c r="N71" s="991" t="s">
        <v>2992</v>
      </c>
      <c r="O71" s="1005">
        <v>0.24</v>
      </c>
      <c r="P71" s="1009"/>
      <c r="Q71" s="1009"/>
      <c r="R71" s="1009"/>
      <c r="S71" s="1013"/>
      <c r="T71" s="1009"/>
      <c r="U71" s="1012"/>
      <c r="V71" s="1014"/>
      <c r="W71" s="1012"/>
      <c r="X71" s="1009"/>
      <c r="Y71" s="1010"/>
      <c r="Z71" s="1009"/>
      <c r="AA71" s="1006"/>
      <c r="AB71" s="1007"/>
      <c r="AC71" s="1010"/>
      <c r="AD71" s="1009"/>
      <c r="AE71" s="1015"/>
      <c r="AF71" s="1003"/>
      <c r="AG71" s="1004"/>
      <c r="AH71" s="1039"/>
    </row>
    <row r="72" spans="2:34" ht="12.75" x14ac:dyDescent="0.2">
      <c r="B72" s="1159" t="s">
        <v>3003</v>
      </c>
      <c r="C72" s="992" t="s">
        <v>2989</v>
      </c>
      <c r="D72" s="1006">
        <v>0</v>
      </c>
      <c r="E72" s="1006">
        <v>0</v>
      </c>
      <c r="F72" s="1007">
        <v>0</v>
      </c>
      <c r="G72" s="1008">
        <v>0</v>
      </c>
      <c r="H72" s="1009"/>
      <c r="I72" s="1009"/>
      <c r="J72" s="1009"/>
      <c r="K72" s="1009"/>
      <c r="L72" s="1009"/>
      <c r="M72" s="1009"/>
      <c r="N72" s="991" t="s">
        <v>2993</v>
      </c>
      <c r="O72" s="1005">
        <v>0.18</v>
      </c>
      <c r="P72" s="1009"/>
      <c r="Q72" s="1009"/>
      <c r="R72" s="1009"/>
      <c r="S72" s="1013"/>
      <c r="T72" s="1009"/>
      <c r="U72" s="1012"/>
      <c r="V72" s="1014"/>
      <c r="W72" s="1012"/>
      <c r="X72" s="1009"/>
      <c r="Y72" s="1010"/>
      <c r="Z72" s="1009"/>
      <c r="AA72" s="1006"/>
      <c r="AB72" s="1007"/>
      <c r="AC72" s="1010"/>
      <c r="AD72" s="1009"/>
      <c r="AE72" s="1015"/>
      <c r="AF72" s="1003"/>
      <c r="AG72" s="1004"/>
      <c r="AH72" s="1039"/>
    </row>
    <row r="73" spans="2:34" ht="12.75" x14ac:dyDescent="0.2">
      <c r="B73" s="1159" t="s">
        <v>3003</v>
      </c>
      <c r="C73" s="992" t="s">
        <v>2989</v>
      </c>
      <c r="D73" s="1006">
        <v>0</v>
      </c>
      <c r="E73" s="1006">
        <v>0</v>
      </c>
      <c r="F73" s="1007">
        <v>0</v>
      </c>
      <c r="G73" s="1008">
        <v>0</v>
      </c>
      <c r="H73" s="1009"/>
      <c r="I73" s="1009"/>
      <c r="J73" s="1009"/>
      <c r="K73" s="1009"/>
      <c r="L73" s="1009"/>
      <c r="M73" s="1009"/>
      <c r="N73" s="991" t="s">
        <v>2994</v>
      </c>
      <c r="O73" s="1005">
        <v>0.3</v>
      </c>
      <c r="P73" s="1009"/>
      <c r="Q73" s="1009"/>
      <c r="R73" s="1009"/>
      <c r="S73" s="1013"/>
      <c r="T73" s="1009"/>
      <c r="U73" s="1012"/>
      <c r="V73" s="1014"/>
      <c r="W73" s="1012"/>
      <c r="X73" s="1009"/>
      <c r="Y73" s="1010"/>
      <c r="Z73" s="1009"/>
      <c r="AA73" s="1006"/>
      <c r="AB73" s="1007"/>
      <c r="AC73" s="1010"/>
      <c r="AD73" s="1009"/>
      <c r="AE73" s="1015"/>
      <c r="AF73" s="1003"/>
      <c r="AG73" s="1004"/>
      <c r="AH73" s="1039"/>
    </row>
    <row r="74" spans="2:34" ht="12.75" x14ac:dyDescent="0.2">
      <c r="B74" s="1159" t="s">
        <v>3003</v>
      </c>
      <c r="C74" s="992" t="s">
        <v>2989</v>
      </c>
      <c r="D74" s="1006">
        <v>0</v>
      </c>
      <c r="E74" s="1006">
        <v>0</v>
      </c>
      <c r="F74" s="1007">
        <v>0</v>
      </c>
      <c r="G74" s="1008">
        <v>0</v>
      </c>
      <c r="H74" s="1009"/>
      <c r="I74" s="1009"/>
      <c r="J74" s="1009"/>
      <c r="K74" s="1009"/>
      <c r="L74" s="1009"/>
      <c r="M74" s="1009"/>
      <c r="N74" s="991" t="s">
        <v>2995</v>
      </c>
      <c r="O74" s="1005">
        <v>0.4</v>
      </c>
      <c r="P74" s="1009"/>
      <c r="Q74" s="1009"/>
      <c r="R74" s="1009"/>
      <c r="S74" s="1013"/>
      <c r="T74" s="1009"/>
      <c r="U74" s="1012"/>
      <c r="V74" s="1014"/>
      <c r="W74" s="1012"/>
      <c r="X74" s="1009"/>
      <c r="Y74" s="1010"/>
      <c r="Z74" s="1009"/>
      <c r="AA74" s="1006"/>
      <c r="AB74" s="1007"/>
      <c r="AC74" s="1010"/>
      <c r="AD74" s="1009"/>
      <c r="AE74" s="1015"/>
      <c r="AF74" s="1003"/>
      <c r="AG74" s="1004"/>
      <c r="AH74" s="1039"/>
    </row>
    <row r="75" spans="2:34" ht="12.75" x14ac:dyDescent="0.2">
      <c r="B75" s="1159" t="s">
        <v>3003</v>
      </c>
      <c r="C75" s="992" t="s">
        <v>2989</v>
      </c>
      <c r="D75" s="1006">
        <v>0</v>
      </c>
      <c r="E75" s="1006">
        <v>0</v>
      </c>
      <c r="F75" s="1007">
        <v>0</v>
      </c>
      <c r="G75" s="1008">
        <v>0</v>
      </c>
      <c r="H75" s="1009"/>
      <c r="I75" s="1009"/>
      <c r="J75" s="1009"/>
      <c r="K75" s="1009"/>
      <c r="L75" s="1009"/>
      <c r="M75" s="1009"/>
      <c r="N75" s="991" t="s">
        <v>2996</v>
      </c>
      <c r="O75" s="1005">
        <v>0.3</v>
      </c>
      <c r="P75" s="1009"/>
      <c r="Q75" s="1009"/>
      <c r="R75" s="1009"/>
      <c r="S75" s="1013"/>
      <c r="T75" s="1009"/>
      <c r="U75" s="1012"/>
      <c r="V75" s="1014"/>
      <c r="W75" s="1012"/>
      <c r="X75" s="1009"/>
      <c r="Y75" s="1010"/>
      <c r="Z75" s="1009"/>
      <c r="AA75" s="1006"/>
      <c r="AB75" s="1007"/>
      <c r="AC75" s="1010"/>
      <c r="AD75" s="1009"/>
      <c r="AE75" s="1015"/>
      <c r="AF75" s="1003"/>
      <c r="AG75" s="1004"/>
      <c r="AH75" s="1039"/>
    </row>
    <row r="76" spans="2:34" ht="12.75" x14ac:dyDescent="0.2">
      <c r="B76" s="1159" t="s">
        <v>3003</v>
      </c>
      <c r="C76" s="992" t="s">
        <v>2989</v>
      </c>
      <c r="D76" s="1006">
        <v>0</v>
      </c>
      <c r="E76" s="1006">
        <v>0</v>
      </c>
      <c r="F76" s="1007">
        <v>0</v>
      </c>
      <c r="G76" s="1008">
        <v>0</v>
      </c>
      <c r="H76" s="1009"/>
      <c r="I76" s="1009"/>
      <c r="J76" s="1009"/>
      <c r="K76" s="1009"/>
      <c r="L76" s="1009"/>
      <c r="M76" s="1009"/>
      <c r="N76" s="991" t="s">
        <v>2997</v>
      </c>
      <c r="O76" s="1005">
        <v>0.39</v>
      </c>
      <c r="P76" s="1009"/>
      <c r="Q76" s="1009"/>
      <c r="R76" s="1009"/>
      <c r="S76" s="1013"/>
      <c r="T76" s="1009"/>
      <c r="U76" s="1012"/>
      <c r="V76" s="1014"/>
      <c r="W76" s="1012"/>
      <c r="X76" s="1009"/>
      <c r="Y76" s="1010"/>
      <c r="Z76" s="1009"/>
      <c r="AA76" s="1006"/>
      <c r="AB76" s="1007"/>
      <c r="AC76" s="1010"/>
      <c r="AD76" s="1009"/>
      <c r="AE76" s="1015"/>
      <c r="AF76" s="1003"/>
      <c r="AG76" s="1004"/>
      <c r="AH76" s="1039"/>
    </row>
    <row r="77" spans="2:34" ht="12.75" x14ac:dyDescent="0.2">
      <c r="B77" s="1159" t="s">
        <v>3003</v>
      </c>
      <c r="C77" s="992" t="s">
        <v>2989</v>
      </c>
      <c r="D77" s="1006">
        <v>0</v>
      </c>
      <c r="E77" s="1006">
        <v>0</v>
      </c>
      <c r="F77" s="1007">
        <v>0</v>
      </c>
      <c r="G77" s="1008">
        <v>0</v>
      </c>
      <c r="H77" s="1009"/>
      <c r="I77" s="1009"/>
      <c r="J77" s="1009"/>
      <c r="K77" s="1009"/>
      <c r="L77" s="1009"/>
      <c r="M77" s="1009"/>
      <c r="N77" s="991" t="s">
        <v>2998</v>
      </c>
      <c r="O77" s="1005">
        <v>0.45</v>
      </c>
      <c r="P77" s="1009"/>
      <c r="Q77" s="1009"/>
      <c r="R77" s="1009"/>
      <c r="S77" s="1013"/>
      <c r="T77" s="1009"/>
      <c r="U77" s="1012"/>
      <c r="V77" s="1014"/>
      <c r="W77" s="1012"/>
      <c r="X77" s="1009"/>
      <c r="Y77" s="1010"/>
      <c r="Z77" s="1009"/>
      <c r="AA77" s="1006"/>
      <c r="AB77" s="1007"/>
      <c r="AC77" s="1010"/>
      <c r="AD77" s="1009"/>
      <c r="AE77" s="1015"/>
      <c r="AF77" s="1003"/>
      <c r="AG77" s="1004"/>
      <c r="AH77" s="1039"/>
    </row>
    <row r="78" spans="2:34" ht="12.75" x14ac:dyDescent="0.2">
      <c r="B78" s="1159" t="s">
        <v>3003</v>
      </c>
      <c r="C78" s="992" t="s">
        <v>2989</v>
      </c>
      <c r="D78" s="1006">
        <v>0</v>
      </c>
      <c r="E78" s="1006">
        <v>0</v>
      </c>
      <c r="F78" s="1007">
        <v>0</v>
      </c>
      <c r="G78" s="1008">
        <v>0</v>
      </c>
      <c r="H78" s="1009"/>
      <c r="I78" s="1009"/>
      <c r="J78" s="1009"/>
      <c r="K78" s="1009"/>
      <c r="L78" s="1009"/>
      <c r="M78" s="1009"/>
      <c r="N78" s="991" t="s">
        <v>2999</v>
      </c>
      <c r="O78" s="1005">
        <v>0.45</v>
      </c>
      <c r="P78" s="1009"/>
      <c r="Q78" s="1009"/>
      <c r="R78" s="1009"/>
      <c r="S78" s="1013"/>
      <c r="T78" s="1009"/>
      <c r="U78" s="1012"/>
      <c r="V78" s="1014"/>
      <c r="W78" s="1012"/>
      <c r="X78" s="1009"/>
      <c r="Y78" s="1010"/>
      <c r="Z78" s="1009"/>
      <c r="AA78" s="1006"/>
      <c r="AB78" s="1007"/>
      <c r="AC78" s="1010"/>
      <c r="AD78" s="1009"/>
      <c r="AE78" s="1015"/>
      <c r="AF78" s="1003"/>
      <c r="AG78" s="1004"/>
      <c r="AH78" s="1039"/>
    </row>
    <row r="79" spans="2:34" ht="12.75" x14ac:dyDescent="0.2">
      <c r="B79" s="1159" t="s">
        <v>3003</v>
      </c>
      <c r="C79" s="992" t="s">
        <v>2989</v>
      </c>
      <c r="D79" s="1006">
        <v>0</v>
      </c>
      <c r="E79" s="1006">
        <v>0</v>
      </c>
      <c r="F79" s="1007">
        <v>0</v>
      </c>
      <c r="G79" s="1008">
        <v>0</v>
      </c>
      <c r="H79" s="1009"/>
      <c r="I79" s="1009"/>
      <c r="J79" s="1009"/>
      <c r="K79" s="1009"/>
      <c r="L79" s="1009"/>
      <c r="M79" s="1009"/>
      <c r="N79" s="991" t="s">
        <v>3000</v>
      </c>
      <c r="O79" s="1005">
        <v>0.69</v>
      </c>
      <c r="P79" s="1009"/>
      <c r="Q79" s="1009"/>
      <c r="R79" s="1009"/>
      <c r="S79" s="1013"/>
      <c r="T79" s="1009"/>
      <c r="U79" s="1012"/>
      <c r="V79" s="1014"/>
      <c r="W79" s="1012"/>
      <c r="X79" s="1009"/>
      <c r="Y79" s="1010"/>
      <c r="Z79" s="1009"/>
      <c r="AA79" s="1006"/>
      <c r="AB79" s="1007"/>
      <c r="AC79" s="1010"/>
      <c r="AD79" s="1009"/>
      <c r="AE79" s="1015"/>
      <c r="AF79" s="1003"/>
      <c r="AG79" s="1004"/>
      <c r="AH79" s="1039"/>
    </row>
    <row r="80" spans="2:34" ht="12.75" x14ac:dyDescent="0.2">
      <c r="B80" s="1159" t="s">
        <v>3003</v>
      </c>
      <c r="C80" s="992" t="s">
        <v>2989</v>
      </c>
      <c r="D80" s="1006">
        <v>0</v>
      </c>
      <c r="E80" s="1006">
        <v>0</v>
      </c>
      <c r="F80" s="1007">
        <v>0</v>
      </c>
      <c r="G80" s="1008">
        <v>0</v>
      </c>
      <c r="H80" s="1009"/>
      <c r="I80" s="1009"/>
      <c r="J80" s="1009"/>
      <c r="K80" s="1009"/>
      <c r="L80" s="1009"/>
      <c r="M80" s="1009"/>
      <c r="N80" s="991" t="s">
        <v>3001</v>
      </c>
      <c r="O80" s="1005">
        <v>2.1</v>
      </c>
      <c r="P80" s="1009"/>
      <c r="Q80" s="1009"/>
      <c r="R80" s="1009"/>
      <c r="S80" s="1013"/>
      <c r="T80" s="1009"/>
      <c r="U80" s="1012"/>
      <c r="V80" s="1014"/>
      <c r="W80" s="1012"/>
      <c r="X80" s="1009"/>
      <c r="Y80" s="1010"/>
      <c r="Z80" s="1009"/>
      <c r="AA80" s="1006"/>
      <c r="AB80" s="1007"/>
      <c r="AC80" s="1010"/>
      <c r="AD80" s="1009"/>
      <c r="AE80" s="1015"/>
      <c r="AF80" s="1003"/>
      <c r="AG80" s="1004"/>
      <c r="AH80" s="1039"/>
    </row>
    <row r="81" spans="2:34" ht="12.75" x14ac:dyDescent="0.2">
      <c r="B81" s="1159" t="s">
        <v>3003</v>
      </c>
      <c r="C81" s="992" t="s">
        <v>2989</v>
      </c>
      <c r="D81" s="1006">
        <v>0</v>
      </c>
      <c r="E81" s="1006">
        <v>0</v>
      </c>
      <c r="F81" s="1007">
        <v>0</v>
      </c>
      <c r="G81" s="1008">
        <v>0</v>
      </c>
      <c r="H81" s="1009"/>
      <c r="I81" s="1009"/>
      <c r="J81" s="1009"/>
      <c r="K81" s="1009"/>
      <c r="L81" s="1009"/>
      <c r="M81" s="1009"/>
      <c r="N81" s="991" t="s">
        <v>3002</v>
      </c>
      <c r="O81" s="1005">
        <v>15</v>
      </c>
      <c r="P81" s="1009"/>
      <c r="Q81" s="1009"/>
      <c r="R81" s="1009"/>
      <c r="S81" s="1013"/>
      <c r="T81" s="1009"/>
      <c r="U81" s="1012"/>
      <c r="V81" s="1014"/>
      <c r="W81" s="1012"/>
      <c r="X81" s="1009"/>
      <c r="Y81" s="1010"/>
      <c r="Z81" s="1009"/>
      <c r="AA81" s="1006"/>
      <c r="AB81" s="1007"/>
      <c r="AC81" s="1010"/>
      <c r="AD81" s="1009"/>
      <c r="AE81" s="1015"/>
      <c r="AF81" s="1003"/>
      <c r="AG81" s="1004"/>
      <c r="AH81" s="1039"/>
    </row>
    <row r="82" spans="2:34" ht="13.5" thickBot="1" x14ac:dyDescent="0.25">
      <c r="B82" s="1160"/>
      <c r="C82" s="1161"/>
      <c r="D82" s="1162"/>
      <c r="E82" s="1162"/>
      <c r="F82" s="1163"/>
      <c r="G82" s="1163"/>
      <c r="H82" s="1164"/>
      <c r="I82" s="1164"/>
      <c r="J82" s="1164"/>
      <c r="K82" s="1164"/>
      <c r="L82" s="1164"/>
      <c r="M82" s="1164"/>
      <c r="N82" s="1165"/>
      <c r="O82" s="1164"/>
      <c r="P82" s="1164"/>
      <c r="Q82" s="1164"/>
      <c r="R82" s="1164"/>
      <c r="S82" s="1164"/>
      <c r="T82" s="1164"/>
      <c r="U82" s="1164"/>
      <c r="V82" s="1165"/>
      <c r="W82" s="1164"/>
      <c r="X82" s="1164"/>
      <c r="Y82" s="1164"/>
      <c r="Z82" s="1164"/>
      <c r="AA82" s="1162"/>
      <c r="AB82" s="1163"/>
      <c r="AC82" s="1164"/>
      <c r="AD82" s="1164"/>
      <c r="AE82" s="1165"/>
      <c r="AF82" s="1161"/>
      <c r="AG82" s="1166"/>
      <c r="AH82" s="1039"/>
    </row>
    <row r="83" spans="2:34" ht="9.75" customHeight="1" x14ac:dyDescent="0.2">
      <c r="B83" s="1144"/>
      <c r="C83" s="1145"/>
      <c r="D83" s="1145">
        <v>1.0000000000000001E-33</v>
      </c>
      <c r="E83" s="1145"/>
      <c r="F83" s="1145"/>
      <c r="G83" s="1145"/>
      <c r="H83" s="1145"/>
      <c r="I83" s="1145"/>
      <c r="J83" s="1145"/>
      <c r="K83" s="1145"/>
      <c r="L83" s="1145"/>
      <c r="M83" s="1145"/>
      <c r="N83" s="1145">
        <v>1.0000000000000001E-33</v>
      </c>
      <c r="O83" s="1145"/>
      <c r="P83" s="1145"/>
      <c r="Q83" s="1145"/>
      <c r="R83" s="1145"/>
      <c r="S83" s="1145"/>
      <c r="T83" s="1145"/>
      <c r="U83" s="1145"/>
      <c r="V83" s="1145">
        <v>1.0000000000000001E-33</v>
      </c>
      <c r="W83" s="1145"/>
      <c r="X83" s="1145"/>
      <c r="Y83" s="1145"/>
      <c r="Z83" s="1145"/>
      <c r="AA83" s="1145"/>
      <c r="AB83" s="1145"/>
      <c r="AC83" s="1145"/>
      <c r="AD83" s="1145"/>
      <c r="AE83" s="1145"/>
      <c r="AF83" s="1145"/>
      <c r="AG83" s="1145"/>
      <c r="AH83" s="1039"/>
    </row>
    <row r="84" spans="2:34" ht="12.75" x14ac:dyDescent="0.2">
      <c r="B84" s="1146" t="s">
        <v>2816</v>
      </c>
      <c r="C84" s="2266" t="s">
        <v>2988</v>
      </c>
      <c r="D84" s="2266"/>
      <c r="E84" s="2266"/>
      <c r="F84" s="2266"/>
      <c r="G84" s="1148"/>
      <c r="H84" s="1148"/>
      <c r="I84" s="1148"/>
      <c r="J84" s="1148"/>
      <c r="K84" s="1148"/>
      <c r="L84" s="1148"/>
      <c r="M84" s="1148"/>
      <c r="N84" s="1148"/>
      <c r="O84" s="1148"/>
      <c r="P84" s="1148"/>
      <c r="Q84" s="1148"/>
      <c r="R84" s="1148"/>
      <c r="S84" s="1148"/>
      <c r="T84" s="1148"/>
      <c r="U84" s="1148"/>
      <c r="V84" s="1148"/>
      <c r="W84" s="1148"/>
      <c r="X84" s="1148"/>
      <c r="Y84" s="1148"/>
      <c r="Z84" s="1148"/>
      <c r="AA84" s="1148"/>
      <c r="AB84" s="1148"/>
      <c r="AC84" s="1148"/>
      <c r="AD84" s="1148"/>
      <c r="AE84" s="1148"/>
      <c r="AF84" s="1148"/>
      <c r="AG84" s="1148"/>
      <c r="AH84" s="1039"/>
    </row>
    <row r="85" spans="2:34" ht="12.75" x14ac:dyDescent="0.2">
      <c r="B85" s="1146" t="s">
        <v>2818</v>
      </c>
      <c r="C85" s="2698" t="s">
        <v>2987</v>
      </c>
      <c r="D85" s="2698"/>
      <c r="E85" s="2698"/>
      <c r="F85" s="2698"/>
      <c r="G85" s="1149"/>
      <c r="H85" s="1149"/>
      <c r="I85" s="1149"/>
      <c r="J85" s="1149"/>
      <c r="K85" s="1149"/>
      <c r="L85" s="1149"/>
      <c r="M85" s="1149"/>
      <c r="N85" s="1149"/>
      <c r="O85" s="1149"/>
      <c r="P85" s="1149"/>
      <c r="Q85" s="1149"/>
      <c r="R85" s="1149"/>
      <c r="S85" s="1149"/>
      <c r="T85" s="1149"/>
      <c r="U85" s="1149"/>
      <c r="V85" s="1149"/>
      <c r="W85" s="1149"/>
      <c r="X85" s="1149"/>
      <c r="Y85" s="1149"/>
      <c r="Z85" s="1149"/>
      <c r="AA85" s="1149"/>
      <c r="AB85" s="1149"/>
      <c r="AC85" s="1149"/>
      <c r="AD85" s="1149"/>
      <c r="AE85" s="1149"/>
      <c r="AF85" s="1149"/>
      <c r="AG85" s="1149"/>
      <c r="AH85" s="1039"/>
    </row>
    <row r="86" spans="2:34" ht="21" customHeight="1" thickBot="1" x14ac:dyDescent="0.25">
      <c r="B86" s="1147"/>
      <c r="C86" s="2284"/>
      <c r="D86" s="2284"/>
      <c r="E86" s="2284"/>
      <c r="F86" s="2284"/>
      <c r="G86" s="2468"/>
      <c r="H86" s="2468"/>
      <c r="I86" s="2468"/>
      <c r="J86" s="2468"/>
      <c r="K86" s="2468"/>
      <c r="L86" s="2468"/>
      <c r="M86" s="2468"/>
      <c r="N86" s="2468"/>
      <c r="O86" s="2468"/>
      <c r="P86" s="2468"/>
      <c r="Q86" s="2468"/>
      <c r="R86" s="2468"/>
      <c r="S86" s="2468"/>
      <c r="T86" s="2468"/>
      <c r="U86" s="2468"/>
      <c r="V86" s="2468"/>
      <c r="W86" s="2468"/>
      <c r="X86" s="2468"/>
      <c r="Y86" s="2468"/>
      <c r="Z86" s="2468"/>
      <c r="AA86" s="2468"/>
      <c r="AB86" s="2468"/>
      <c r="AC86" s="2468"/>
      <c r="AD86" s="2468"/>
      <c r="AE86" s="2468"/>
      <c r="AF86" s="2468"/>
      <c r="AG86" s="2468"/>
      <c r="AH86" s="1044"/>
    </row>
    <row r="87" spans="2:34" x14ac:dyDescent="0.2">
      <c r="B87" s="2700"/>
      <c r="C87" s="2700"/>
      <c r="D87" s="2700"/>
    </row>
    <row r="88" spans="2:34" ht="12.75" thickBot="1" x14ac:dyDescent="0.25"/>
    <row r="89" spans="2:34" ht="21" customHeight="1" thickTop="1" x14ac:dyDescent="0.2">
      <c r="B89" s="2701" t="s">
        <v>918</v>
      </c>
      <c r="C89" s="2702"/>
      <c r="D89" s="2702"/>
      <c r="E89" s="2702"/>
      <c r="F89" s="2703"/>
    </row>
    <row r="90" spans="2:34" ht="25.5" x14ac:dyDescent="0.2">
      <c r="B90" s="934" t="s">
        <v>415</v>
      </c>
      <c r="C90" s="935" t="s">
        <v>620</v>
      </c>
      <c r="D90" s="936" t="s">
        <v>919</v>
      </c>
      <c r="E90" s="936" t="s">
        <v>920</v>
      </c>
      <c r="F90" s="937" t="s">
        <v>921</v>
      </c>
    </row>
    <row r="91" spans="2:34" ht="12.75" x14ac:dyDescent="0.2">
      <c r="B91" s="938" t="s">
        <v>260</v>
      </c>
      <c r="C91" s="939" t="s">
        <v>621</v>
      </c>
      <c r="D91" s="940">
        <v>0</v>
      </c>
      <c r="E91" s="940">
        <v>0</v>
      </c>
      <c r="F91" s="941">
        <v>0</v>
      </c>
    </row>
    <row r="92" spans="2:34" ht="12.75" x14ac:dyDescent="0.2">
      <c r="B92" s="938" t="s">
        <v>262</v>
      </c>
      <c r="C92" s="939" t="s">
        <v>612</v>
      </c>
      <c r="D92" s="940">
        <v>0</v>
      </c>
      <c r="E92" s="940">
        <v>0</v>
      </c>
      <c r="F92" s="942">
        <v>0</v>
      </c>
    </row>
    <row r="93" spans="2:34" ht="12.75" x14ac:dyDescent="0.2">
      <c r="B93" s="938" t="s">
        <v>613</v>
      </c>
      <c r="C93" s="943" t="s">
        <v>614</v>
      </c>
      <c r="D93" s="944">
        <v>1.9E-2</v>
      </c>
      <c r="E93" s="944">
        <v>0.02</v>
      </c>
      <c r="F93" s="942">
        <v>0.02</v>
      </c>
    </row>
    <row r="94" spans="2:34" ht="12.75" x14ac:dyDescent="0.2">
      <c r="B94" s="938" t="s">
        <v>615</v>
      </c>
      <c r="C94" s="943" t="s">
        <v>614</v>
      </c>
      <c r="D94" s="944">
        <v>2.5000000000000001E-2</v>
      </c>
      <c r="E94" s="944">
        <v>2.5000000000000001E-2</v>
      </c>
      <c r="F94" s="942">
        <v>3.5000000000000003E-2</v>
      </c>
    </row>
    <row r="95" spans="2:34" ht="12.75" x14ac:dyDescent="0.2">
      <c r="B95" s="938" t="s">
        <v>616</v>
      </c>
      <c r="C95" s="943" t="s">
        <v>614</v>
      </c>
      <c r="D95" s="944">
        <v>0.11</v>
      </c>
      <c r="E95" s="944">
        <v>0.113</v>
      </c>
      <c r="F95" s="942">
        <v>0.12</v>
      </c>
    </row>
    <row r="96" spans="2:34" ht="12.75" x14ac:dyDescent="0.2">
      <c r="B96" s="945" t="s">
        <v>922</v>
      </c>
      <c r="C96" s="351"/>
      <c r="D96" s="351"/>
      <c r="E96" s="351"/>
      <c r="F96" s="946"/>
    </row>
    <row r="97" spans="2:6" ht="13.5" thickBot="1" x14ac:dyDescent="0.25">
      <c r="B97" s="947" t="s">
        <v>618</v>
      </c>
      <c r="C97" s="948"/>
      <c r="D97" s="948"/>
      <c r="E97" s="948"/>
      <c r="F97" s="949"/>
    </row>
    <row r="98" spans="2:6" ht="12.75" thickTop="1" x14ac:dyDescent="0.2"/>
    <row r="99" spans="2:6" ht="12.75" thickBot="1" x14ac:dyDescent="0.25"/>
    <row r="100" spans="2:6" ht="39" customHeight="1" thickTop="1" x14ac:dyDescent="0.2">
      <c r="B100" s="2701" t="s">
        <v>446</v>
      </c>
      <c r="C100" s="2702"/>
      <c r="D100" s="2703"/>
    </row>
    <row r="101" spans="2:6" ht="25.5" x14ac:dyDescent="0.2">
      <c r="B101" s="934" t="s">
        <v>415</v>
      </c>
      <c r="C101" s="935" t="s">
        <v>620</v>
      </c>
      <c r="D101" s="937" t="s">
        <v>172</v>
      </c>
    </row>
    <row r="102" spans="2:6" ht="12.75" x14ac:dyDescent="0.2">
      <c r="B102" s="938" t="s">
        <v>260</v>
      </c>
      <c r="C102" s="939" t="s">
        <v>621</v>
      </c>
      <c r="D102" s="941">
        <v>0</v>
      </c>
    </row>
    <row r="103" spans="2:6" ht="12.75" x14ac:dyDescent="0.2">
      <c r="B103" s="938" t="s">
        <v>262</v>
      </c>
      <c r="C103" s="939" t="s">
        <v>612</v>
      </c>
      <c r="D103" s="942">
        <v>0</v>
      </c>
    </row>
    <row r="104" spans="2:6" ht="12.75" x14ac:dyDescent="0.2">
      <c r="B104" s="938" t="s">
        <v>613</v>
      </c>
      <c r="C104" s="943" t="s">
        <v>614</v>
      </c>
      <c r="D104" s="942">
        <v>2.5000000000000001E-2</v>
      </c>
    </row>
    <row r="105" spans="2:6" ht="12.75" x14ac:dyDescent="0.2">
      <c r="B105" s="938" t="s">
        <v>615</v>
      </c>
      <c r="C105" s="943" t="s">
        <v>614</v>
      </c>
      <c r="D105" s="942">
        <v>2.5000000000000001E-2</v>
      </c>
    </row>
    <row r="106" spans="2:6" ht="12.75" x14ac:dyDescent="0.2">
      <c r="B106" s="938" t="s">
        <v>616</v>
      </c>
      <c r="C106" s="943" t="s">
        <v>614</v>
      </c>
      <c r="D106" s="942">
        <v>0.125</v>
      </c>
    </row>
    <row r="107" spans="2:6" ht="12.75" x14ac:dyDescent="0.2">
      <c r="B107" s="945" t="s">
        <v>447</v>
      </c>
      <c r="C107" s="351"/>
      <c r="D107" s="946"/>
    </row>
    <row r="108" spans="2:6" ht="13.5" thickBot="1" x14ac:dyDescent="0.25">
      <c r="B108" s="947" t="s">
        <v>618</v>
      </c>
      <c r="C108" s="948"/>
      <c r="D108" s="949"/>
    </row>
    <row r="109" spans="2:6" ht="13.5" thickTop="1" x14ac:dyDescent="0.2">
      <c r="B109" s="2699"/>
      <c r="C109" s="2699"/>
      <c r="D109" s="2699"/>
    </row>
    <row r="110" spans="2:6" ht="12.75" thickBot="1" x14ac:dyDescent="0.25"/>
    <row r="111" spans="2:6" ht="30.75" customHeight="1" thickTop="1" x14ac:dyDescent="0.2">
      <c r="B111" s="2701" t="s">
        <v>624</v>
      </c>
      <c r="C111" s="2702"/>
      <c r="D111" s="2703"/>
    </row>
    <row r="112" spans="2:6" ht="25.5" x14ac:dyDescent="0.2">
      <c r="B112" s="934" t="s">
        <v>415</v>
      </c>
      <c r="C112" s="935" t="s">
        <v>620</v>
      </c>
      <c r="D112" s="937" t="s">
        <v>172</v>
      </c>
    </row>
    <row r="113" spans="2:4" ht="12.75" x14ac:dyDescent="0.2">
      <c r="B113" s="938" t="s">
        <v>260</v>
      </c>
      <c r="C113" s="939" t="s">
        <v>621</v>
      </c>
      <c r="D113" s="941">
        <v>0</v>
      </c>
    </row>
    <row r="114" spans="2:4" ht="12.75" x14ac:dyDescent="0.2">
      <c r="B114" s="938" t="s">
        <v>262</v>
      </c>
      <c r="C114" s="939" t="s">
        <v>612</v>
      </c>
      <c r="D114" s="942">
        <v>0</v>
      </c>
    </row>
    <row r="115" spans="2:4" ht="12.75" x14ac:dyDescent="0.2">
      <c r="B115" s="938" t="s">
        <v>613</v>
      </c>
      <c r="C115" s="943" t="s">
        <v>614</v>
      </c>
      <c r="D115" s="942">
        <v>1.7999999999999999E-2</v>
      </c>
    </row>
    <row r="116" spans="2:4" ht="12.75" x14ac:dyDescent="0.2">
      <c r="B116" s="938" t="s">
        <v>615</v>
      </c>
      <c r="C116" s="943" t="s">
        <v>614</v>
      </c>
      <c r="D116" s="942">
        <v>0.04</v>
      </c>
    </row>
    <row r="117" spans="2:4" ht="12.75" x14ac:dyDescent="0.2">
      <c r="B117" s="938" t="s">
        <v>616</v>
      </c>
      <c r="C117" s="943" t="s">
        <v>614</v>
      </c>
      <c r="D117" s="942">
        <v>0.12</v>
      </c>
    </row>
    <row r="118" spans="2:4" ht="12.75" x14ac:dyDescent="0.2">
      <c r="B118" s="945" t="s">
        <v>625</v>
      </c>
      <c r="C118" s="351"/>
      <c r="D118" s="946"/>
    </row>
    <row r="119" spans="2:4" ht="13.5" thickBot="1" x14ac:dyDescent="0.25">
      <c r="B119" s="947" t="s">
        <v>618</v>
      </c>
      <c r="C119" s="948"/>
      <c r="D119" s="949"/>
    </row>
    <row r="120" spans="2:4" ht="13.5" thickTop="1" x14ac:dyDescent="0.2">
      <c r="B120" s="2699"/>
      <c r="C120" s="2699"/>
      <c r="D120" s="2699"/>
    </row>
    <row r="121" spans="2:4" ht="12.75" thickBot="1" x14ac:dyDescent="0.25"/>
    <row r="122" spans="2:4" ht="29.25" customHeight="1" thickTop="1" x14ac:dyDescent="0.2">
      <c r="B122" s="2701" t="s">
        <v>619</v>
      </c>
      <c r="C122" s="2702"/>
      <c r="D122" s="2703"/>
    </row>
    <row r="123" spans="2:4" ht="25.5" x14ac:dyDescent="0.2">
      <c r="B123" s="934" t="s">
        <v>415</v>
      </c>
      <c r="C123" s="935" t="s">
        <v>620</v>
      </c>
      <c r="D123" s="937" t="s">
        <v>172</v>
      </c>
    </row>
    <row r="124" spans="2:4" ht="12.75" x14ac:dyDescent="0.2">
      <c r="B124" s="938" t="s">
        <v>260</v>
      </c>
      <c r="C124" s="939" t="s">
        <v>621</v>
      </c>
      <c r="D124" s="941">
        <v>0</v>
      </c>
    </row>
    <row r="125" spans="2:4" ht="12.75" x14ac:dyDescent="0.2">
      <c r="B125" s="938" t="s">
        <v>262</v>
      </c>
      <c r="C125" s="939" t="s">
        <v>612</v>
      </c>
      <c r="D125" s="942">
        <v>0</v>
      </c>
    </row>
    <row r="126" spans="2:4" ht="12.75" x14ac:dyDescent="0.2">
      <c r="B126" s="938" t="s">
        <v>613</v>
      </c>
      <c r="C126" s="943" t="s">
        <v>614</v>
      </c>
      <c r="D126" s="942">
        <v>1.9E-2</v>
      </c>
    </row>
    <row r="127" spans="2:4" ht="12.75" x14ac:dyDescent="0.2">
      <c r="B127" s="938" t="s">
        <v>615</v>
      </c>
      <c r="C127" s="943" t="s">
        <v>614</v>
      </c>
      <c r="D127" s="942">
        <v>0.04</v>
      </c>
    </row>
    <row r="128" spans="2:4" ht="12.75" x14ac:dyDescent="0.2">
      <c r="B128" s="938" t="s">
        <v>616</v>
      </c>
      <c r="C128" s="943" t="s">
        <v>614</v>
      </c>
      <c r="D128" s="942">
        <v>0.11</v>
      </c>
    </row>
    <row r="129" spans="2:4" ht="12.75" x14ac:dyDescent="0.2">
      <c r="B129" s="945" t="s">
        <v>623</v>
      </c>
      <c r="C129" s="351"/>
      <c r="D129" s="946"/>
    </row>
    <row r="130" spans="2:4" ht="13.5" thickBot="1" x14ac:dyDescent="0.25">
      <c r="B130" s="947" t="s">
        <v>618</v>
      </c>
      <c r="C130" s="948"/>
      <c r="D130" s="949"/>
    </row>
    <row r="131" spans="2:4" ht="13.5" thickTop="1" x14ac:dyDescent="0.2">
      <c r="B131" s="2699"/>
      <c r="C131" s="2699"/>
      <c r="D131" s="2699"/>
    </row>
    <row r="132" spans="2:4" ht="12.75" thickBot="1" x14ac:dyDescent="0.25"/>
    <row r="133" spans="2:4" ht="27.75" customHeight="1" thickTop="1" x14ac:dyDescent="0.2">
      <c r="B133" s="2701" t="s">
        <v>446</v>
      </c>
      <c r="C133" s="2702"/>
      <c r="D133" s="2703"/>
    </row>
    <row r="134" spans="2:4" ht="25.5" x14ac:dyDescent="0.2">
      <c r="B134" s="934" t="s">
        <v>415</v>
      </c>
      <c r="C134" s="935" t="s">
        <v>620</v>
      </c>
      <c r="D134" s="937" t="s">
        <v>172</v>
      </c>
    </row>
    <row r="135" spans="2:4" ht="12.75" x14ac:dyDescent="0.2">
      <c r="B135" s="938" t="s">
        <v>260</v>
      </c>
      <c r="C135" s="939" t="s">
        <v>621</v>
      </c>
      <c r="D135" s="941">
        <v>0</v>
      </c>
    </row>
    <row r="136" spans="2:4" ht="12.75" x14ac:dyDescent="0.2">
      <c r="B136" s="938" t="s">
        <v>262</v>
      </c>
      <c r="C136" s="939" t="s">
        <v>612</v>
      </c>
      <c r="D136" s="942">
        <v>0</v>
      </c>
    </row>
    <row r="137" spans="2:4" ht="12.75" x14ac:dyDescent="0.2">
      <c r="B137" s="938" t="s">
        <v>613</v>
      </c>
      <c r="C137" s="943" t="s">
        <v>614</v>
      </c>
      <c r="D137" s="942">
        <v>2.5000000000000001E-2</v>
      </c>
    </row>
    <row r="138" spans="2:4" ht="12.75" x14ac:dyDescent="0.2">
      <c r="B138" s="938" t="s">
        <v>622</v>
      </c>
      <c r="C138" s="943" t="s">
        <v>614</v>
      </c>
      <c r="D138" s="942">
        <v>2.5000000000000001E-2</v>
      </c>
    </row>
    <row r="139" spans="2:4" ht="12.75" x14ac:dyDescent="0.2">
      <c r="B139" s="938" t="s">
        <v>615</v>
      </c>
      <c r="C139" s="943" t="s">
        <v>614</v>
      </c>
      <c r="D139" s="942">
        <v>2.5000000000000001E-2</v>
      </c>
    </row>
    <row r="140" spans="2:4" ht="12.75" x14ac:dyDescent="0.2">
      <c r="B140" s="938" t="s">
        <v>616</v>
      </c>
      <c r="C140" s="943" t="s">
        <v>614</v>
      </c>
      <c r="D140" s="942">
        <v>0.125</v>
      </c>
    </row>
    <row r="141" spans="2:4" ht="12.75" x14ac:dyDescent="0.2">
      <c r="B141" s="945" t="s">
        <v>447</v>
      </c>
      <c r="C141" s="351"/>
      <c r="D141" s="946"/>
    </row>
    <row r="142" spans="2:4" ht="13.5" thickBot="1" x14ac:dyDescent="0.25">
      <c r="B142" s="947" t="s">
        <v>618</v>
      </c>
      <c r="C142" s="948"/>
      <c r="D142" s="949"/>
    </row>
    <row r="143" spans="2:4" ht="13.5" thickTop="1" x14ac:dyDescent="0.2">
      <c r="B143" s="2699"/>
      <c r="C143" s="2699"/>
      <c r="D143" s="2699"/>
    </row>
    <row r="144" spans="2:4" ht="12.75" thickBot="1" x14ac:dyDescent="0.25"/>
    <row r="145" spans="2:5" ht="26.25" customHeight="1" thickTop="1" x14ac:dyDescent="0.2">
      <c r="B145" s="2713" t="s">
        <v>414</v>
      </c>
      <c r="C145" s="2702"/>
      <c r="D145" s="2702"/>
      <c r="E145" s="2703"/>
    </row>
    <row r="146" spans="2:5" ht="12.75" x14ac:dyDescent="0.2">
      <c r="B146" s="934" t="s">
        <v>415</v>
      </c>
      <c r="C146" s="950" t="s">
        <v>57</v>
      </c>
      <c r="D146" s="950" t="s">
        <v>58</v>
      </c>
      <c r="E146" s="937" t="s">
        <v>611</v>
      </c>
    </row>
    <row r="147" spans="2:5" ht="12.75" x14ac:dyDescent="0.2">
      <c r="B147" s="938" t="s">
        <v>260</v>
      </c>
      <c r="C147" s="939" t="s">
        <v>380</v>
      </c>
      <c r="D147" s="939">
        <v>38</v>
      </c>
      <c r="E147" s="941">
        <v>88</v>
      </c>
    </row>
    <row r="148" spans="2:5" ht="12.75" x14ac:dyDescent="0.2">
      <c r="B148" s="938" t="s">
        <v>262</v>
      </c>
      <c r="C148" s="939" t="s">
        <v>612</v>
      </c>
      <c r="D148" s="951">
        <v>5.7</v>
      </c>
      <c r="E148" s="942">
        <v>8.5</v>
      </c>
    </row>
    <row r="149" spans="2:5" ht="12.75" x14ac:dyDescent="0.2">
      <c r="B149" s="938" t="s">
        <v>613</v>
      </c>
      <c r="C149" s="943" t="s">
        <v>614</v>
      </c>
      <c r="D149" s="951">
        <v>1.9E-2</v>
      </c>
      <c r="E149" s="942">
        <v>1.9E-2</v>
      </c>
    </row>
    <row r="150" spans="2:5" ht="12.75" x14ac:dyDescent="0.2">
      <c r="B150" s="938" t="s">
        <v>615</v>
      </c>
      <c r="C150" s="943" t="s">
        <v>614</v>
      </c>
      <c r="D150" s="951">
        <v>0.02</v>
      </c>
      <c r="E150" s="942">
        <v>0.04</v>
      </c>
    </row>
    <row r="151" spans="2:5" ht="12.75" x14ac:dyDescent="0.2">
      <c r="B151" s="938" t="s">
        <v>616</v>
      </c>
      <c r="C151" s="943" t="s">
        <v>614</v>
      </c>
      <c r="D151" s="951">
        <v>0.125</v>
      </c>
      <c r="E151" s="942">
        <v>0.125</v>
      </c>
    </row>
    <row r="152" spans="2:5" ht="45" customHeight="1" x14ac:dyDescent="0.2">
      <c r="B152" s="2710" t="s">
        <v>617</v>
      </c>
      <c r="C152" s="2699"/>
      <c r="D152" s="2699"/>
      <c r="E152" s="2711"/>
    </row>
    <row r="153" spans="2:5" ht="13.5" thickBot="1" x14ac:dyDescent="0.25">
      <c r="B153" s="947" t="s">
        <v>618</v>
      </c>
      <c r="C153" s="948"/>
      <c r="D153" s="948"/>
      <c r="E153" s="949"/>
    </row>
    <row r="154" spans="2:5" ht="13.5" thickTop="1" x14ac:dyDescent="0.2">
      <c r="B154" s="352"/>
      <c r="C154" s="353"/>
      <c r="D154" s="353"/>
      <c r="E154" s="353"/>
    </row>
    <row r="155" spans="2:5" ht="12.75" thickBot="1" x14ac:dyDescent="0.25">
      <c r="C155" s="354"/>
      <c r="D155" s="354"/>
      <c r="E155" s="354"/>
    </row>
    <row r="156" spans="2:5" ht="32.25" customHeight="1" thickTop="1" x14ac:dyDescent="0.2">
      <c r="B156" s="2707" t="s">
        <v>1156</v>
      </c>
      <c r="C156" s="2708"/>
      <c r="D156" s="2709"/>
      <c r="E156" s="354"/>
    </row>
    <row r="157" spans="2:5" ht="12.75" x14ac:dyDescent="0.2">
      <c r="B157" s="952" t="s">
        <v>415</v>
      </c>
      <c r="C157" s="953" t="s">
        <v>57</v>
      </c>
      <c r="D157" s="954" t="s">
        <v>58</v>
      </c>
      <c r="E157" s="354"/>
    </row>
    <row r="158" spans="2:5" ht="12.75" x14ac:dyDescent="0.2">
      <c r="B158" s="955" t="s">
        <v>260</v>
      </c>
      <c r="C158" s="956" t="s">
        <v>380</v>
      </c>
      <c r="D158" s="957">
        <v>38</v>
      </c>
      <c r="E158" s="354"/>
    </row>
    <row r="159" spans="2:5" ht="12.75" x14ac:dyDescent="0.2">
      <c r="B159" s="955" t="s">
        <v>262</v>
      </c>
      <c r="C159" s="956" t="s">
        <v>612</v>
      </c>
      <c r="D159" s="958">
        <v>5.7</v>
      </c>
      <c r="E159" s="354"/>
    </row>
    <row r="160" spans="2:5" ht="12.75" x14ac:dyDescent="0.2">
      <c r="B160" s="955" t="s">
        <v>613</v>
      </c>
      <c r="C160" s="959" t="s">
        <v>614</v>
      </c>
      <c r="D160" s="960">
        <v>1.9E-2</v>
      </c>
      <c r="E160" s="354"/>
    </row>
    <row r="161" spans="2:5" ht="12.75" x14ac:dyDescent="0.2">
      <c r="B161" s="955" t="s">
        <v>615</v>
      </c>
      <c r="C161" s="959" t="s">
        <v>614</v>
      </c>
      <c r="D161" s="960">
        <v>0.02</v>
      </c>
      <c r="E161" s="354"/>
    </row>
    <row r="162" spans="2:5" ht="12.75" x14ac:dyDescent="0.2">
      <c r="B162" s="955" t="s">
        <v>1157</v>
      </c>
      <c r="C162" s="959" t="s">
        <v>614</v>
      </c>
      <c r="D162" s="960">
        <v>0.125</v>
      </c>
      <c r="E162" s="354"/>
    </row>
    <row r="163" spans="2:5" ht="27" customHeight="1" x14ac:dyDescent="0.2">
      <c r="B163" s="2704" t="s">
        <v>617</v>
      </c>
      <c r="C163" s="2705"/>
      <c r="D163" s="2706"/>
      <c r="E163" s="354"/>
    </row>
    <row r="164" spans="2:5" ht="12.75" x14ac:dyDescent="0.2">
      <c r="B164" s="961" t="s">
        <v>405</v>
      </c>
      <c r="C164" s="119"/>
      <c r="D164" s="962"/>
      <c r="E164" s="354"/>
    </row>
    <row r="165" spans="2:5" ht="13.5" thickBot="1" x14ac:dyDescent="0.25">
      <c r="B165" s="963" t="s">
        <v>618</v>
      </c>
      <c r="C165" s="920"/>
      <c r="D165" s="921"/>
      <c r="E165" s="354"/>
    </row>
    <row r="166" spans="2:5" ht="12.75" thickTop="1" x14ac:dyDescent="0.2">
      <c r="C166" s="354"/>
      <c r="D166" s="354"/>
      <c r="E166" s="354"/>
    </row>
    <row r="167" spans="2:5" ht="12.75" thickBot="1" x14ac:dyDescent="0.25">
      <c r="C167" s="354"/>
      <c r="D167" s="354"/>
      <c r="E167" s="354"/>
    </row>
    <row r="168" spans="2:5" ht="26.25" customHeight="1" thickTop="1" x14ac:dyDescent="0.2">
      <c r="B168" s="2712" t="s">
        <v>1217</v>
      </c>
      <c r="C168" s="2708"/>
      <c r="D168" s="2709"/>
      <c r="E168" s="354"/>
    </row>
    <row r="169" spans="2:5" ht="12.75" x14ac:dyDescent="0.2">
      <c r="B169" s="952" t="s">
        <v>415</v>
      </c>
      <c r="C169" s="953" t="s">
        <v>57</v>
      </c>
      <c r="D169" s="954" t="s">
        <v>58</v>
      </c>
      <c r="E169" s="354"/>
    </row>
    <row r="170" spans="2:5" ht="12.75" x14ac:dyDescent="0.2">
      <c r="B170" s="955" t="s">
        <v>260</v>
      </c>
      <c r="C170" s="956" t="s">
        <v>380</v>
      </c>
      <c r="D170" s="957">
        <v>38</v>
      </c>
      <c r="E170" s="354"/>
    </row>
    <row r="171" spans="2:5" ht="12.75" x14ac:dyDescent="0.2">
      <c r="B171" s="955" t="s">
        <v>262</v>
      </c>
      <c r="C171" s="956" t="s">
        <v>612</v>
      </c>
      <c r="D171" s="958">
        <v>5.7</v>
      </c>
      <c r="E171" s="354"/>
    </row>
    <row r="172" spans="2:5" ht="12.75" x14ac:dyDescent="0.2">
      <c r="B172" s="955" t="s">
        <v>613</v>
      </c>
      <c r="C172" s="959" t="s">
        <v>614</v>
      </c>
      <c r="D172" s="960">
        <v>1.9E-2</v>
      </c>
      <c r="E172" s="354"/>
    </row>
    <row r="173" spans="2:5" ht="12.75" x14ac:dyDescent="0.2">
      <c r="B173" s="955" t="s">
        <v>615</v>
      </c>
      <c r="C173" s="959" t="s">
        <v>614</v>
      </c>
      <c r="D173" s="960">
        <v>0.02</v>
      </c>
      <c r="E173" s="354"/>
    </row>
    <row r="174" spans="2:5" ht="12.75" x14ac:dyDescent="0.2">
      <c r="B174" s="955" t="s">
        <v>1157</v>
      </c>
      <c r="C174" s="959" t="s">
        <v>614</v>
      </c>
      <c r="D174" s="960">
        <v>0.125</v>
      </c>
      <c r="E174" s="354"/>
    </row>
    <row r="175" spans="2:5" ht="44.25" customHeight="1" x14ac:dyDescent="0.2">
      <c r="B175" s="2704" t="s">
        <v>1218</v>
      </c>
      <c r="C175" s="2705"/>
      <c r="D175" s="2706"/>
      <c r="E175" s="354"/>
    </row>
    <row r="176" spans="2:5" ht="13.5" thickBot="1" x14ac:dyDescent="0.25">
      <c r="B176" s="963" t="s">
        <v>618</v>
      </c>
      <c r="C176" s="920"/>
      <c r="D176" s="921"/>
      <c r="E176" s="354"/>
    </row>
    <row r="177" spans="2:5" ht="13.5" thickTop="1" x14ac:dyDescent="0.2">
      <c r="B177" s="352"/>
      <c r="C177" s="354"/>
      <c r="D177" s="354"/>
      <c r="E177" s="354"/>
    </row>
    <row r="178" spans="2:5" x14ac:dyDescent="0.2">
      <c r="C178" s="354"/>
      <c r="D178" s="354"/>
      <c r="E178" s="354"/>
    </row>
    <row r="179" spans="2:5" ht="12.75" x14ac:dyDescent="0.2">
      <c r="B179" s="352" t="s">
        <v>2579</v>
      </c>
    </row>
    <row r="180" spans="2:5" ht="12.75" x14ac:dyDescent="0.2">
      <c r="B180" s="352" t="s">
        <v>357</v>
      </c>
    </row>
    <row r="181" spans="2:5" ht="12.75" x14ac:dyDescent="0.2">
      <c r="B181" s="353"/>
    </row>
  </sheetData>
  <mergeCells count="107">
    <mergeCell ref="B131:D131"/>
    <mergeCell ref="B120:D120"/>
    <mergeCell ref="B100:D100"/>
    <mergeCell ref="B175:D175"/>
    <mergeCell ref="B156:D156"/>
    <mergeCell ref="B163:D163"/>
    <mergeCell ref="B152:E152"/>
    <mergeCell ref="B111:D111"/>
    <mergeCell ref="B168:D168"/>
    <mergeCell ref="B122:D122"/>
    <mergeCell ref="B143:D143"/>
    <mergeCell ref="B145:E145"/>
    <mergeCell ref="B133:D133"/>
    <mergeCell ref="AE66:AG67"/>
    <mergeCell ref="E67:E68"/>
    <mergeCell ref="F67:F68"/>
    <mergeCell ref="G67:G68"/>
    <mergeCell ref="H67:I67"/>
    <mergeCell ref="J67:K67"/>
    <mergeCell ref="L67:M67"/>
    <mergeCell ref="N67:O67"/>
    <mergeCell ref="B109:D109"/>
    <mergeCell ref="B87:D87"/>
    <mergeCell ref="B89:F89"/>
    <mergeCell ref="C32:D32"/>
    <mergeCell ref="C26:AG26"/>
    <mergeCell ref="C64:AG64"/>
    <mergeCell ref="C84:F84"/>
    <mergeCell ref="C85:F85"/>
    <mergeCell ref="C86:AG86"/>
    <mergeCell ref="X67:Z67"/>
    <mergeCell ref="AA67:AA68"/>
    <mergeCell ref="AB67:AB68"/>
    <mergeCell ref="AC67:AC68"/>
    <mergeCell ref="AD67:AD68"/>
    <mergeCell ref="P67:R67"/>
    <mergeCell ref="S67:S68"/>
    <mergeCell ref="T67:T68"/>
    <mergeCell ref="U67:U68"/>
    <mergeCell ref="V67:W67"/>
    <mergeCell ref="B60:AH60"/>
    <mergeCell ref="C65:W65"/>
    <mergeCell ref="B66:B68"/>
    <mergeCell ref="C66:C68"/>
    <mergeCell ref="D66:D68"/>
    <mergeCell ref="E66:R66"/>
    <mergeCell ref="S66:Z66"/>
    <mergeCell ref="AA66:AD66"/>
    <mergeCell ref="C33:AG33"/>
    <mergeCell ref="C34:W34"/>
    <mergeCell ref="B35:B37"/>
    <mergeCell ref="C35:C37"/>
    <mergeCell ref="D35:D37"/>
    <mergeCell ref="E35:R35"/>
    <mergeCell ref="S35:Z35"/>
    <mergeCell ref="AA35:AD35"/>
    <mergeCell ref="AE35:AG36"/>
    <mergeCell ref="E36:E37"/>
    <mergeCell ref="F36:F37"/>
    <mergeCell ref="T20:T21"/>
    <mergeCell ref="U20:U21"/>
    <mergeCell ref="V20:W20"/>
    <mergeCell ref="G20:G21"/>
    <mergeCell ref="H20:I20"/>
    <mergeCell ref="C57:AG57"/>
    <mergeCell ref="X36:Z36"/>
    <mergeCell ref="AA36:AA37"/>
    <mergeCell ref="AB36:AB37"/>
    <mergeCell ref="AC36:AC37"/>
    <mergeCell ref="AD36:AD37"/>
    <mergeCell ref="P36:R36"/>
    <mergeCell ref="S36:S37"/>
    <mergeCell ref="T36:T37"/>
    <mergeCell ref="U36:U37"/>
    <mergeCell ref="V36:W36"/>
    <mergeCell ref="G36:G37"/>
    <mergeCell ref="H36:I36"/>
    <mergeCell ref="J36:K36"/>
    <mergeCell ref="L36:M36"/>
    <mergeCell ref="N36:O36"/>
    <mergeCell ref="C55:AG55"/>
    <mergeCell ref="C56:AG56"/>
    <mergeCell ref="B29:AH29"/>
    <mergeCell ref="J20:K20"/>
    <mergeCell ref="L20:M20"/>
    <mergeCell ref="N20:O20"/>
    <mergeCell ref="C24:AG24"/>
    <mergeCell ref="C25:AG25"/>
    <mergeCell ref="B13:AH13"/>
    <mergeCell ref="C17:AG17"/>
    <mergeCell ref="C18:W18"/>
    <mergeCell ref="B19:B21"/>
    <mergeCell ref="C19:C21"/>
    <mergeCell ref="D19:D21"/>
    <mergeCell ref="E19:R19"/>
    <mergeCell ref="S19:Z19"/>
    <mergeCell ref="AA19:AD19"/>
    <mergeCell ref="AE19:AG20"/>
    <mergeCell ref="E20:E21"/>
    <mergeCell ref="F20:F21"/>
    <mergeCell ref="X20:Z20"/>
    <mergeCell ref="AA20:AA21"/>
    <mergeCell ref="AB20:AB21"/>
    <mergeCell ref="AC20:AC21"/>
    <mergeCell ref="AD20:AD21"/>
    <mergeCell ref="P20:R20"/>
    <mergeCell ref="S20:S21"/>
  </mergeCells>
  <phoneticPr fontId="8" type="noConversion"/>
  <dataValidations count="7">
    <dataValidation type="decimal" operator="greaterThan" showInputMessage="1" showErrorMessage="1" sqref="O69:U81 W69:AD81">
      <formula1>#REF!</formula1>
    </dataValidation>
    <dataValidation type="decimal" operator="greaterThan" allowBlank="1" showInputMessage="1" showErrorMessage="1" sqref="D69:M74 D79:M79 D22:M22 D38:M47">
      <formula1>#REF!</formula1>
    </dataValidation>
    <dataValidation type="decimal" operator="greaterThan" showInputMessage="1" showErrorMessage="1" sqref="AG69:AG81 AG22 O22:U22 W22:AD22 AG38:AG53 O38:U53 W38:AD53">
      <formula1>#REF!</formula1>
    </dataValidation>
    <dataValidation type="decimal" operator="greaterThan" allowBlank="1" showInputMessage="1" showErrorMessage="1" sqref="D80:M81 D75:M77">
      <formula1>D82</formula1>
    </dataValidation>
    <dataValidation type="decimal" operator="greaterThan" allowBlank="1" showInputMessage="1" showErrorMessage="1" sqref="D78:M78">
      <formula1>D86</formula1>
    </dataValidation>
    <dataValidation type="date" operator="greaterThan" showInputMessage="1" showErrorMessage="1" sqref="C32:D32">
      <formula1>D19</formula1>
    </dataValidation>
    <dataValidation type="decimal" operator="greaterThan" allowBlank="1" showInputMessage="1" showErrorMessage="1" sqref="D48:M53">
      <formula1>D54</formula1>
    </dataValidation>
  </dataValidations>
  <pageMargins left="0.75" right="0.75" top="1" bottom="1" header="0" footer="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1"/>
  <sheetViews>
    <sheetView zoomScaleNormal="100" workbookViewId="0">
      <selection activeCell="M72" sqref="M72"/>
    </sheetView>
  </sheetViews>
  <sheetFormatPr baseColWidth="10" defaultRowHeight="12.75" x14ac:dyDescent="0.2"/>
  <cols>
    <col min="1" max="1" width="5.5703125" style="965" customWidth="1"/>
    <col min="2" max="16384" width="11.42578125" style="965"/>
  </cols>
  <sheetData>
    <row r="1" spans="2:11" x14ac:dyDescent="0.2">
      <c r="B1" s="966"/>
      <c r="C1" s="966"/>
      <c r="D1" s="966"/>
      <c r="E1" s="966"/>
      <c r="F1" s="966"/>
      <c r="G1" s="966"/>
      <c r="H1" s="966"/>
      <c r="I1" s="966"/>
      <c r="J1" s="966"/>
      <c r="K1" s="966"/>
    </row>
    <row r="2" spans="2:11" ht="18" x14ac:dyDescent="0.25">
      <c r="B2" s="359" t="s">
        <v>2769</v>
      </c>
      <c r="C2" s="966"/>
      <c r="D2" s="966"/>
      <c r="E2" s="966"/>
      <c r="F2" s="966"/>
      <c r="G2" s="966"/>
      <c r="H2" s="966"/>
      <c r="I2" s="966"/>
      <c r="J2" s="966"/>
      <c r="K2" s="966"/>
    </row>
    <row r="3" spans="2:11" ht="14.25" x14ac:dyDescent="0.2">
      <c r="B3" s="358" t="s">
        <v>3630</v>
      </c>
      <c r="C3" s="966"/>
      <c r="D3" s="966"/>
      <c r="E3" s="966"/>
      <c r="F3" s="966"/>
      <c r="G3" s="966"/>
      <c r="H3" s="966"/>
      <c r="I3" s="966"/>
      <c r="J3" s="966"/>
      <c r="K3" s="966"/>
    </row>
    <row r="4" spans="2:11" ht="14.25" x14ac:dyDescent="0.2">
      <c r="B4" s="355"/>
      <c r="C4" s="966"/>
      <c r="D4" s="966"/>
      <c r="E4" s="966"/>
      <c r="F4" s="966"/>
      <c r="G4" s="966"/>
      <c r="H4" s="966"/>
      <c r="I4" s="966"/>
      <c r="J4" s="966"/>
      <c r="K4" s="966"/>
    </row>
    <row r="5" spans="2:11" ht="14.25" x14ac:dyDescent="0.2">
      <c r="B5" s="355"/>
      <c r="C5" s="966"/>
      <c r="D5" s="966"/>
      <c r="E5" s="966"/>
      <c r="F5" s="966"/>
      <c r="G5" s="966"/>
      <c r="H5" s="966"/>
      <c r="I5" s="966"/>
      <c r="J5" s="966"/>
      <c r="K5" s="966"/>
    </row>
    <row r="6" spans="2:11" ht="14.25" x14ac:dyDescent="0.2">
      <c r="B6" s="355"/>
      <c r="C6" s="966"/>
      <c r="D6" s="966"/>
      <c r="E6" s="966"/>
      <c r="F6" s="966"/>
      <c r="G6" s="966"/>
      <c r="H6" s="966"/>
      <c r="I6" s="966"/>
      <c r="J6" s="966"/>
      <c r="K6" s="966"/>
    </row>
    <row r="7" spans="2:11" ht="14.25" x14ac:dyDescent="0.2">
      <c r="B7" s="355"/>
      <c r="C7" s="966"/>
      <c r="D7" s="966"/>
      <c r="E7" s="966"/>
      <c r="F7" s="966"/>
      <c r="G7" s="966"/>
      <c r="H7" s="966"/>
      <c r="I7" s="966"/>
      <c r="J7" s="966"/>
      <c r="K7" s="966"/>
    </row>
    <row r="8" spans="2:11" ht="14.25" x14ac:dyDescent="0.2">
      <c r="B8" s="358" t="str">
        <f>+Inicio!B8</f>
        <v xml:space="preserve">      Fecha de publicación: Abril de 2015</v>
      </c>
      <c r="C8" s="966"/>
      <c r="D8" s="966"/>
      <c r="E8" s="966"/>
      <c r="F8" s="966"/>
      <c r="G8" s="966"/>
      <c r="H8" s="966"/>
      <c r="I8" s="966"/>
      <c r="J8" s="966"/>
      <c r="K8" s="966"/>
    </row>
    <row r="9" spans="2:11" x14ac:dyDescent="0.2">
      <c r="B9" s="966"/>
      <c r="C9" s="966"/>
      <c r="D9" s="966"/>
      <c r="E9" s="966"/>
      <c r="F9" s="966"/>
      <c r="G9" s="966"/>
      <c r="H9" s="966"/>
      <c r="I9" s="966"/>
      <c r="J9" s="966"/>
      <c r="K9" s="966"/>
    </row>
    <row r="10" spans="2:11" x14ac:dyDescent="0.2">
      <c r="B10" s="966"/>
      <c r="C10" s="966"/>
      <c r="D10" s="966"/>
      <c r="E10" s="966"/>
      <c r="F10" s="966"/>
      <c r="G10" s="966"/>
      <c r="H10" s="966"/>
      <c r="I10" s="966"/>
      <c r="J10" s="966"/>
      <c r="K10" s="966"/>
    </row>
    <row r="11" spans="2:11" x14ac:dyDescent="0.2">
      <c r="B11" s="826"/>
      <c r="C11" s="826"/>
      <c r="D11" s="826"/>
      <c r="E11" s="826"/>
      <c r="F11" s="826"/>
      <c r="G11" s="826"/>
      <c r="H11" s="826"/>
      <c r="I11" s="826"/>
      <c r="J11" s="826"/>
      <c r="K11" s="826"/>
    </row>
    <row r="41" spans="2:11" x14ac:dyDescent="0.2">
      <c r="B41" s="966"/>
      <c r="C41" s="966"/>
      <c r="D41" s="966"/>
      <c r="E41" s="966"/>
      <c r="F41" s="966"/>
      <c r="G41" s="966"/>
      <c r="H41" s="966"/>
      <c r="I41" s="966"/>
      <c r="J41" s="966"/>
      <c r="K41" s="966"/>
    </row>
    <row r="42" spans="2:11" ht="18" x14ac:dyDescent="0.25">
      <c r="B42" s="359" t="s">
        <v>2769</v>
      </c>
      <c r="C42" s="966"/>
      <c r="D42" s="966"/>
      <c r="E42" s="966"/>
      <c r="F42" s="966"/>
      <c r="G42" s="966"/>
      <c r="H42" s="966"/>
      <c r="I42" s="966"/>
      <c r="J42" s="966"/>
      <c r="K42" s="966"/>
    </row>
    <row r="43" spans="2:11" ht="14.25" x14ac:dyDescent="0.2">
      <c r="B43" s="358" t="s">
        <v>3632</v>
      </c>
      <c r="C43" s="966"/>
      <c r="D43" s="966"/>
      <c r="E43" s="966"/>
      <c r="F43" s="966"/>
      <c r="G43" s="966"/>
      <c r="H43" s="966"/>
      <c r="I43" s="966"/>
      <c r="J43" s="966"/>
      <c r="K43" s="966"/>
    </row>
    <row r="44" spans="2:11" ht="14.25" x14ac:dyDescent="0.2">
      <c r="B44" s="355"/>
      <c r="C44" s="966"/>
      <c r="D44" s="966"/>
      <c r="E44" s="966"/>
      <c r="F44" s="966"/>
      <c r="G44" s="966"/>
      <c r="H44" s="966"/>
      <c r="I44" s="966"/>
      <c r="J44" s="966"/>
      <c r="K44" s="966"/>
    </row>
    <row r="45" spans="2:11" ht="14.25" x14ac:dyDescent="0.2">
      <c r="B45" s="355"/>
      <c r="C45" s="966"/>
      <c r="D45" s="966"/>
      <c r="E45" s="966"/>
      <c r="F45" s="966"/>
      <c r="G45" s="966"/>
      <c r="H45" s="966"/>
      <c r="I45" s="966"/>
      <c r="J45" s="966"/>
      <c r="K45" s="966"/>
    </row>
    <row r="46" spans="2:11" ht="14.25" x14ac:dyDescent="0.2">
      <c r="B46" s="355"/>
      <c r="C46" s="966"/>
      <c r="D46" s="966"/>
      <c r="E46" s="966"/>
      <c r="F46" s="966"/>
      <c r="G46" s="966"/>
      <c r="H46" s="966"/>
      <c r="I46" s="966"/>
      <c r="J46" s="966"/>
      <c r="K46" s="966"/>
    </row>
    <row r="47" spans="2:11" ht="14.25" x14ac:dyDescent="0.2">
      <c r="B47" s="355"/>
      <c r="C47" s="966"/>
      <c r="D47" s="966"/>
      <c r="E47" s="966"/>
      <c r="F47" s="966"/>
      <c r="G47" s="966"/>
      <c r="H47" s="966"/>
      <c r="I47" s="966"/>
      <c r="J47" s="966"/>
      <c r="K47" s="966"/>
    </row>
    <row r="48" spans="2:11" ht="14.25" x14ac:dyDescent="0.2">
      <c r="B48" s="358" t="str">
        <f>+B8</f>
        <v xml:space="preserve">      Fecha de publicación: Abril de 2015</v>
      </c>
      <c r="C48" s="966"/>
      <c r="D48" s="966"/>
      <c r="E48" s="966"/>
      <c r="F48" s="966"/>
      <c r="G48" s="966"/>
      <c r="H48" s="966"/>
      <c r="I48" s="966"/>
      <c r="J48" s="966"/>
      <c r="K48" s="966"/>
    </row>
    <row r="49" spans="2:11" x14ac:dyDescent="0.2">
      <c r="B49" s="966"/>
      <c r="C49" s="966"/>
      <c r="D49" s="966"/>
      <c r="E49" s="966"/>
      <c r="F49" s="966"/>
      <c r="G49" s="966"/>
      <c r="H49" s="966"/>
      <c r="I49" s="966"/>
      <c r="J49" s="966"/>
      <c r="K49" s="966"/>
    </row>
    <row r="50" spans="2:11" x14ac:dyDescent="0.2">
      <c r="B50" s="966"/>
      <c r="C50" s="966"/>
      <c r="D50" s="966"/>
      <c r="E50" s="966"/>
      <c r="F50" s="966"/>
      <c r="G50" s="966"/>
      <c r="H50" s="966"/>
      <c r="I50" s="966"/>
      <c r="J50" s="966"/>
      <c r="K50" s="966"/>
    </row>
    <row r="51" spans="2:11" x14ac:dyDescent="0.2">
      <c r="B51" s="826"/>
      <c r="C51" s="826"/>
      <c r="D51" s="826"/>
      <c r="E51" s="826"/>
      <c r="F51" s="826"/>
      <c r="G51" s="826"/>
      <c r="H51" s="826"/>
      <c r="I51" s="826"/>
      <c r="J51" s="826"/>
      <c r="K51" s="826"/>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Inicio</vt:lpstr>
      <vt:lpstr>Resumen</vt:lpstr>
      <vt:lpstr>CNT E.P.</vt:lpstr>
      <vt:lpstr>ETAPA.EP</vt:lpstr>
      <vt:lpstr>Linkotel S.A.</vt:lpstr>
      <vt:lpstr>Setel S.A.</vt:lpstr>
      <vt:lpstr>Ecuadortelecom S.A</vt:lpstr>
      <vt:lpstr>Level 3Ecuador</vt:lpstr>
      <vt:lpstr>Gráfico1</vt:lpstr>
      <vt:lpstr>Gráfico2</vt:lpstr>
      <vt:lpstr>Gráfico3</vt:lpstr>
      <vt:lpstr>Gráfico4</vt:lpstr>
      <vt:lpstr>Gráfico5</vt:lpstr>
      <vt:lpstr>Gráfico6</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SENATEL</dc:creator>
  <cp:lastModifiedBy>Daniela Estrella</cp:lastModifiedBy>
  <cp:lastPrinted>2009-05-20T13:47:10Z</cp:lastPrinted>
  <dcterms:created xsi:type="dcterms:W3CDTF">2003-01-31T16:44:47Z</dcterms:created>
  <dcterms:modified xsi:type="dcterms:W3CDTF">2015-06-23T14:28:51Z</dcterms:modified>
</cp:coreProperties>
</file>