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drawings/drawing6.xml" ContentType="application/vnd.openxmlformats-officedocument.drawing+xml"/>
  <Override PartName="/xl/charts/chart2.xml" ContentType="application/vnd.openxmlformats-officedocument.drawingml.chart+xml"/>
  <Override PartName="/xl/drawings/drawing7.xml" ContentType="application/vnd.openxmlformats-officedocument.drawing+xml"/>
  <Override PartName="/xl/charts/chart3.xml" ContentType="application/vnd.openxmlformats-officedocument.drawingml.chart+xml"/>
  <Override PartName="/xl/drawings/drawing8.xml" ContentType="application/vnd.openxmlformats-officedocument.drawing+xml"/>
  <Override PartName="/xl/charts/chart4.xml" ContentType="application/vnd.openxmlformats-officedocument.drawingml.chart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drawings/drawing10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uio-pm-nas01\users_data$\destrella\Estadisticas WEB\Originales\2015\06. Junio_2015\"/>
    </mc:Choice>
  </mc:AlternateContent>
  <bookViews>
    <workbookView xWindow="3030" yWindow="90" windowWidth="12120" windowHeight="7755" tabRatio="885"/>
  </bookViews>
  <sheets>
    <sheet name="Inicio" sheetId="48" r:id="rId1"/>
    <sheet name="NUMEROS PORTADOS POR OPERADORA" sheetId="60" r:id="rId2"/>
    <sheet name="RESUMEN DONADOS Y RECEPTADOS" sheetId="50" r:id="rId3"/>
    <sheet name="NUMEROS DONADOS Y RECEPTADOS" sheetId="33" r:id="rId4"/>
    <sheet name="Gráfico1" sheetId="61" r:id="rId5"/>
    <sheet name="Gráfico2" sheetId="62" r:id="rId6"/>
    <sheet name="Gráfico3" sheetId="66" r:id="rId7"/>
    <sheet name="Gráfico4" sheetId="63" r:id="rId8"/>
    <sheet name="Gráfico5" sheetId="68" r:id="rId9"/>
    <sheet name="Gráfico6" sheetId="64" r:id="rId10"/>
  </sheets>
  <definedNames>
    <definedName name="_xlnm.Print_Area" localSheetId="3">'NUMEROS DONADOS Y RECEPTADOS'!$A$9:$L$157</definedName>
    <definedName name="_xlnm.Print_Titles" localSheetId="3">'NUMEROS DONADOS Y RECEPTADOS'!#REF!</definedName>
  </definedNames>
  <calcPr calcId="152511"/>
</workbook>
</file>

<file path=xl/calcChain.xml><?xml version="1.0" encoding="utf-8"?>
<calcChain xmlns="http://schemas.openxmlformats.org/spreadsheetml/2006/main">
  <c r="B228" i="33" l="1"/>
  <c r="C228" i="33"/>
  <c r="D228" i="33"/>
  <c r="E228" i="33"/>
  <c r="G228" i="33"/>
  <c r="F228" i="33"/>
  <c r="H228" i="33"/>
  <c r="J228" i="33"/>
  <c r="I228" i="33"/>
  <c r="I156" i="33"/>
  <c r="H156" i="33"/>
  <c r="F156" i="33"/>
  <c r="E156" i="33"/>
  <c r="C156" i="33"/>
  <c r="B156" i="33"/>
  <c r="B155" i="33"/>
  <c r="D155" i="33"/>
  <c r="C155" i="33"/>
  <c r="E155" i="33"/>
  <c r="G155" i="33"/>
  <c r="F155" i="33"/>
  <c r="H155" i="33"/>
  <c r="I155" i="33"/>
  <c r="J155" i="33"/>
  <c r="I83" i="33"/>
  <c r="H83" i="33"/>
  <c r="F83" i="33"/>
  <c r="G83" i="33"/>
  <c r="E229" i="33"/>
  <c r="B233" i="33"/>
  <c r="E83" i="33"/>
  <c r="C83" i="33"/>
  <c r="B83" i="33"/>
  <c r="D83" i="33"/>
  <c r="B229" i="33"/>
  <c r="B232" i="33"/>
  <c r="D82" i="33"/>
  <c r="G82" i="33"/>
  <c r="J82" i="33"/>
  <c r="E82" i="60"/>
  <c r="D82" i="60"/>
  <c r="C82" i="60"/>
  <c r="F81" i="60"/>
  <c r="F82" i="60"/>
  <c r="B227" i="33"/>
  <c r="E227" i="33"/>
  <c r="G227" i="33"/>
  <c r="H227" i="33"/>
  <c r="B154" i="33"/>
  <c r="D154" i="33"/>
  <c r="C227" i="33"/>
  <c r="D227" i="33"/>
  <c r="C154" i="33"/>
  <c r="E154" i="33"/>
  <c r="F154" i="33"/>
  <c r="G154" i="33"/>
  <c r="F227" i="33"/>
  <c r="H154" i="33"/>
  <c r="I154" i="33"/>
  <c r="J154" i="33"/>
  <c r="I227" i="33"/>
  <c r="J227" i="33"/>
  <c r="D81" i="33"/>
  <c r="G81" i="33"/>
  <c r="J81" i="33"/>
  <c r="F80" i="60"/>
  <c r="B226" i="33"/>
  <c r="B153" i="33"/>
  <c r="D153" i="33"/>
  <c r="C226" i="33"/>
  <c r="D226" i="33"/>
  <c r="C153" i="33"/>
  <c r="E153" i="33"/>
  <c r="F153" i="33"/>
  <c r="G153" i="33"/>
  <c r="F226" i="33"/>
  <c r="H153" i="33"/>
  <c r="I153" i="33"/>
  <c r="J153" i="33"/>
  <c r="I226" i="33"/>
  <c r="J226" i="33"/>
  <c r="D80" i="33"/>
  <c r="G80" i="33"/>
  <c r="E226" i="33"/>
  <c r="J80" i="33"/>
  <c r="H226" i="33"/>
  <c r="F79" i="60"/>
  <c r="B152" i="33"/>
  <c r="C152" i="33"/>
  <c r="E152" i="33"/>
  <c r="G152" i="33"/>
  <c r="F225" i="33"/>
  <c r="G225" i="33"/>
  <c r="F152" i="33"/>
  <c r="H152" i="33"/>
  <c r="J152" i="33"/>
  <c r="I225" i="33"/>
  <c r="J225" i="33"/>
  <c r="I152" i="33"/>
  <c r="D79" i="33"/>
  <c r="B225" i="33"/>
  <c r="G79" i="33"/>
  <c r="E225" i="33"/>
  <c r="J79" i="33"/>
  <c r="H225" i="33"/>
  <c r="F78" i="60"/>
  <c r="B151" i="33"/>
  <c r="C151" i="33"/>
  <c r="D151" i="33"/>
  <c r="C224" i="33"/>
  <c r="E151" i="33"/>
  <c r="G151" i="33"/>
  <c r="F224" i="33"/>
  <c r="F151" i="33"/>
  <c r="H151" i="33"/>
  <c r="I151" i="33"/>
  <c r="D78" i="33"/>
  <c r="B224" i="33"/>
  <c r="G78" i="33"/>
  <c r="E224" i="33"/>
  <c r="J78" i="33"/>
  <c r="H224" i="33"/>
  <c r="F77" i="60"/>
  <c r="B8" i="64"/>
  <c r="B8" i="68"/>
  <c r="B8" i="63"/>
  <c r="B8" i="66"/>
  <c r="B8" i="62"/>
  <c r="B8" i="61"/>
  <c r="A8" i="33"/>
  <c r="A8" i="50"/>
  <c r="B8" i="60"/>
  <c r="I150" i="33"/>
  <c r="H150" i="33"/>
  <c r="F150" i="33"/>
  <c r="E150" i="33"/>
  <c r="G150" i="33"/>
  <c r="F223" i="33"/>
  <c r="C150" i="33"/>
  <c r="B150" i="33"/>
  <c r="J77" i="33"/>
  <c r="H223" i="33"/>
  <c r="G77" i="33"/>
  <c r="E223" i="33"/>
  <c r="G223" i="33"/>
  <c r="D77" i="33"/>
  <c r="B223" i="33"/>
  <c r="F76" i="60"/>
  <c r="B149" i="33"/>
  <c r="C149" i="33"/>
  <c r="D149" i="33"/>
  <c r="C222" i="33"/>
  <c r="E149" i="33"/>
  <c r="F149" i="33"/>
  <c r="G149" i="33"/>
  <c r="F222" i="33"/>
  <c r="H149" i="33"/>
  <c r="I149" i="33"/>
  <c r="J149" i="33"/>
  <c r="I222" i="33"/>
  <c r="D76" i="33"/>
  <c r="B222" i="33"/>
  <c r="G76" i="33"/>
  <c r="E222" i="33"/>
  <c r="J76" i="33"/>
  <c r="H222" i="33"/>
  <c r="F75" i="60"/>
  <c r="B148" i="33"/>
  <c r="C148" i="33"/>
  <c r="D148" i="33"/>
  <c r="C221" i="33"/>
  <c r="E148" i="33"/>
  <c r="F148" i="33"/>
  <c r="H148" i="33"/>
  <c r="I148" i="33"/>
  <c r="J148" i="33"/>
  <c r="D75" i="33"/>
  <c r="B221" i="33"/>
  <c r="G75" i="33"/>
  <c r="E221" i="33"/>
  <c r="J75" i="33"/>
  <c r="H221" i="33"/>
  <c r="F74" i="60"/>
  <c r="B147" i="33"/>
  <c r="D147" i="33"/>
  <c r="C147" i="33"/>
  <c r="E147" i="33"/>
  <c r="G147" i="33"/>
  <c r="F220" i="33"/>
  <c r="G220" i="33"/>
  <c r="F147" i="33"/>
  <c r="H147" i="33"/>
  <c r="I147" i="33"/>
  <c r="J147" i="33"/>
  <c r="I220" i="33"/>
  <c r="J74" i="33"/>
  <c r="H220" i="33"/>
  <c r="G74" i="33"/>
  <c r="E220" i="33"/>
  <c r="D74" i="33"/>
  <c r="B220" i="33"/>
  <c r="F73" i="60"/>
  <c r="B146" i="33"/>
  <c r="C146" i="33"/>
  <c r="D146" i="33"/>
  <c r="C219" i="33"/>
  <c r="E146" i="33"/>
  <c r="F146" i="33"/>
  <c r="G146" i="33"/>
  <c r="F219" i="33"/>
  <c r="H146" i="33"/>
  <c r="I146" i="33"/>
  <c r="J73" i="33"/>
  <c r="H219" i="33"/>
  <c r="G73" i="33"/>
  <c r="E219" i="33"/>
  <c r="G219" i="33"/>
  <c r="D73" i="33"/>
  <c r="B219" i="33"/>
  <c r="D219" i="33"/>
  <c r="F72" i="60"/>
  <c r="B145" i="33"/>
  <c r="C145" i="33"/>
  <c r="E145" i="33"/>
  <c r="F145" i="33"/>
  <c r="G145" i="33"/>
  <c r="F218" i="33"/>
  <c r="G218" i="33"/>
  <c r="H145" i="33"/>
  <c r="I145" i="33"/>
  <c r="J145" i="33"/>
  <c r="I218" i="33"/>
  <c r="D72" i="33"/>
  <c r="B218" i="33"/>
  <c r="G72" i="33"/>
  <c r="E218" i="33"/>
  <c r="J72" i="33"/>
  <c r="H218" i="33"/>
  <c r="F71" i="60"/>
  <c r="H144" i="33"/>
  <c r="I144" i="33"/>
  <c r="J144" i="33"/>
  <c r="I217" i="33"/>
  <c r="E144" i="33"/>
  <c r="F144" i="33"/>
  <c r="G144" i="33"/>
  <c r="F217" i="33"/>
  <c r="C144" i="33"/>
  <c r="D144" i="33"/>
  <c r="C217" i="33"/>
  <c r="B144" i="33"/>
  <c r="D71" i="33"/>
  <c r="B217" i="33"/>
  <c r="G71" i="33"/>
  <c r="E217" i="33"/>
  <c r="J71" i="33"/>
  <c r="H217" i="33"/>
  <c r="F70" i="60"/>
  <c r="I143" i="33"/>
  <c r="J143" i="33"/>
  <c r="I216" i="33"/>
  <c r="H143" i="33"/>
  <c r="F143" i="33"/>
  <c r="G143" i="33"/>
  <c r="F216" i="33"/>
  <c r="E143" i="33"/>
  <c r="B143" i="33"/>
  <c r="C143" i="33"/>
  <c r="D143" i="33"/>
  <c r="C216" i="33"/>
  <c r="D70" i="33"/>
  <c r="B216" i="33"/>
  <c r="D216" i="33"/>
  <c r="G70" i="33"/>
  <c r="E216" i="33"/>
  <c r="J70" i="33"/>
  <c r="H216" i="33"/>
  <c r="F69" i="60"/>
  <c r="B142" i="33"/>
  <c r="C142" i="33"/>
  <c r="E142" i="33"/>
  <c r="F142" i="33"/>
  <c r="H142" i="33"/>
  <c r="I142" i="33"/>
  <c r="J142" i="33"/>
  <c r="I215" i="33"/>
  <c r="J215" i="33"/>
  <c r="D69" i="33"/>
  <c r="B215" i="33"/>
  <c r="G69" i="33"/>
  <c r="E215" i="33"/>
  <c r="J69" i="33"/>
  <c r="H215" i="33"/>
  <c r="F68" i="60"/>
  <c r="B141" i="33"/>
  <c r="D141" i="33"/>
  <c r="C214" i="33"/>
  <c r="C141" i="33"/>
  <c r="E141" i="33"/>
  <c r="F141" i="33"/>
  <c r="G141" i="33"/>
  <c r="F214" i="33"/>
  <c r="H141" i="33"/>
  <c r="J141" i="33"/>
  <c r="I214" i="33"/>
  <c r="I141" i="33"/>
  <c r="D68" i="33"/>
  <c r="B214" i="33"/>
  <c r="G68" i="33"/>
  <c r="E214" i="33"/>
  <c r="G214" i="33"/>
  <c r="J68" i="33"/>
  <c r="H214" i="33"/>
  <c r="F67" i="60"/>
  <c r="D67" i="33"/>
  <c r="B213" i="33"/>
  <c r="G67" i="33"/>
  <c r="E213" i="33"/>
  <c r="J67" i="33"/>
  <c r="H213" i="33"/>
  <c r="B140" i="33"/>
  <c r="C140" i="33"/>
  <c r="D140" i="33"/>
  <c r="C213" i="33"/>
  <c r="E140" i="33"/>
  <c r="F140" i="33"/>
  <c r="H140" i="33"/>
  <c r="I140" i="33"/>
  <c r="F66" i="60"/>
  <c r="B139" i="33"/>
  <c r="C139" i="33"/>
  <c r="D139" i="33"/>
  <c r="C212" i="33"/>
  <c r="E139" i="33"/>
  <c r="F139" i="33"/>
  <c r="H139" i="33"/>
  <c r="I139" i="33"/>
  <c r="J139" i="33"/>
  <c r="I212" i="33"/>
  <c r="J212" i="33"/>
  <c r="D66" i="33"/>
  <c r="B212" i="33"/>
  <c r="G66" i="33"/>
  <c r="E212" i="33"/>
  <c r="J66" i="33"/>
  <c r="H212" i="33"/>
  <c r="F65" i="60"/>
  <c r="H138" i="33"/>
  <c r="I138" i="33"/>
  <c r="E138" i="33"/>
  <c r="F138" i="33"/>
  <c r="G138" i="33"/>
  <c r="F211" i="33"/>
  <c r="G211" i="33"/>
  <c r="B138" i="33"/>
  <c r="C138" i="33"/>
  <c r="D138" i="33"/>
  <c r="C211" i="33"/>
  <c r="J65" i="33"/>
  <c r="H211" i="33"/>
  <c r="G65" i="33"/>
  <c r="E211" i="33"/>
  <c r="D65" i="33"/>
  <c r="B211" i="33"/>
  <c r="F64" i="60"/>
  <c r="B137" i="33"/>
  <c r="C137" i="33"/>
  <c r="E137" i="33"/>
  <c r="F137" i="33"/>
  <c r="H137" i="33"/>
  <c r="I137" i="33"/>
  <c r="J137" i="33"/>
  <c r="I210" i="33"/>
  <c r="J210" i="33"/>
  <c r="D64" i="33"/>
  <c r="B210" i="33"/>
  <c r="G64" i="33"/>
  <c r="E210" i="33"/>
  <c r="J64" i="33"/>
  <c r="H210" i="33"/>
  <c r="F63" i="60"/>
  <c r="B136" i="33"/>
  <c r="C136" i="33"/>
  <c r="D136" i="33"/>
  <c r="C209" i="33"/>
  <c r="D209" i="33"/>
  <c r="E136" i="33"/>
  <c r="F136" i="33"/>
  <c r="G136" i="33"/>
  <c r="F209" i="33"/>
  <c r="G209" i="33"/>
  <c r="H136" i="33"/>
  <c r="I136" i="33"/>
  <c r="D63" i="33"/>
  <c r="B209" i="33"/>
  <c r="G63" i="33"/>
  <c r="E209" i="33"/>
  <c r="J63" i="33"/>
  <c r="H209" i="33"/>
  <c r="F62" i="60"/>
  <c r="B135" i="33"/>
  <c r="C135" i="33"/>
  <c r="E135" i="33"/>
  <c r="F135" i="33"/>
  <c r="G135" i="33"/>
  <c r="F208" i="33"/>
  <c r="G208" i="33"/>
  <c r="H135" i="33"/>
  <c r="I135" i="33"/>
  <c r="D62" i="33"/>
  <c r="B208" i="33"/>
  <c r="G62" i="33"/>
  <c r="E208" i="33"/>
  <c r="J62" i="33"/>
  <c r="H208" i="33"/>
  <c r="F61" i="60"/>
  <c r="B134" i="33"/>
  <c r="C134" i="33"/>
  <c r="D134" i="33"/>
  <c r="C207" i="33"/>
  <c r="E134" i="33"/>
  <c r="F134" i="33"/>
  <c r="G134" i="33"/>
  <c r="F207" i="33"/>
  <c r="G207" i="33"/>
  <c r="H134" i="33"/>
  <c r="I134" i="33"/>
  <c r="J61" i="33"/>
  <c r="H207" i="33"/>
  <c r="G61" i="33"/>
  <c r="E207" i="33"/>
  <c r="D61" i="33"/>
  <c r="B207" i="33"/>
  <c r="D207" i="33"/>
  <c r="F60" i="60"/>
  <c r="E133" i="33"/>
  <c r="F133" i="33"/>
  <c r="G133" i="33"/>
  <c r="F206" i="33"/>
  <c r="H133" i="33"/>
  <c r="J133" i="33"/>
  <c r="I206" i="33"/>
  <c r="I133" i="33"/>
  <c r="C133" i="33"/>
  <c r="B133" i="33"/>
  <c r="D133" i="33"/>
  <c r="C206" i="33"/>
  <c r="J60" i="33"/>
  <c r="H206" i="33"/>
  <c r="G60" i="33"/>
  <c r="E206" i="33"/>
  <c r="G206" i="33"/>
  <c r="D60" i="33"/>
  <c r="B206" i="33"/>
  <c r="F59" i="60"/>
  <c r="B132" i="33"/>
  <c r="C132" i="33"/>
  <c r="D132" i="33"/>
  <c r="C205" i="33"/>
  <c r="E132" i="33"/>
  <c r="F132" i="33"/>
  <c r="H132" i="33"/>
  <c r="I132" i="33"/>
  <c r="J59" i="33"/>
  <c r="H205" i="33"/>
  <c r="G59" i="33"/>
  <c r="E205" i="33"/>
  <c r="D59" i="33"/>
  <c r="B205" i="33"/>
  <c r="F58" i="60"/>
  <c r="B131" i="33"/>
  <c r="C131" i="33"/>
  <c r="E131" i="33"/>
  <c r="F131" i="33"/>
  <c r="H131" i="33"/>
  <c r="I131" i="33"/>
  <c r="J131" i="33"/>
  <c r="I204" i="33"/>
  <c r="J204" i="33"/>
  <c r="D58" i="33"/>
  <c r="B204" i="33"/>
  <c r="G58" i="33"/>
  <c r="E204" i="33"/>
  <c r="J58" i="33"/>
  <c r="H204" i="33"/>
  <c r="F57" i="60"/>
  <c r="F14" i="60"/>
  <c r="F15" i="60"/>
  <c r="F16" i="60"/>
  <c r="F17" i="60"/>
  <c r="F18" i="60"/>
  <c r="F19" i="60"/>
  <c r="F20" i="60"/>
  <c r="F21" i="60"/>
  <c r="F22" i="60"/>
  <c r="F23" i="60"/>
  <c r="F24" i="60"/>
  <c r="F25" i="60"/>
  <c r="F26" i="60"/>
  <c r="F27" i="60"/>
  <c r="F28" i="60"/>
  <c r="F29" i="60"/>
  <c r="F30" i="60"/>
  <c r="F31" i="60"/>
  <c r="F32" i="60"/>
  <c r="F33" i="60"/>
  <c r="F34" i="60"/>
  <c r="F35" i="60"/>
  <c r="F36" i="60"/>
  <c r="F37" i="60"/>
  <c r="F38" i="60"/>
  <c r="F39" i="60"/>
  <c r="F40" i="60"/>
  <c r="F41" i="60"/>
  <c r="F42" i="60"/>
  <c r="F43" i="60"/>
  <c r="F44" i="60"/>
  <c r="F45" i="60"/>
  <c r="F46" i="60"/>
  <c r="F47" i="60"/>
  <c r="F48" i="60"/>
  <c r="F49" i="60"/>
  <c r="F50" i="60"/>
  <c r="F51" i="60"/>
  <c r="F52" i="60"/>
  <c r="F53" i="60"/>
  <c r="F54" i="60"/>
  <c r="F55" i="60"/>
  <c r="F56" i="60"/>
  <c r="F13" i="60"/>
  <c r="B130" i="33"/>
  <c r="C130" i="33"/>
  <c r="D130" i="33"/>
  <c r="C203" i="33"/>
  <c r="E130" i="33"/>
  <c r="F130" i="33"/>
  <c r="H130" i="33"/>
  <c r="I130" i="33"/>
  <c r="J130" i="33"/>
  <c r="I203" i="33"/>
  <c r="J57" i="33"/>
  <c r="H203" i="33"/>
  <c r="G57" i="33"/>
  <c r="E203" i="33"/>
  <c r="D57" i="33"/>
  <c r="B203" i="33"/>
  <c r="D203" i="33"/>
  <c r="H129" i="33"/>
  <c r="I129" i="33"/>
  <c r="E129" i="33"/>
  <c r="F129" i="33"/>
  <c r="G129" i="33"/>
  <c r="F202" i="33"/>
  <c r="C129" i="33"/>
  <c r="D129" i="33"/>
  <c r="C202" i="33"/>
  <c r="B129" i="33"/>
  <c r="J56" i="33"/>
  <c r="H202" i="33"/>
  <c r="J202" i="33"/>
  <c r="G56" i="33"/>
  <c r="E202" i="33"/>
  <c r="D56" i="33"/>
  <c r="B202" i="33"/>
  <c r="B128" i="33"/>
  <c r="C128" i="33"/>
  <c r="D128" i="33"/>
  <c r="C201" i="33"/>
  <c r="E128" i="33"/>
  <c r="F128" i="33"/>
  <c r="G128" i="33"/>
  <c r="F201" i="33"/>
  <c r="H128" i="33"/>
  <c r="I128" i="33"/>
  <c r="D55" i="33"/>
  <c r="B201" i="33"/>
  <c r="G55" i="33"/>
  <c r="E201" i="33"/>
  <c r="J55" i="33"/>
  <c r="H201" i="33"/>
  <c r="B127" i="33"/>
  <c r="C127" i="33"/>
  <c r="D127" i="33"/>
  <c r="C200" i="33"/>
  <c r="D200" i="33"/>
  <c r="E127" i="33"/>
  <c r="F127" i="33"/>
  <c r="G127" i="33"/>
  <c r="F200" i="33"/>
  <c r="H127" i="33"/>
  <c r="I127" i="33"/>
  <c r="J127" i="33"/>
  <c r="I200" i="33"/>
  <c r="D54" i="33"/>
  <c r="B200" i="33"/>
  <c r="G54" i="33"/>
  <c r="E200" i="33"/>
  <c r="J54" i="33"/>
  <c r="H200" i="33"/>
  <c r="E126" i="33"/>
  <c r="F126" i="33"/>
  <c r="H126" i="33"/>
  <c r="I126" i="33"/>
  <c r="J126" i="33"/>
  <c r="I199" i="33"/>
  <c r="C126" i="33"/>
  <c r="D126" i="33"/>
  <c r="C199" i="33"/>
  <c r="B126" i="33"/>
  <c r="J53" i="33"/>
  <c r="H199" i="33"/>
  <c r="J199" i="33"/>
  <c r="G53" i="33"/>
  <c r="E199" i="33"/>
  <c r="D53" i="33"/>
  <c r="B199" i="33"/>
  <c r="B125" i="33"/>
  <c r="C125" i="33"/>
  <c r="D125" i="33"/>
  <c r="C198" i="33"/>
  <c r="E125" i="33"/>
  <c r="F125" i="33"/>
  <c r="G125" i="33"/>
  <c r="F198" i="33"/>
  <c r="H125" i="33"/>
  <c r="J125" i="33"/>
  <c r="I198" i="33"/>
  <c r="I125" i="33"/>
  <c r="D52" i="33"/>
  <c r="B198" i="33"/>
  <c r="G52" i="33"/>
  <c r="E198" i="33"/>
  <c r="J52" i="33"/>
  <c r="H198" i="33"/>
  <c r="J198" i="33"/>
  <c r="B124" i="33"/>
  <c r="C124" i="33"/>
  <c r="D124" i="33"/>
  <c r="C197" i="33"/>
  <c r="E124" i="33"/>
  <c r="F124" i="33"/>
  <c r="H124" i="33"/>
  <c r="I124" i="33"/>
  <c r="J124" i="33"/>
  <c r="D51" i="33"/>
  <c r="B197" i="33"/>
  <c r="G51" i="33"/>
  <c r="E197" i="33"/>
  <c r="J51" i="33"/>
  <c r="H197" i="33"/>
  <c r="J197" i="33"/>
  <c r="I123" i="33"/>
  <c r="J123" i="33"/>
  <c r="H123" i="33"/>
  <c r="F123" i="33"/>
  <c r="G123" i="33"/>
  <c r="F196" i="33"/>
  <c r="G196" i="33"/>
  <c r="E123" i="33"/>
  <c r="C123" i="33"/>
  <c r="B123" i="33"/>
  <c r="D123" i="33"/>
  <c r="C196" i="33"/>
  <c r="J50" i="33"/>
  <c r="H196" i="33"/>
  <c r="J196" i="33"/>
  <c r="G50" i="33"/>
  <c r="E196" i="33"/>
  <c r="D50" i="33"/>
  <c r="B196" i="33"/>
  <c r="I122" i="33"/>
  <c r="H122" i="33"/>
  <c r="J122" i="33"/>
  <c r="I195" i="33"/>
  <c r="F122" i="33"/>
  <c r="G122" i="33"/>
  <c r="F195" i="33"/>
  <c r="E122" i="33"/>
  <c r="C122" i="33"/>
  <c r="B122" i="33"/>
  <c r="D122" i="33"/>
  <c r="C195" i="33"/>
  <c r="J49" i="33"/>
  <c r="H195" i="33"/>
  <c r="G49" i="33"/>
  <c r="E195" i="33"/>
  <c r="D49" i="33"/>
  <c r="B195" i="33"/>
  <c r="B121" i="33"/>
  <c r="C121" i="33"/>
  <c r="D121" i="33"/>
  <c r="C194" i="33"/>
  <c r="E121" i="33"/>
  <c r="F121" i="33"/>
  <c r="G121" i="33"/>
  <c r="F194" i="33"/>
  <c r="H121" i="33"/>
  <c r="I121" i="33"/>
  <c r="J121" i="33"/>
  <c r="I194" i="33"/>
  <c r="D48" i="33"/>
  <c r="B194" i="33"/>
  <c r="G48" i="33"/>
  <c r="E194" i="33"/>
  <c r="G194" i="33"/>
  <c r="J48" i="33"/>
  <c r="H194" i="33"/>
  <c r="J194" i="33"/>
  <c r="E120" i="33"/>
  <c r="F120" i="33"/>
  <c r="G120" i="33"/>
  <c r="F193" i="33"/>
  <c r="G193" i="33"/>
  <c r="H120" i="33"/>
  <c r="I120" i="33"/>
  <c r="C120" i="33"/>
  <c r="B120" i="33"/>
  <c r="J47" i="33"/>
  <c r="H193" i="33"/>
  <c r="G47" i="33"/>
  <c r="E193" i="33"/>
  <c r="D47" i="33"/>
  <c r="B193" i="33"/>
  <c r="D193" i="33"/>
  <c r="E119" i="33"/>
  <c r="F119" i="33"/>
  <c r="H119" i="33"/>
  <c r="I119" i="33"/>
  <c r="B119" i="33"/>
  <c r="C119" i="33"/>
  <c r="D119" i="33"/>
  <c r="C192" i="33"/>
  <c r="J46" i="33"/>
  <c r="H192" i="33"/>
  <c r="G46" i="33"/>
  <c r="E192" i="33"/>
  <c r="D46" i="33"/>
  <c r="B192" i="33"/>
  <c r="J45" i="33"/>
  <c r="H191" i="33"/>
  <c r="G45" i="33"/>
  <c r="E191" i="33"/>
  <c r="D45" i="33"/>
  <c r="B191" i="33"/>
  <c r="B118" i="33"/>
  <c r="C118" i="33"/>
  <c r="E118" i="33"/>
  <c r="F118" i="33"/>
  <c r="G118" i="33"/>
  <c r="F191" i="33"/>
  <c r="H118" i="33"/>
  <c r="I118" i="33"/>
  <c r="J118" i="33"/>
  <c r="I191" i="33"/>
  <c r="J191" i="33"/>
  <c r="H117" i="33"/>
  <c r="J117" i="33"/>
  <c r="I190" i="33"/>
  <c r="I117" i="33"/>
  <c r="E117" i="33"/>
  <c r="G117" i="33"/>
  <c r="F190" i="33"/>
  <c r="G190" i="33"/>
  <c r="F117" i="33"/>
  <c r="C117" i="33"/>
  <c r="D117" i="33"/>
  <c r="C190" i="33"/>
  <c r="B117" i="33"/>
  <c r="J44" i="33"/>
  <c r="H190" i="33"/>
  <c r="G44" i="33"/>
  <c r="E190" i="33"/>
  <c r="D44" i="33"/>
  <c r="B190" i="33"/>
  <c r="E116" i="33"/>
  <c r="G116" i="33"/>
  <c r="F189" i="33"/>
  <c r="F116" i="33"/>
  <c r="H116" i="33"/>
  <c r="I116" i="33"/>
  <c r="J116" i="33"/>
  <c r="I189" i="33"/>
  <c r="C116" i="33"/>
  <c r="B116" i="33"/>
  <c r="J43" i="33"/>
  <c r="H189" i="33"/>
  <c r="J189" i="33"/>
  <c r="G43" i="33"/>
  <c r="E189" i="33"/>
  <c r="G189" i="33"/>
  <c r="D43" i="33"/>
  <c r="B189" i="33"/>
  <c r="I115" i="33"/>
  <c r="J115" i="33"/>
  <c r="I188" i="33"/>
  <c r="H115" i="33"/>
  <c r="F115" i="33"/>
  <c r="E115" i="33"/>
  <c r="G115" i="33"/>
  <c r="F188" i="33"/>
  <c r="C115" i="33"/>
  <c r="D115" i="33"/>
  <c r="C188" i="33"/>
  <c r="B115" i="33"/>
  <c r="J42" i="33"/>
  <c r="H188" i="33"/>
  <c r="G42" i="33"/>
  <c r="E188" i="33"/>
  <c r="D42" i="33"/>
  <c r="B188" i="33"/>
  <c r="I114" i="33"/>
  <c r="J114" i="33"/>
  <c r="I187" i="33"/>
  <c r="H114" i="33"/>
  <c r="F114" i="33"/>
  <c r="G114" i="33"/>
  <c r="F187" i="33"/>
  <c r="G187" i="33"/>
  <c r="E114" i="33"/>
  <c r="C114" i="33"/>
  <c r="D114" i="33"/>
  <c r="C187" i="33"/>
  <c r="B114" i="33"/>
  <c r="J41" i="33"/>
  <c r="H187" i="33"/>
  <c r="J187" i="33"/>
  <c r="G41" i="33"/>
  <c r="E187" i="33"/>
  <c r="D41" i="33"/>
  <c r="B187" i="33"/>
  <c r="I113" i="33"/>
  <c r="J113" i="33"/>
  <c r="H113" i="33"/>
  <c r="I186" i="33"/>
  <c r="F113" i="33"/>
  <c r="G113" i="33"/>
  <c r="F186" i="33"/>
  <c r="G186" i="33"/>
  <c r="E113" i="33"/>
  <c r="C113" i="33"/>
  <c r="B113" i="33"/>
  <c r="J40" i="33"/>
  <c r="H186" i="33"/>
  <c r="G40" i="33"/>
  <c r="E186" i="33"/>
  <c r="D40" i="33"/>
  <c r="B186" i="33"/>
  <c r="I112" i="33"/>
  <c r="H112" i="33"/>
  <c r="J112" i="33"/>
  <c r="I185" i="33"/>
  <c r="F112" i="33"/>
  <c r="G112" i="33"/>
  <c r="F185" i="33"/>
  <c r="E112" i="33"/>
  <c r="C112" i="33"/>
  <c r="B112" i="33"/>
  <c r="D112" i="33"/>
  <c r="C185" i="33"/>
  <c r="J39" i="33"/>
  <c r="H185" i="33"/>
  <c r="G39" i="33"/>
  <c r="E185" i="33"/>
  <c r="D39" i="33"/>
  <c r="B185" i="33"/>
  <c r="I111" i="33"/>
  <c r="J111" i="33"/>
  <c r="I184" i="33"/>
  <c r="H111" i="33"/>
  <c r="F111" i="33"/>
  <c r="E111" i="33"/>
  <c r="G111" i="33"/>
  <c r="F184" i="33"/>
  <c r="C111" i="33"/>
  <c r="B111" i="33"/>
  <c r="J38" i="33"/>
  <c r="H184" i="33"/>
  <c r="G38" i="33"/>
  <c r="E184" i="33"/>
  <c r="D38" i="33"/>
  <c r="B184" i="33"/>
  <c r="I110" i="33"/>
  <c r="J110" i="33"/>
  <c r="I183" i="33"/>
  <c r="H110" i="33"/>
  <c r="F110" i="33"/>
  <c r="E110" i="33"/>
  <c r="G110" i="33"/>
  <c r="F183" i="33"/>
  <c r="C110" i="33"/>
  <c r="B110" i="33"/>
  <c r="J37" i="33"/>
  <c r="H183" i="33"/>
  <c r="G37" i="33"/>
  <c r="E183" i="33"/>
  <c r="D37" i="33"/>
  <c r="B183" i="33"/>
  <c r="A16" i="50"/>
  <c r="A15" i="50"/>
  <c r="A14" i="50"/>
  <c r="F86" i="33"/>
  <c r="H86" i="33"/>
  <c r="C86" i="33"/>
  <c r="I86" i="33"/>
  <c r="B86" i="33"/>
  <c r="E86" i="33"/>
  <c r="H85" i="33"/>
  <c r="H158" i="33"/>
  <c r="E85" i="33"/>
  <c r="E158" i="33"/>
  <c r="B85" i="33"/>
  <c r="B158" i="33"/>
  <c r="I109" i="33"/>
  <c r="H109" i="33"/>
  <c r="F109" i="33"/>
  <c r="E109" i="33"/>
  <c r="C109" i="33"/>
  <c r="D109" i="33"/>
  <c r="C182" i="33"/>
  <c r="B109" i="33"/>
  <c r="J36" i="33"/>
  <c r="H182" i="33"/>
  <c r="G36" i="33"/>
  <c r="E182" i="33"/>
  <c r="D36" i="33"/>
  <c r="B182" i="33"/>
  <c r="I108" i="33"/>
  <c r="H108" i="33"/>
  <c r="F108" i="33"/>
  <c r="E108" i="33"/>
  <c r="G108" i="33"/>
  <c r="C108" i="33"/>
  <c r="D108" i="33"/>
  <c r="C181" i="33"/>
  <c r="B108" i="33"/>
  <c r="B16" i="50"/>
  <c r="J35" i="33"/>
  <c r="H181" i="33"/>
  <c r="G35" i="33"/>
  <c r="E181" i="33"/>
  <c r="G181" i="33"/>
  <c r="D35" i="33"/>
  <c r="B181" i="33"/>
  <c r="I107" i="33"/>
  <c r="H107" i="33"/>
  <c r="F107" i="33"/>
  <c r="E107" i="33"/>
  <c r="G107" i="33"/>
  <c r="F180" i="33"/>
  <c r="C107" i="33"/>
  <c r="B107" i="33"/>
  <c r="D107" i="33"/>
  <c r="J34" i="33"/>
  <c r="H180" i="33"/>
  <c r="G34" i="33"/>
  <c r="E180" i="33"/>
  <c r="D34" i="33"/>
  <c r="B180" i="33"/>
  <c r="I106" i="33"/>
  <c r="H106" i="33"/>
  <c r="J106" i="33"/>
  <c r="I179" i="33"/>
  <c r="F106" i="33"/>
  <c r="E106" i="33"/>
  <c r="C106" i="33"/>
  <c r="D106" i="33"/>
  <c r="C179" i="33"/>
  <c r="B106" i="33"/>
  <c r="J33" i="33"/>
  <c r="H179" i="33"/>
  <c r="G33" i="33"/>
  <c r="E179" i="33"/>
  <c r="D33" i="33"/>
  <c r="B179" i="33"/>
  <c r="I105" i="33"/>
  <c r="H105" i="33"/>
  <c r="J105" i="33"/>
  <c r="I178" i="33"/>
  <c r="F105" i="33"/>
  <c r="E105" i="33"/>
  <c r="C105" i="33"/>
  <c r="B105" i="33"/>
  <c r="J32" i="33"/>
  <c r="H178" i="33"/>
  <c r="G32" i="33"/>
  <c r="E178" i="33"/>
  <c r="D32" i="33"/>
  <c r="B178" i="33"/>
  <c r="I104" i="33"/>
  <c r="H104" i="33"/>
  <c r="F104" i="33"/>
  <c r="G104" i="33"/>
  <c r="F177" i="33"/>
  <c r="E104" i="33"/>
  <c r="C104" i="33"/>
  <c r="B104" i="33"/>
  <c r="D104" i="33"/>
  <c r="C177" i="33"/>
  <c r="J31" i="33"/>
  <c r="H177" i="33"/>
  <c r="J177" i="33"/>
  <c r="G31" i="33"/>
  <c r="E177" i="33"/>
  <c r="G177" i="33"/>
  <c r="D31" i="33"/>
  <c r="B177" i="33"/>
  <c r="I103" i="33"/>
  <c r="H103" i="33"/>
  <c r="D14" i="50"/>
  <c r="F103" i="33"/>
  <c r="E103" i="33"/>
  <c r="C103" i="33"/>
  <c r="D103" i="33"/>
  <c r="C176" i="33"/>
  <c r="B103" i="33"/>
  <c r="J30" i="33"/>
  <c r="H176" i="33"/>
  <c r="G30" i="33"/>
  <c r="E176" i="33"/>
  <c r="D30" i="33"/>
  <c r="B176" i="33"/>
  <c r="E102" i="33"/>
  <c r="C16" i="50"/>
  <c r="B102" i="33"/>
  <c r="D102" i="33"/>
  <c r="C175" i="33"/>
  <c r="J29" i="33"/>
  <c r="H175" i="33"/>
  <c r="C102" i="33"/>
  <c r="G29" i="33"/>
  <c r="E175" i="33"/>
  <c r="I102" i="33"/>
  <c r="J102" i="33"/>
  <c r="I175" i="33"/>
  <c r="F102" i="33"/>
  <c r="D29" i="33"/>
  <c r="B175" i="33"/>
  <c r="H102" i="33"/>
  <c r="J101" i="33"/>
  <c r="I174" i="33"/>
  <c r="G101" i="33"/>
  <c r="F174" i="33"/>
  <c r="D101" i="33"/>
  <c r="C174" i="33"/>
  <c r="J28" i="33"/>
  <c r="H174" i="33"/>
  <c r="G28" i="33"/>
  <c r="E174" i="33"/>
  <c r="D28" i="33"/>
  <c r="B174" i="33"/>
  <c r="J100" i="33"/>
  <c r="I173" i="33"/>
  <c r="J87" i="33"/>
  <c r="I160" i="33"/>
  <c r="J88" i="33"/>
  <c r="I161" i="33"/>
  <c r="J89" i="33"/>
  <c r="I162" i="33"/>
  <c r="J90" i="33"/>
  <c r="I163" i="33"/>
  <c r="J91" i="33"/>
  <c r="I164" i="33"/>
  <c r="J92" i="33"/>
  <c r="I165" i="33"/>
  <c r="J93" i="33"/>
  <c r="I166" i="33"/>
  <c r="J94" i="33"/>
  <c r="I167" i="33"/>
  <c r="J95" i="33"/>
  <c r="I168" i="33"/>
  <c r="J96" i="33"/>
  <c r="I169" i="33"/>
  <c r="J97" i="33"/>
  <c r="I170" i="33"/>
  <c r="J98" i="33"/>
  <c r="I171" i="33"/>
  <c r="J99" i="33"/>
  <c r="I172" i="33"/>
  <c r="G100" i="33"/>
  <c r="F173" i="33"/>
  <c r="G87" i="33"/>
  <c r="F160" i="33"/>
  <c r="G88" i="33"/>
  <c r="F161" i="33"/>
  <c r="G89" i="33"/>
  <c r="F162" i="33"/>
  <c r="G90" i="33"/>
  <c r="F163" i="33"/>
  <c r="G91" i="33"/>
  <c r="F164" i="33"/>
  <c r="G92" i="33"/>
  <c r="F165" i="33"/>
  <c r="G93" i="33"/>
  <c r="F166" i="33"/>
  <c r="G94" i="33"/>
  <c r="F167" i="33"/>
  <c r="G95" i="33"/>
  <c r="F168" i="33"/>
  <c r="G96" i="33"/>
  <c r="F169" i="33"/>
  <c r="G97" i="33"/>
  <c r="F170" i="33"/>
  <c r="G98" i="33"/>
  <c r="F171" i="33"/>
  <c r="G99" i="33"/>
  <c r="F172" i="33"/>
  <c r="D100" i="33"/>
  <c r="C173" i="33"/>
  <c r="D87" i="33"/>
  <c r="C160" i="33"/>
  <c r="D88" i="33"/>
  <c r="C161" i="33"/>
  <c r="D89" i="33"/>
  <c r="C162" i="33"/>
  <c r="D90" i="33"/>
  <c r="C163" i="33"/>
  <c r="D91" i="33"/>
  <c r="C164" i="33"/>
  <c r="D92" i="33"/>
  <c r="C165" i="33"/>
  <c r="D93" i="33"/>
  <c r="C166" i="33"/>
  <c r="D94" i="33"/>
  <c r="C167" i="33"/>
  <c r="D95" i="33"/>
  <c r="C168" i="33"/>
  <c r="D96" i="33"/>
  <c r="C169" i="33"/>
  <c r="D97" i="33"/>
  <c r="C170" i="33"/>
  <c r="D98" i="33"/>
  <c r="C171" i="33"/>
  <c r="D99" i="33"/>
  <c r="C172" i="33"/>
  <c r="J27" i="33"/>
  <c r="H173" i="33"/>
  <c r="J14" i="33"/>
  <c r="H160" i="33"/>
  <c r="J15" i="33"/>
  <c r="H161" i="33"/>
  <c r="J16" i="33"/>
  <c r="H162" i="33"/>
  <c r="J162" i="33"/>
  <c r="J17" i="33"/>
  <c r="H163" i="33"/>
  <c r="J163" i="33"/>
  <c r="J18" i="33"/>
  <c r="H164" i="33"/>
  <c r="J19" i="33"/>
  <c r="H165" i="33"/>
  <c r="J165" i="33"/>
  <c r="J20" i="33"/>
  <c r="H166" i="33"/>
  <c r="J166" i="33"/>
  <c r="J21" i="33"/>
  <c r="H167" i="33"/>
  <c r="J167" i="33"/>
  <c r="J22" i="33"/>
  <c r="H168" i="33"/>
  <c r="J23" i="33"/>
  <c r="H169" i="33"/>
  <c r="J24" i="33"/>
  <c r="H170" i="33"/>
  <c r="J170" i="33"/>
  <c r="J25" i="33"/>
  <c r="H171" i="33"/>
  <c r="J26" i="33"/>
  <c r="H172" i="33"/>
  <c r="J172" i="33"/>
  <c r="G27" i="33"/>
  <c r="E173" i="33"/>
  <c r="G14" i="33"/>
  <c r="E160" i="33"/>
  <c r="G15" i="33"/>
  <c r="E161" i="33"/>
  <c r="G16" i="33"/>
  <c r="E162" i="33"/>
  <c r="G17" i="33"/>
  <c r="E163" i="33"/>
  <c r="G18" i="33"/>
  <c r="E164" i="33"/>
  <c r="G164" i="33"/>
  <c r="G19" i="33"/>
  <c r="E165" i="33"/>
  <c r="G20" i="33"/>
  <c r="E166" i="33"/>
  <c r="G21" i="33"/>
  <c r="E167" i="33"/>
  <c r="G167" i="33"/>
  <c r="G22" i="33"/>
  <c r="E168" i="33"/>
  <c r="G168" i="33"/>
  <c r="G23" i="33"/>
  <c r="E169" i="33"/>
  <c r="G169" i="33"/>
  <c r="G24" i="33"/>
  <c r="E170" i="33"/>
  <c r="G25" i="33"/>
  <c r="E171" i="33"/>
  <c r="G26" i="33"/>
  <c r="E172" i="33"/>
  <c r="G172" i="33"/>
  <c r="D27" i="33"/>
  <c r="B173" i="33"/>
  <c r="D14" i="33"/>
  <c r="B160" i="33"/>
  <c r="D15" i="33"/>
  <c r="B161" i="33"/>
  <c r="D16" i="33"/>
  <c r="B162" i="33"/>
  <c r="D162" i="33"/>
  <c r="D17" i="33"/>
  <c r="B163" i="33"/>
  <c r="D163" i="33"/>
  <c r="D18" i="33"/>
  <c r="B164" i="33"/>
  <c r="D19" i="33"/>
  <c r="B165" i="33"/>
  <c r="D20" i="33"/>
  <c r="B166" i="33"/>
  <c r="D21" i="33"/>
  <c r="B167" i="33"/>
  <c r="D167" i="33"/>
  <c r="D22" i="33"/>
  <c r="B168" i="33"/>
  <c r="D23" i="33"/>
  <c r="B169" i="33"/>
  <c r="D24" i="33"/>
  <c r="B170" i="33"/>
  <c r="D25" i="33"/>
  <c r="B171" i="33"/>
  <c r="D26" i="33"/>
  <c r="B172" i="33"/>
  <c r="J103" i="33"/>
  <c r="I176" i="33"/>
  <c r="J151" i="33"/>
  <c r="I224" i="33"/>
  <c r="J224" i="33"/>
  <c r="G119" i="33"/>
  <c r="F192" i="33"/>
  <c r="G130" i="33"/>
  <c r="F203" i="33"/>
  <c r="G140" i="33"/>
  <c r="F213" i="33"/>
  <c r="C180" i="33"/>
  <c r="J108" i="33"/>
  <c r="I181" i="33"/>
  <c r="J120" i="33"/>
  <c r="I193" i="33"/>
  <c r="J160" i="33"/>
  <c r="D120" i="33"/>
  <c r="C193" i="33"/>
  <c r="I196" i="33"/>
  <c r="G131" i="33"/>
  <c r="F204" i="33"/>
  <c r="D110" i="33"/>
  <c r="C183" i="33"/>
  <c r="G139" i="33"/>
  <c r="F212" i="33"/>
  <c r="D212" i="33"/>
  <c r="G103" i="33"/>
  <c r="F176" i="33"/>
  <c r="I197" i="33"/>
  <c r="J128" i="33"/>
  <c r="I201" i="33"/>
  <c r="J134" i="33"/>
  <c r="I207" i="33"/>
  <c r="D150" i="33"/>
  <c r="C223" i="33"/>
  <c r="G124" i="33"/>
  <c r="F197" i="33"/>
  <c r="D135" i="33"/>
  <c r="C208" i="33"/>
  <c r="D208" i="33"/>
  <c r="F181" i="33"/>
  <c r="J129" i="33"/>
  <c r="I202" i="33"/>
  <c r="D131" i="33"/>
  <c r="C204" i="33"/>
  <c r="D142" i="33"/>
  <c r="C215" i="33"/>
  <c r="D215" i="33"/>
  <c r="D145" i="33"/>
  <c r="C218" i="33"/>
  <c r="J146" i="33"/>
  <c r="I219" i="33"/>
  <c r="C220" i="33"/>
  <c r="D220" i="33"/>
  <c r="I221" i="33"/>
  <c r="G102" i="33"/>
  <c r="F175" i="33"/>
  <c r="J132" i="33"/>
  <c r="I205" i="33"/>
  <c r="J140" i="33"/>
  <c r="I213" i="33"/>
  <c r="J104" i="33"/>
  <c r="I177" i="33"/>
  <c r="D105" i="33"/>
  <c r="C178" i="33"/>
  <c r="D178" i="33"/>
  <c r="G171" i="33"/>
  <c r="D165" i="33"/>
  <c r="J168" i="33"/>
  <c r="G175" i="33"/>
  <c r="D169" i="33"/>
  <c r="G163" i="33"/>
  <c r="G200" i="33"/>
  <c r="J221" i="33"/>
  <c r="J222" i="33"/>
  <c r="G226" i="33"/>
  <c r="G203" i="33"/>
  <c r="G173" i="33"/>
  <c r="J161" i="33"/>
  <c r="D223" i="33"/>
  <c r="D173" i="33"/>
  <c r="J171" i="33"/>
  <c r="D170" i="33"/>
  <c r="D185" i="33"/>
  <c r="D192" i="33"/>
  <c r="D198" i="33"/>
  <c r="D217" i="33"/>
  <c r="J217" i="33"/>
  <c r="D221" i="33"/>
  <c r="D161" i="33"/>
  <c r="J169" i="33"/>
  <c r="D180" i="33"/>
  <c r="J179" i="33"/>
  <c r="G174" i="33"/>
  <c r="G216" i="33"/>
  <c r="E16" i="50"/>
  <c r="D201" i="33"/>
  <c r="G180" i="33"/>
  <c r="D175" i="33"/>
  <c r="D205" i="33"/>
  <c r="G162" i="33"/>
  <c r="G195" i="33"/>
  <c r="G161" i="33"/>
  <c r="D174" i="33"/>
  <c r="J218" i="33"/>
  <c r="D160" i="33"/>
  <c r="J174" i="33"/>
  <c r="J185" i="33"/>
  <c r="D202" i="33"/>
  <c r="D218" i="33"/>
  <c r="D164" i="33"/>
  <c r="G192" i="33"/>
  <c r="D172" i="33"/>
  <c r="D176" i="33"/>
  <c r="G176" i="33"/>
  <c r="D171" i="33"/>
  <c r="G166" i="33"/>
  <c r="D166" i="33"/>
  <c r="G160" i="33"/>
  <c r="D211" i="33"/>
  <c r="D194" i="33"/>
  <c r="D168" i="33"/>
  <c r="J220" i="33"/>
  <c r="D199" i="33"/>
  <c r="J201" i="33"/>
  <c r="G213" i="33"/>
  <c r="D187" i="33"/>
  <c r="D188" i="33"/>
  <c r="G201" i="33"/>
  <c r="G170" i="33"/>
  <c r="G165" i="33"/>
  <c r="J164" i="33"/>
  <c r="J173" i="33"/>
  <c r="D177" i="33"/>
  <c r="J184" i="33"/>
  <c r="G185" i="33"/>
  <c r="G191" i="33"/>
  <c r="G204" i="33"/>
  <c r="J83" i="33"/>
  <c r="H229" i="33"/>
  <c r="B234" i="33"/>
  <c r="D196" i="33"/>
  <c r="J175" i="33"/>
  <c r="J193" i="33"/>
  <c r="G222" i="33"/>
  <c r="D222" i="33"/>
  <c r="D186" i="33"/>
  <c r="G205" i="33"/>
  <c r="J213" i="33"/>
  <c r="D179" i="33"/>
  <c r="J188" i="33"/>
  <c r="D214" i="33"/>
  <c r="D15" i="50"/>
  <c r="D17" i="50"/>
  <c r="J156" i="33"/>
  <c r="I229" i="33"/>
  <c r="D190" i="33"/>
  <c r="J216" i="33"/>
  <c r="D183" i="33"/>
  <c r="D113" i="33"/>
  <c r="C186" i="33"/>
  <c r="J195" i="33"/>
  <c r="G197" i="33"/>
  <c r="J219" i="33"/>
  <c r="G106" i="33"/>
  <c r="F179" i="33"/>
  <c r="G179" i="33"/>
  <c r="J107" i="33"/>
  <c r="I180" i="33"/>
  <c r="J180" i="33"/>
  <c r="J205" i="33"/>
  <c r="D181" i="33"/>
  <c r="G183" i="33"/>
  <c r="D111" i="33"/>
  <c r="C184" i="33"/>
  <c r="D184" i="33"/>
  <c r="D197" i="33"/>
  <c r="G126" i="33"/>
  <c r="F199" i="33"/>
  <c r="G199" i="33"/>
  <c r="J136" i="33"/>
  <c r="I209" i="33"/>
  <c r="J209" i="33"/>
  <c r="G137" i="33"/>
  <c r="F210" i="33"/>
  <c r="G210" i="33"/>
  <c r="G212" i="33"/>
  <c r="G142" i="33"/>
  <c r="F215" i="33"/>
  <c r="G215" i="33"/>
  <c r="J178" i="33"/>
  <c r="D213" i="33"/>
  <c r="G224" i="33"/>
  <c r="J176" i="33"/>
  <c r="G105" i="33"/>
  <c r="F178" i="33"/>
  <c r="G178" i="33"/>
  <c r="G188" i="33"/>
  <c r="G198" i="33"/>
  <c r="J200" i="33"/>
  <c r="J203" i="33"/>
  <c r="J207" i="33"/>
  <c r="D182" i="33"/>
  <c r="G109" i="33"/>
  <c r="F182" i="33"/>
  <c r="G182" i="33"/>
  <c r="G184" i="33"/>
  <c r="D116" i="33"/>
  <c r="C189" i="33"/>
  <c r="D189" i="33"/>
  <c r="J190" i="33"/>
  <c r="D195" i="33"/>
  <c r="D204" i="33"/>
  <c r="G132" i="33"/>
  <c r="F205" i="33"/>
  <c r="J135" i="33"/>
  <c r="I208" i="33"/>
  <c r="J208" i="33"/>
  <c r="J138" i="33"/>
  <c r="I211" i="33"/>
  <c r="J211" i="33"/>
  <c r="D224" i="33"/>
  <c r="G217" i="33"/>
  <c r="J109" i="33"/>
  <c r="I182" i="33"/>
  <c r="J182" i="33"/>
  <c r="J183" i="33"/>
  <c r="D206" i="33"/>
  <c r="J181" i="33"/>
  <c r="J186" i="33"/>
  <c r="D118" i="33"/>
  <c r="C191" i="33"/>
  <c r="D191" i="33"/>
  <c r="J119" i="33"/>
  <c r="I192" i="33"/>
  <c r="J192" i="33"/>
  <c r="G202" i="33"/>
  <c r="J206" i="33"/>
  <c r="D137" i="33"/>
  <c r="C210" i="33"/>
  <c r="D210" i="33"/>
  <c r="J214" i="33"/>
  <c r="G148" i="33"/>
  <c r="F221" i="33"/>
  <c r="G221" i="33"/>
  <c r="J150" i="33"/>
  <c r="I223" i="33"/>
  <c r="J223" i="33"/>
  <c r="D152" i="33"/>
  <c r="C225" i="33"/>
  <c r="D225" i="33"/>
  <c r="C234" i="33"/>
  <c r="J229" i="33"/>
  <c r="D234" i="33"/>
  <c r="G156" i="33"/>
  <c r="F229" i="33"/>
  <c r="C14" i="50"/>
  <c r="D156" i="33"/>
  <c r="C229" i="33"/>
  <c r="B15" i="50"/>
  <c r="B17" i="50"/>
  <c r="E15" i="50"/>
  <c r="C232" i="33"/>
  <c r="D229" i="33"/>
  <c r="D232" i="33"/>
  <c r="C17" i="50"/>
  <c r="E14" i="50"/>
  <c r="G229" i="33"/>
  <c r="D233" i="33"/>
  <c r="C233" i="33"/>
</calcChain>
</file>

<file path=xl/sharedStrings.xml><?xml version="1.0" encoding="utf-8"?>
<sst xmlns="http://schemas.openxmlformats.org/spreadsheetml/2006/main" count="74" uniqueCount="36">
  <si>
    <t>TOTAL</t>
  </si>
  <si>
    <t>1. Números portados por Operadora</t>
  </si>
  <si>
    <t>Todo abonado de los servicios de telecomunicaciones móviles tiene el derecho a mantener su número aún cuando cambie de red, servicio o de empresa operadora.</t>
  </si>
  <si>
    <t>RECEPTADOS</t>
  </si>
  <si>
    <t>DONADOS</t>
  </si>
  <si>
    <t>DIFERENCIA</t>
  </si>
  <si>
    <t>TOTAL COMO DONANTE</t>
  </si>
  <si>
    <t>TOTAL COMO RECEPTOR</t>
  </si>
  <si>
    <t>2. Resumen de números receptados y donados por Operadora</t>
  </si>
  <si>
    <t>3. Números receptados y portados por mes y por Operadora</t>
  </si>
  <si>
    <t xml:space="preserve">A continuación se presenta información relacionada con los números portados desde que inicio la Portabilidad Numérica (12 de octubre de 2009): </t>
  </si>
  <si>
    <t>CONECEL S.A.</t>
  </si>
  <si>
    <t>OTECEL S.A.</t>
  </si>
  <si>
    <t>CNT EP.(Alegro)</t>
  </si>
  <si>
    <t>CNT EP. (Alegro)</t>
  </si>
  <si>
    <t>Llegaron a CONECEL S.A.</t>
  </si>
  <si>
    <t xml:space="preserve">Llegaron a OTECEL S.A. </t>
  </si>
  <si>
    <t>Llegaron a CNT EP. (Alegro)</t>
  </si>
  <si>
    <t>Salieron de CONECEL S.A.</t>
  </si>
  <si>
    <t>Salieron de OTECEL S.A.</t>
  </si>
  <si>
    <t>Salieron de CNT EP. (Alegro)</t>
  </si>
  <si>
    <t xml:space="preserve">     Servicio Móvil Avanzado</t>
  </si>
  <si>
    <t xml:space="preserve">       Portabilidad Numérica</t>
  </si>
  <si>
    <t>PERIODO</t>
  </si>
  <si>
    <t xml:space="preserve">       Portabilidad Numérica - Total de números portados por mes</t>
  </si>
  <si>
    <t xml:space="preserve">       Portabilidad Numérica -Números Donados y Receptados por Operadora</t>
  </si>
  <si>
    <t xml:space="preserve">       Portabilidad Numérica -Números Donados y Receptados por  Mes y por Operadora</t>
  </si>
  <si>
    <t xml:space="preserve">       Portabilidad Numérica - Porcentaje de números portados por operadora</t>
  </si>
  <si>
    <t xml:space="preserve">       Portabilidad Numérica - Diferencia entre Receptados y Donados </t>
  </si>
  <si>
    <t>NETO</t>
  </si>
  <si>
    <t xml:space="preserve">       Portabilidad Numérica - Números portados por mes y por empresa 2009-2010</t>
  </si>
  <si>
    <t xml:space="preserve">       Portabilidad Numérica - Números portados por mes y por empresa 2011-2012</t>
  </si>
  <si>
    <t xml:space="preserve">       Portabilidad Numérica - Números portados por mes y por empresa 2013-2014</t>
  </si>
  <si>
    <t xml:space="preserve">       Portabilidad Numérica - Números portados por mes y por empresa 2015</t>
  </si>
  <si>
    <t>La Portabilidad Numérica es un derecho de todos los abonados del servicio de telecomunicaciones móviles.</t>
  </si>
  <si>
    <t xml:space="preserve">      Fecha de publicación: junio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</si>
</sst>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213" formatCode="_-[$€-2]* #,##0.00_-;\-[$€-2]* #,##0.00_-;_-[$€-2]* &quot;-&quot;??_-"/>
  </numFmts>
  <fonts count="31" x14ac:knownFonts="1">
    <font>
      <sz val="10"/>
      <name val="Arial"/>
    </font>
    <font>
      <sz val="10"/>
      <name val="Arial"/>
    </font>
    <font>
      <sz val="10"/>
      <name val="Arial"/>
      <family val="2"/>
    </font>
    <font>
      <sz val="8"/>
      <name val="Arial"/>
      <family val="2"/>
    </font>
    <font>
      <u/>
      <sz val="8"/>
      <color indexed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8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i/>
      <sz val="11"/>
      <name val="Arial"/>
      <family val="2"/>
    </font>
    <font>
      <sz val="12"/>
      <name val="Arial"/>
      <family val="2"/>
    </font>
    <font>
      <b/>
      <sz val="12"/>
      <color indexed="9"/>
      <name val="Arial"/>
      <family val="2"/>
    </font>
    <font>
      <b/>
      <sz val="12"/>
      <name val="Arial"/>
      <family val="2"/>
    </font>
    <font>
      <sz val="10"/>
      <color indexed="9"/>
      <name val="Arial"/>
      <family val="2"/>
    </font>
    <font>
      <b/>
      <u/>
      <sz val="11"/>
      <color indexed="12"/>
      <name val="Arial"/>
      <family val="2"/>
    </font>
    <font>
      <sz val="11"/>
      <color indexed="9"/>
      <name val="Arial"/>
      <family val="2"/>
    </font>
    <font>
      <sz val="11"/>
      <color indexed="9"/>
      <name val="Arial"/>
      <family val="2"/>
    </font>
    <font>
      <u/>
      <sz val="11"/>
      <name val="Arial"/>
      <family val="2"/>
    </font>
    <font>
      <u/>
      <sz val="11"/>
      <color indexed="12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1"/>
      <color theme="0"/>
      <name val="Arial"/>
      <family val="2"/>
    </font>
    <font>
      <sz val="10"/>
      <color theme="0"/>
      <name val="Arial"/>
      <family val="2"/>
    </font>
    <font>
      <b/>
      <sz val="14"/>
      <color theme="0"/>
      <name val="Arial"/>
      <family val="2"/>
    </font>
    <font>
      <sz val="10"/>
      <color rgb="FFFFFFFF"/>
      <name val="Arial"/>
      <family val="2"/>
    </font>
    <font>
      <b/>
      <sz val="12"/>
      <color theme="0"/>
      <name val="Arial"/>
      <family val="2"/>
    </font>
    <font>
      <b/>
      <sz val="11"/>
      <color theme="0"/>
      <name val="Arial"/>
      <family val="2"/>
    </font>
    <font>
      <sz val="12"/>
      <color theme="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 tint="-9.9948118533890809E-2"/>
        <bgColor indexed="64"/>
      </patternFill>
    </fill>
  </fills>
  <borders count="8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9"/>
      </top>
      <bottom style="medium">
        <color indexed="9"/>
      </bottom>
      <diagonal/>
    </border>
    <border>
      <left style="medium">
        <color indexed="64"/>
      </left>
      <right/>
      <top/>
      <bottom style="medium">
        <color indexed="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9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 diagonalDown="1">
      <left style="medium">
        <color indexed="64"/>
      </left>
      <right/>
      <top style="medium">
        <color indexed="64"/>
      </top>
      <bottom style="thin">
        <color indexed="64"/>
      </bottom>
      <diagonal style="medium">
        <color indexed="64"/>
      </diagonal>
    </border>
    <border diagonalDown="1">
      <left style="medium">
        <color indexed="64"/>
      </left>
      <right/>
      <top style="thin">
        <color indexed="64"/>
      </top>
      <bottom/>
      <diagonal style="medium">
        <color indexed="64"/>
      </diagonal>
    </border>
    <border diagonalDown="1">
      <left style="medium">
        <color indexed="64"/>
      </left>
      <right/>
      <top style="medium">
        <color indexed="64"/>
      </top>
      <bottom/>
      <diagonal style="medium">
        <color indexed="64"/>
      </diagonal>
    </border>
    <border diagonalDown="1">
      <left style="medium">
        <color indexed="64"/>
      </left>
      <right/>
      <top/>
      <bottom/>
      <diagonal style="medium">
        <color indexed="64"/>
      </diagonal>
    </border>
    <border diagonalDown="1">
      <left style="medium">
        <color indexed="64"/>
      </left>
      <right/>
      <top/>
      <bottom style="medium">
        <color indexed="64"/>
      </bottom>
      <diagonal style="medium">
        <color indexed="64"/>
      </diagonal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5">
    <xf numFmtId="0" fontId="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213" fontId="1" fillId="0" borderId="0" applyNumberFormat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213">
    <xf numFmtId="0" fontId="0" fillId="0" borderId="0" xfId="0"/>
    <xf numFmtId="0" fontId="0" fillId="2" borderId="0" xfId="1" applyFont="1" applyFill="1" applyBorder="1"/>
    <xf numFmtId="0" fontId="0" fillId="2" borderId="0" xfId="1" applyFont="1" applyFill="1" applyAlignment="1">
      <alignment vertical="top" wrapText="1"/>
    </xf>
    <xf numFmtId="0" fontId="0" fillId="2" borderId="0" xfId="1" applyFont="1" applyFill="1" applyAlignment="1">
      <alignment vertical="top"/>
    </xf>
    <xf numFmtId="0" fontId="2" fillId="2" borderId="1" xfId="1" applyFont="1" applyFill="1" applyBorder="1"/>
    <xf numFmtId="0" fontId="7" fillId="3" borderId="0" xfId="1" applyFont="1" applyFill="1" applyBorder="1" applyAlignment="1">
      <alignment wrapText="1"/>
    </xf>
    <xf numFmtId="0" fontId="7" fillId="2" borderId="0" xfId="1" applyFont="1" applyFill="1" applyBorder="1" applyAlignment="1">
      <alignment wrapText="1"/>
    </xf>
    <xf numFmtId="0" fontId="7" fillId="3" borderId="0" xfId="1" applyFont="1" applyFill="1" applyAlignment="1">
      <alignment wrapText="1"/>
    </xf>
    <xf numFmtId="0" fontId="7" fillId="2" borderId="0" xfId="1" applyFont="1" applyFill="1" applyAlignment="1">
      <alignment wrapText="1"/>
    </xf>
    <xf numFmtId="0" fontId="7" fillId="2" borderId="0" xfId="1" applyFont="1" applyFill="1" applyBorder="1"/>
    <xf numFmtId="0" fontId="7" fillId="2" borderId="0" xfId="1" applyFont="1" applyFill="1" applyBorder="1" applyAlignment="1">
      <alignment horizontal="justify" vertical="top"/>
    </xf>
    <xf numFmtId="0" fontId="7" fillId="2" borderId="0" xfId="1" applyFont="1" applyFill="1" applyBorder="1" applyAlignment="1">
      <alignment horizontal="justify" vertical="center" wrapText="1"/>
    </xf>
    <xf numFmtId="0" fontId="7" fillId="2" borderId="0" xfId="1" applyFont="1" applyFill="1" applyBorder="1" applyAlignment="1">
      <alignment horizontal="justify" wrapText="1"/>
    </xf>
    <xf numFmtId="0" fontId="9" fillId="2" borderId="0" xfId="1" applyFont="1" applyFill="1" applyAlignment="1">
      <alignment vertical="top"/>
    </xf>
    <xf numFmtId="0" fontId="7" fillId="2" borderId="0" xfId="1" applyFont="1" applyFill="1" applyAlignment="1" applyProtection="1">
      <alignment wrapText="1"/>
      <protection locked="0"/>
    </xf>
    <xf numFmtId="0" fontId="10" fillId="2" borderId="0" xfId="1" applyFont="1" applyFill="1" applyBorder="1"/>
    <xf numFmtId="3" fontId="10" fillId="2" borderId="0" xfId="1" applyNumberFormat="1" applyFont="1" applyFill="1" applyBorder="1" applyAlignment="1">
      <alignment horizontal="right"/>
    </xf>
    <xf numFmtId="0" fontId="10" fillId="2" borderId="0" xfId="1" applyFont="1" applyFill="1" applyBorder="1" applyAlignment="1">
      <alignment horizontal="right"/>
    </xf>
    <xf numFmtId="0" fontId="2" fillId="2" borderId="0" xfId="1" applyFont="1" applyFill="1" applyBorder="1"/>
    <xf numFmtId="0" fontId="12" fillId="2" borderId="0" xfId="1" applyFont="1" applyFill="1" applyBorder="1" applyAlignment="1">
      <alignment horizontal="justify" vertical="top"/>
    </xf>
    <xf numFmtId="0" fontId="0" fillId="2" borderId="0" xfId="1" applyFont="1" applyFill="1" applyBorder="1" applyAlignment="1">
      <alignment horizontal="center" vertical="center"/>
    </xf>
    <xf numFmtId="0" fontId="13" fillId="2" borderId="0" xfId="1" applyFont="1" applyFill="1" applyBorder="1"/>
    <xf numFmtId="0" fontId="0" fillId="2" borderId="2" xfId="1" applyFont="1" applyFill="1" applyBorder="1"/>
    <xf numFmtId="0" fontId="14" fillId="0" borderId="3" xfId="1" applyFont="1" applyFill="1" applyBorder="1" applyAlignment="1">
      <alignment horizontal="center" vertical="center"/>
    </xf>
    <xf numFmtId="3" fontId="16" fillId="2" borderId="0" xfId="1" applyNumberFormat="1" applyFont="1" applyFill="1" applyBorder="1" applyAlignment="1">
      <alignment horizontal="right"/>
    </xf>
    <xf numFmtId="0" fontId="17" fillId="2" borderId="0" xfId="4" applyFont="1" applyFill="1" applyBorder="1" applyAlignment="1" applyProtection="1"/>
    <xf numFmtId="0" fontId="1" fillId="2" borderId="0" xfId="1" applyFont="1" applyFill="1" applyBorder="1"/>
    <xf numFmtId="0" fontId="18" fillId="2" borderId="0" xfId="1" applyFont="1" applyFill="1" applyBorder="1"/>
    <xf numFmtId="0" fontId="19" fillId="2" borderId="0" xfId="1" applyFont="1" applyFill="1" applyBorder="1"/>
    <xf numFmtId="0" fontId="20" fillId="2" borderId="0" xfId="1" applyFont="1" applyFill="1" applyAlignment="1" applyProtection="1">
      <alignment wrapText="1"/>
      <protection locked="0"/>
    </xf>
    <xf numFmtId="0" fontId="21" fillId="2" borderId="0" xfId="4" applyFont="1" applyFill="1" applyBorder="1" applyAlignment="1" applyProtection="1">
      <alignment vertical="center" wrapText="1"/>
    </xf>
    <xf numFmtId="0" fontId="0" fillId="4" borderId="0" xfId="0" applyFill="1"/>
    <xf numFmtId="0" fontId="24" fillId="5" borderId="0" xfId="1" applyFont="1" applyFill="1" applyAlignment="1">
      <alignment wrapText="1"/>
    </xf>
    <xf numFmtId="0" fontId="25" fillId="5" borderId="0" xfId="1" applyFont="1" applyFill="1"/>
    <xf numFmtId="0" fontId="25" fillId="5" borderId="0" xfId="1" applyFont="1" applyFill="1" applyProtection="1">
      <protection locked="0"/>
    </xf>
    <xf numFmtId="0" fontId="26" fillId="5" borderId="0" xfId="1" applyFont="1" applyFill="1" applyAlignment="1"/>
    <xf numFmtId="0" fontId="24" fillId="5" borderId="0" xfId="1" applyFont="1" applyFill="1" applyAlignment="1">
      <alignment horizontal="left" vertical="center"/>
    </xf>
    <xf numFmtId="0" fontId="27" fillId="6" borderId="0" xfId="0" applyFont="1" applyFill="1" applyAlignment="1"/>
    <xf numFmtId="0" fontId="23" fillId="7" borderId="0" xfId="1" applyFont="1" applyFill="1"/>
    <xf numFmtId="0" fontId="25" fillId="5" borderId="0" xfId="0" applyFont="1" applyFill="1"/>
    <xf numFmtId="0" fontId="0" fillId="7" borderId="0" xfId="0" applyFill="1"/>
    <xf numFmtId="0" fontId="28" fillId="8" borderId="4" xfId="0" applyFont="1" applyFill="1" applyBorder="1" applyAlignment="1">
      <alignment horizontal="center" vertical="center"/>
    </xf>
    <xf numFmtId="0" fontId="28" fillId="8" borderId="4" xfId="1" applyFont="1" applyFill="1" applyBorder="1" applyAlignment="1">
      <alignment horizontal="center" vertical="center" wrapText="1"/>
    </xf>
    <xf numFmtId="3" fontId="7" fillId="2" borderId="4" xfId="1" applyNumberFormat="1" applyFont="1" applyFill="1" applyBorder="1" applyAlignment="1">
      <alignment horizontal="center" wrapText="1"/>
    </xf>
    <xf numFmtId="3" fontId="7" fillId="9" borderId="4" xfId="1" applyNumberFormat="1" applyFont="1" applyFill="1" applyBorder="1" applyAlignment="1">
      <alignment horizontal="center" wrapText="1"/>
    </xf>
    <xf numFmtId="17" fontId="29" fillId="8" borderId="4" xfId="1" applyNumberFormat="1" applyFont="1" applyFill="1" applyBorder="1" applyAlignment="1">
      <alignment horizontal="center" vertical="center" wrapText="1"/>
    </xf>
    <xf numFmtId="0" fontId="26" fillId="8" borderId="4" xfId="0" applyFont="1" applyFill="1" applyBorder="1" applyAlignment="1">
      <alignment horizontal="center" vertical="center"/>
    </xf>
    <xf numFmtId="3" fontId="11" fillId="9" borderId="4" xfId="0" applyNumberFormat="1" applyFont="1" applyFill="1" applyBorder="1" applyAlignment="1">
      <alignment horizontal="center" vertical="center"/>
    </xf>
    <xf numFmtId="0" fontId="25" fillId="5" borderId="0" xfId="0" applyFont="1" applyFill="1" applyProtection="1">
      <protection locked="0"/>
    </xf>
    <xf numFmtId="0" fontId="29" fillId="8" borderId="5" xfId="1" applyFont="1" applyFill="1" applyBorder="1" applyAlignment="1">
      <alignment horizontal="center" vertical="center" wrapText="1"/>
    </xf>
    <xf numFmtId="0" fontId="22" fillId="4" borderId="1" xfId="1" applyFont="1" applyFill="1" applyBorder="1"/>
    <xf numFmtId="3" fontId="13" fillId="10" borderId="6" xfId="1" applyNumberFormat="1" applyFont="1" applyFill="1" applyBorder="1"/>
    <xf numFmtId="3" fontId="15" fillId="0" borderId="7" xfId="1" applyNumberFormat="1" applyFont="1" applyBorder="1" applyAlignment="1">
      <alignment horizontal="center" vertical="center"/>
    </xf>
    <xf numFmtId="3" fontId="15" fillId="0" borderId="6" xfId="1" applyNumberFormat="1" applyFont="1" applyBorder="1" applyAlignment="1">
      <alignment horizontal="center" vertical="center"/>
    </xf>
    <xf numFmtId="3" fontId="15" fillId="9" borderId="8" xfId="1" applyNumberFormat="1" applyFont="1" applyFill="1" applyBorder="1" applyAlignment="1">
      <alignment horizontal="center" vertical="center"/>
    </xf>
    <xf numFmtId="3" fontId="15" fillId="0" borderId="8" xfId="1" applyNumberFormat="1" applyFont="1" applyBorder="1" applyAlignment="1">
      <alignment horizontal="center" vertical="center"/>
    </xf>
    <xf numFmtId="3" fontId="15" fillId="10" borderId="9" xfId="1" applyNumberFormat="1" applyFont="1" applyFill="1" applyBorder="1"/>
    <xf numFmtId="3" fontId="15" fillId="0" borderId="10" xfId="1" applyNumberFormat="1" applyFont="1" applyBorder="1" applyAlignment="1">
      <alignment horizontal="center" vertical="center"/>
    </xf>
    <xf numFmtId="3" fontId="15" fillId="0" borderId="11" xfId="1" applyNumberFormat="1" applyFont="1" applyBorder="1" applyAlignment="1">
      <alignment horizontal="center" vertical="center"/>
    </xf>
    <xf numFmtId="3" fontId="13" fillId="10" borderId="10" xfId="1" applyNumberFormat="1" applyFont="1" applyFill="1" applyBorder="1"/>
    <xf numFmtId="3" fontId="5" fillId="9" borderId="12" xfId="1" applyNumberFormat="1" applyFont="1" applyFill="1" applyBorder="1" applyAlignment="1">
      <alignment horizontal="center" vertical="center"/>
    </xf>
    <xf numFmtId="3" fontId="5" fillId="9" borderId="13" xfId="1" applyNumberFormat="1" applyFont="1" applyFill="1" applyBorder="1" applyAlignment="1">
      <alignment horizontal="center" vertical="center"/>
    </xf>
    <xf numFmtId="0" fontId="25" fillId="5" borderId="0" xfId="1" applyFont="1" applyFill="1" applyBorder="1"/>
    <xf numFmtId="0" fontId="25" fillId="5" borderId="0" xfId="1" applyFont="1" applyFill="1" applyBorder="1" applyProtection="1">
      <protection locked="0"/>
    </xf>
    <xf numFmtId="0" fontId="23" fillId="7" borderId="0" xfId="1" applyFont="1" applyFill="1" applyBorder="1"/>
    <xf numFmtId="17" fontId="30" fillId="8" borderId="14" xfId="1" applyNumberFormat="1" applyFont="1" applyFill="1" applyBorder="1" applyAlignment="1">
      <alignment horizontal="center"/>
    </xf>
    <xf numFmtId="17" fontId="30" fillId="8" borderId="15" xfId="1" applyNumberFormat="1" applyFont="1" applyFill="1" applyBorder="1" applyAlignment="1">
      <alignment horizontal="center"/>
    </xf>
    <xf numFmtId="17" fontId="30" fillId="8" borderId="16" xfId="1" applyNumberFormat="1" applyFont="1" applyFill="1" applyBorder="1" applyAlignment="1">
      <alignment horizontal="center"/>
    </xf>
    <xf numFmtId="17" fontId="30" fillId="8" borderId="1" xfId="1" applyNumberFormat="1" applyFont="1" applyFill="1" applyBorder="1" applyAlignment="1">
      <alignment horizontal="center"/>
    </xf>
    <xf numFmtId="17" fontId="13" fillId="9" borderId="17" xfId="1" applyNumberFormat="1" applyFont="1" applyFill="1" applyBorder="1" applyAlignment="1">
      <alignment horizontal="center"/>
    </xf>
    <xf numFmtId="3" fontId="13" fillId="0" borderId="18" xfId="1" applyNumberFormat="1" applyFont="1" applyBorder="1" applyAlignment="1">
      <alignment horizontal="center"/>
    </xf>
    <xf numFmtId="3" fontId="13" fillId="0" borderId="4" xfId="1" applyNumberFormat="1" applyFont="1" applyBorder="1" applyAlignment="1">
      <alignment horizontal="center"/>
    </xf>
    <xf numFmtId="3" fontId="13" fillId="0" borderId="19" xfId="1" applyNumberFormat="1" applyFont="1" applyBorder="1" applyAlignment="1">
      <alignment horizontal="center"/>
    </xf>
    <xf numFmtId="3" fontId="13" fillId="0" borderId="20" xfId="1" applyNumberFormat="1" applyFont="1" applyBorder="1" applyAlignment="1">
      <alignment horizontal="center"/>
    </xf>
    <xf numFmtId="3" fontId="13" fillId="0" borderId="21" xfId="1" applyNumberFormat="1" applyFont="1" applyBorder="1" applyAlignment="1">
      <alignment horizontal="center"/>
    </xf>
    <xf numFmtId="3" fontId="13" fillId="0" borderId="22" xfId="1" applyNumberFormat="1" applyFont="1" applyBorder="1" applyAlignment="1">
      <alignment horizontal="center"/>
    </xf>
    <xf numFmtId="3" fontId="13" fillId="0" borderId="23" xfId="1" applyNumberFormat="1" applyFont="1" applyBorder="1" applyAlignment="1">
      <alignment horizontal="center"/>
    </xf>
    <xf numFmtId="3" fontId="13" fillId="0" borderId="9" xfId="1" applyNumberFormat="1" applyFont="1" applyBorder="1" applyAlignment="1">
      <alignment horizontal="center"/>
    </xf>
    <xf numFmtId="3" fontId="15" fillId="9" borderId="24" xfId="1" applyNumberFormat="1" applyFont="1" applyFill="1" applyBorder="1" applyAlignment="1">
      <alignment horizontal="center"/>
    </xf>
    <xf numFmtId="3" fontId="15" fillId="9" borderId="25" xfId="1" applyNumberFormat="1" applyFont="1" applyFill="1" applyBorder="1" applyAlignment="1">
      <alignment horizontal="center"/>
    </xf>
    <xf numFmtId="0" fontId="13" fillId="4" borderId="0" xfId="1" applyFont="1" applyFill="1"/>
    <xf numFmtId="0" fontId="13" fillId="4" borderId="0" xfId="1" applyFont="1" applyFill="1" applyAlignment="1">
      <alignment horizontal="center"/>
    </xf>
    <xf numFmtId="0" fontId="23" fillId="4" borderId="0" xfId="1" applyFont="1" applyFill="1" applyBorder="1"/>
    <xf numFmtId="17" fontId="30" fillId="8" borderId="8" xfId="1" applyNumberFormat="1" applyFont="1" applyFill="1" applyBorder="1" applyAlignment="1">
      <alignment horizontal="center"/>
    </xf>
    <xf numFmtId="17" fontId="13" fillId="9" borderId="25" xfId="1" applyNumberFormat="1" applyFont="1" applyFill="1" applyBorder="1" applyAlignment="1">
      <alignment horizontal="center"/>
    </xf>
    <xf numFmtId="3" fontId="13" fillId="0" borderId="15" xfId="1" applyNumberFormat="1" applyFont="1" applyBorder="1" applyAlignment="1">
      <alignment horizontal="center"/>
    </xf>
    <xf numFmtId="3" fontId="15" fillId="9" borderId="17" xfId="1" applyNumberFormat="1" applyFont="1" applyFill="1" applyBorder="1" applyAlignment="1">
      <alignment horizontal="center"/>
    </xf>
    <xf numFmtId="0" fontId="29" fillId="8" borderId="26" xfId="1" applyFont="1" applyFill="1" applyBorder="1" applyAlignment="1">
      <alignment horizontal="center" vertical="center"/>
    </xf>
    <xf numFmtId="0" fontId="29" fillId="8" borderId="27" xfId="1" applyFont="1" applyFill="1" applyBorder="1" applyAlignment="1">
      <alignment horizontal="center" vertical="center"/>
    </xf>
    <xf numFmtId="0" fontId="29" fillId="8" borderId="28" xfId="1" applyFont="1" applyFill="1" applyBorder="1" applyAlignment="1">
      <alignment horizontal="center" vertical="center"/>
    </xf>
    <xf numFmtId="17" fontId="30" fillId="8" borderId="29" xfId="1" applyNumberFormat="1" applyFont="1" applyFill="1" applyBorder="1" applyAlignment="1">
      <alignment horizontal="center"/>
    </xf>
    <xf numFmtId="3" fontId="13" fillId="2" borderId="30" xfId="1" applyNumberFormat="1" applyFont="1" applyFill="1" applyBorder="1" applyAlignment="1">
      <alignment horizontal="center"/>
    </xf>
    <xf numFmtId="3" fontId="13" fillId="2" borderId="31" xfId="1" applyNumberFormat="1" applyFont="1" applyFill="1" applyBorder="1" applyAlignment="1">
      <alignment horizontal="center"/>
    </xf>
    <xf numFmtId="3" fontId="5" fillId="2" borderId="32" xfId="1" applyNumberFormat="1" applyFont="1" applyFill="1" applyBorder="1" applyAlignment="1">
      <alignment horizontal="center"/>
    </xf>
    <xf numFmtId="3" fontId="5" fillId="2" borderId="33" xfId="1" applyNumberFormat="1" applyFont="1" applyFill="1" applyBorder="1" applyAlignment="1">
      <alignment horizontal="center"/>
    </xf>
    <xf numFmtId="3" fontId="13" fillId="2" borderId="34" xfId="1" applyNumberFormat="1" applyFont="1" applyFill="1" applyBorder="1" applyAlignment="1">
      <alignment horizontal="center"/>
    </xf>
    <xf numFmtId="3" fontId="13" fillId="2" borderId="18" xfId="1" applyNumberFormat="1" applyFont="1" applyFill="1" applyBorder="1" applyAlignment="1">
      <alignment horizontal="center"/>
    </xf>
    <xf numFmtId="3" fontId="13" fillId="2" borderId="4" xfId="1" applyNumberFormat="1" applyFont="1" applyFill="1" applyBorder="1" applyAlignment="1">
      <alignment horizontal="center"/>
    </xf>
    <xf numFmtId="3" fontId="5" fillId="2" borderId="19" xfId="1" applyNumberFormat="1" applyFont="1" applyFill="1" applyBorder="1" applyAlignment="1">
      <alignment horizontal="center"/>
    </xf>
    <xf numFmtId="3" fontId="5" fillId="2" borderId="20" xfId="1" applyNumberFormat="1" applyFont="1" applyFill="1" applyBorder="1" applyAlignment="1">
      <alignment horizontal="center"/>
    </xf>
    <xf numFmtId="3" fontId="13" fillId="2" borderId="22" xfId="1" applyNumberFormat="1" applyFont="1" applyFill="1" applyBorder="1" applyAlignment="1">
      <alignment horizontal="center"/>
    </xf>
    <xf numFmtId="3" fontId="13" fillId="2" borderId="21" xfId="1" applyNumberFormat="1" applyFont="1" applyFill="1" applyBorder="1" applyAlignment="1">
      <alignment horizontal="center"/>
    </xf>
    <xf numFmtId="3" fontId="13" fillId="2" borderId="35" xfId="1" applyNumberFormat="1" applyFont="1" applyFill="1" applyBorder="1" applyAlignment="1">
      <alignment horizontal="center"/>
    </xf>
    <xf numFmtId="3" fontId="5" fillId="2" borderId="36" xfId="1" applyNumberFormat="1" applyFont="1" applyFill="1" applyBorder="1" applyAlignment="1">
      <alignment horizontal="center"/>
    </xf>
    <xf numFmtId="3" fontId="5" fillId="2" borderId="37" xfId="1" applyNumberFormat="1" applyFont="1" applyFill="1" applyBorder="1" applyAlignment="1">
      <alignment horizontal="center"/>
    </xf>
    <xf numFmtId="3" fontId="13" fillId="2" borderId="38" xfId="1" applyNumberFormat="1" applyFont="1" applyFill="1" applyBorder="1" applyAlignment="1">
      <alignment horizontal="center"/>
    </xf>
    <xf numFmtId="3" fontId="13" fillId="2" borderId="39" xfId="1" applyNumberFormat="1" applyFont="1" applyFill="1" applyBorder="1" applyAlignment="1">
      <alignment horizontal="center"/>
    </xf>
    <xf numFmtId="3" fontId="13" fillId="2" borderId="40" xfId="1" applyNumberFormat="1" applyFont="1" applyFill="1" applyBorder="1" applyAlignment="1">
      <alignment horizontal="center"/>
    </xf>
    <xf numFmtId="3" fontId="5" fillId="2" borderId="41" xfId="1" applyNumberFormat="1" applyFont="1" applyFill="1" applyBorder="1" applyAlignment="1">
      <alignment horizontal="center"/>
    </xf>
    <xf numFmtId="3" fontId="5" fillId="2" borderId="42" xfId="1" applyNumberFormat="1" applyFont="1" applyFill="1" applyBorder="1" applyAlignment="1">
      <alignment horizontal="center"/>
    </xf>
    <xf numFmtId="3" fontId="13" fillId="2" borderId="43" xfId="1" applyNumberFormat="1" applyFont="1" applyFill="1" applyBorder="1" applyAlignment="1">
      <alignment horizontal="center"/>
    </xf>
    <xf numFmtId="3" fontId="5" fillId="9" borderId="44" xfId="1" applyNumberFormat="1" applyFont="1" applyFill="1" applyBorder="1" applyAlignment="1">
      <alignment horizontal="center"/>
    </xf>
    <xf numFmtId="3" fontId="5" fillId="9" borderId="45" xfId="1" applyNumberFormat="1" applyFont="1" applyFill="1" applyBorder="1" applyAlignment="1">
      <alignment horizontal="center"/>
    </xf>
    <xf numFmtId="0" fontId="29" fillId="8" borderId="14" xfId="1" applyFont="1" applyFill="1" applyBorder="1" applyAlignment="1">
      <alignment horizontal="center" vertical="center" wrapText="1"/>
    </xf>
    <xf numFmtId="0" fontId="29" fillId="8" borderId="15" xfId="1" applyFont="1" applyFill="1" applyBorder="1" applyAlignment="1">
      <alignment horizontal="center" vertical="center" wrapText="1"/>
    </xf>
    <xf numFmtId="0" fontId="29" fillId="8" borderId="46" xfId="1" applyFont="1" applyFill="1" applyBorder="1" applyAlignment="1">
      <alignment horizontal="center" vertical="center" wrapText="1"/>
    </xf>
    <xf numFmtId="0" fontId="0" fillId="5" borderId="0" xfId="0" applyFill="1"/>
    <xf numFmtId="0" fontId="0" fillId="8" borderId="0" xfId="0" applyFill="1"/>
    <xf numFmtId="0" fontId="22" fillId="2" borderId="0" xfId="1" applyFont="1" applyFill="1" applyBorder="1"/>
    <xf numFmtId="3" fontId="10" fillId="2" borderId="0" xfId="1" applyNumberFormat="1" applyFont="1" applyFill="1" applyBorder="1"/>
    <xf numFmtId="0" fontId="25" fillId="2" borderId="0" xfId="1" applyFont="1" applyFill="1" applyBorder="1"/>
    <xf numFmtId="3" fontId="25" fillId="2" borderId="0" xfId="1" applyNumberFormat="1" applyFont="1" applyFill="1" applyBorder="1"/>
    <xf numFmtId="0" fontId="25" fillId="4" borderId="0" xfId="1" applyFont="1" applyFill="1" applyBorder="1"/>
    <xf numFmtId="0" fontId="24" fillId="4" borderId="0" xfId="1" applyFont="1" applyFill="1" applyBorder="1"/>
    <xf numFmtId="3" fontId="25" fillId="4" borderId="0" xfId="1" applyNumberFormat="1" applyFont="1" applyFill="1" applyBorder="1"/>
    <xf numFmtId="3" fontId="0" fillId="4" borderId="0" xfId="0" applyNumberFormat="1" applyFill="1"/>
    <xf numFmtId="3" fontId="13" fillId="0" borderId="29" xfId="1" applyNumberFormat="1" applyFont="1" applyBorder="1" applyAlignment="1">
      <alignment horizontal="center"/>
    </xf>
    <xf numFmtId="3" fontId="13" fillId="0" borderId="47" xfId="1" applyNumberFormat="1" applyFont="1" applyBorder="1" applyAlignment="1">
      <alignment horizontal="center"/>
    </xf>
    <xf numFmtId="3" fontId="13" fillId="0" borderId="48" xfId="1" applyNumberFormat="1" applyFont="1" applyBorder="1" applyAlignment="1">
      <alignment horizontal="center"/>
    </xf>
    <xf numFmtId="3" fontId="5" fillId="9" borderId="24" xfId="1" applyNumberFormat="1" applyFont="1" applyFill="1" applyBorder="1" applyAlignment="1">
      <alignment horizontal="center"/>
    </xf>
    <xf numFmtId="3" fontId="5" fillId="9" borderId="49" xfId="1" applyNumberFormat="1" applyFont="1" applyFill="1" applyBorder="1" applyAlignment="1">
      <alignment horizontal="center"/>
    </xf>
    <xf numFmtId="3" fontId="5" fillId="9" borderId="50" xfId="1" applyNumberFormat="1" applyFont="1" applyFill="1" applyBorder="1" applyAlignment="1">
      <alignment horizontal="center"/>
    </xf>
    <xf numFmtId="17" fontId="30" fillId="8" borderId="46" xfId="1" applyNumberFormat="1" applyFont="1" applyFill="1" applyBorder="1" applyAlignment="1">
      <alignment horizontal="center"/>
    </xf>
    <xf numFmtId="3" fontId="13" fillId="0" borderId="51" xfId="1" applyNumberFormat="1" applyFont="1" applyBorder="1" applyAlignment="1">
      <alignment horizontal="center"/>
    </xf>
    <xf numFmtId="3" fontId="13" fillId="0" borderId="52" xfId="1" applyNumberFormat="1" applyFont="1" applyBorder="1" applyAlignment="1">
      <alignment horizontal="center"/>
    </xf>
    <xf numFmtId="3" fontId="13" fillId="0" borderId="11" xfId="1" applyNumberFormat="1" applyFont="1" applyBorder="1" applyAlignment="1">
      <alignment horizontal="center"/>
    </xf>
    <xf numFmtId="3" fontId="13" fillId="0" borderId="53" xfId="1" applyNumberFormat="1" applyFont="1" applyBorder="1" applyAlignment="1">
      <alignment horizontal="center"/>
    </xf>
    <xf numFmtId="17" fontId="30" fillId="8" borderId="54" xfId="1" applyNumberFormat="1" applyFont="1" applyFill="1" applyBorder="1" applyAlignment="1">
      <alignment horizontal="center"/>
    </xf>
    <xf numFmtId="3" fontId="13" fillId="0" borderId="55" xfId="1" applyNumberFormat="1" applyFont="1" applyFill="1" applyBorder="1"/>
    <xf numFmtId="3" fontId="13" fillId="0" borderId="38" xfId="1" applyNumberFormat="1" applyFont="1" applyBorder="1" applyAlignment="1">
      <alignment horizontal="center"/>
    </xf>
    <xf numFmtId="3" fontId="13" fillId="0" borderId="56" xfId="1" applyNumberFormat="1" applyFont="1" applyBorder="1" applyAlignment="1">
      <alignment horizontal="center"/>
    </xf>
    <xf numFmtId="3" fontId="13" fillId="0" borderId="57" xfId="1" applyNumberFormat="1" applyFont="1" applyBorder="1" applyAlignment="1">
      <alignment horizontal="center"/>
    </xf>
    <xf numFmtId="17" fontId="30" fillId="8" borderId="5" xfId="1" applyNumberFormat="1" applyFont="1" applyFill="1" applyBorder="1" applyAlignment="1">
      <alignment horizontal="center"/>
    </xf>
    <xf numFmtId="0" fontId="28" fillId="8" borderId="21" xfId="1" applyFont="1" applyFill="1" applyBorder="1" applyAlignment="1">
      <alignment horizontal="center" vertical="center"/>
    </xf>
    <xf numFmtId="0" fontId="28" fillId="8" borderId="35" xfId="1" applyFont="1" applyFill="1" applyBorder="1" applyAlignment="1">
      <alignment horizontal="center" vertical="center"/>
    </xf>
    <xf numFmtId="0" fontId="28" fillId="8" borderId="36" xfId="1" applyFont="1" applyFill="1" applyBorder="1" applyAlignment="1">
      <alignment horizontal="center" vertical="center"/>
    </xf>
    <xf numFmtId="0" fontId="28" fillId="8" borderId="37" xfId="1" applyFont="1" applyFill="1" applyBorder="1" applyAlignment="1">
      <alignment horizontal="center" vertical="center"/>
    </xf>
    <xf numFmtId="3" fontId="13" fillId="0" borderId="58" xfId="1" applyNumberFormat="1" applyFont="1" applyBorder="1" applyAlignment="1">
      <alignment horizontal="center"/>
    </xf>
    <xf numFmtId="3" fontId="13" fillId="0" borderId="30" xfId="1" applyNumberFormat="1" applyFont="1" applyBorder="1" applyAlignment="1">
      <alignment horizontal="center"/>
    </xf>
    <xf numFmtId="3" fontId="13" fillId="0" borderId="31" xfId="1" applyNumberFormat="1" applyFont="1" applyBorder="1" applyAlignment="1">
      <alignment horizontal="center"/>
    </xf>
    <xf numFmtId="3" fontId="13" fillId="0" borderId="32" xfId="1" applyNumberFormat="1" applyFont="1" applyBorder="1" applyAlignment="1">
      <alignment horizontal="center"/>
    </xf>
    <xf numFmtId="3" fontId="13" fillId="0" borderId="33" xfId="1" applyNumberFormat="1" applyFont="1" applyBorder="1" applyAlignment="1">
      <alignment horizontal="center"/>
    </xf>
    <xf numFmtId="3" fontId="13" fillId="0" borderId="59" xfId="1" applyNumberFormat="1" applyFont="1" applyBorder="1" applyAlignment="1">
      <alignment horizontal="center"/>
    </xf>
    <xf numFmtId="3" fontId="13" fillId="0" borderId="60" xfId="1" applyNumberFormat="1" applyFont="1" applyBorder="1" applyAlignment="1">
      <alignment horizontal="center"/>
    </xf>
    <xf numFmtId="3" fontId="13" fillId="0" borderId="61" xfId="1" applyNumberFormat="1" applyFont="1" applyBorder="1" applyAlignment="1">
      <alignment horizontal="center"/>
    </xf>
    <xf numFmtId="3" fontId="13" fillId="0" borderId="62" xfId="1" applyNumberFormat="1" applyFont="1" applyBorder="1" applyAlignment="1">
      <alignment horizontal="center"/>
    </xf>
    <xf numFmtId="3" fontId="13" fillId="0" borderId="63" xfId="1" applyNumberFormat="1" applyFont="1" applyBorder="1" applyAlignment="1">
      <alignment horizontal="center"/>
    </xf>
    <xf numFmtId="3" fontId="13" fillId="0" borderId="64" xfId="1" applyNumberFormat="1" applyFont="1" applyBorder="1" applyAlignment="1">
      <alignment horizontal="center"/>
    </xf>
    <xf numFmtId="3" fontId="13" fillId="0" borderId="34" xfId="1" applyNumberFormat="1" applyFont="1" applyBorder="1" applyAlignment="1">
      <alignment horizontal="center"/>
    </xf>
    <xf numFmtId="3" fontId="13" fillId="0" borderId="65" xfId="1" applyNumberFormat="1" applyFont="1" applyBorder="1" applyAlignment="1">
      <alignment horizontal="center"/>
    </xf>
    <xf numFmtId="0" fontId="29" fillId="8" borderId="21" xfId="1" applyFont="1" applyFill="1" applyBorder="1" applyAlignment="1">
      <alignment horizontal="center" vertical="center"/>
    </xf>
    <xf numFmtId="0" fontId="29" fillId="8" borderId="35" xfId="1" applyFont="1" applyFill="1" applyBorder="1" applyAlignment="1">
      <alignment horizontal="center" vertical="center"/>
    </xf>
    <xf numFmtId="0" fontId="29" fillId="8" borderId="37" xfId="1" applyFont="1" applyFill="1" applyBorder="1" applyAlignment="1">
      <alignment horizontal="center" vertical="center"/>
    </xf>
    <xf numFmtId="0" fontId="29" fillId="8" borderId="38" xfId="1" applyFont="1" applyFill="1" applyBorder="1" applyAlignment="1">
      <alignment horizontal="center" vertical="center"/>
    </xf>
    <xf numFmtId="0" fontId="29" fillId="8" borderId="36" xfId="1" applyFont="1" applyFill="1" applyBorder="1" applyAlignment="1">
      <alignment horizontal="center" vertical="center"/>
    </xf>
    <xf numFmtId="17" fontId="30" fillId="8" borderId="66" xfId="1" applyNumberFormat="1" applyFont="1" applyFill="1" applyBorder="1" applyAlignment="1">
      <alignment horizontal="center"/>
    </xf>
    <xf numFmtId="17" fontId="30" fillId="8" borderId="10" xfId="1" applyNumberFormat="1" applyFont="1" applyFill="1" applyBorder="1" applyAlignment="1">
      <alignment horizontal="center"/>
    </xf>
    <xf numFmtId="3" fontId="13" fillId="0" borderId="46" xfId="1" applyNumberFormat="1" applyFont="1" applyBorder="1" applyAlignment="1">
      <alignment horizontal="center"/>
    </xf>
    <xf numFmtId="17" fontId="30" fillId="8" borderId="6" xfId="1" applyNumberFormat="1" applyFont="1" applyFill="1" applyBorder="1" applyAlignment="1">
      <alignment horizontal="center"/>
    </xf>
    <xf numFmtId="3" fontId="13" fillId="0" borderId="14" xfId="1" applyNumberFormat="1" applyFont="1" applyBorder="1" applyAlignment="1">
      <alignment horizontal="center"/>
    </xf>
    <xf numFmtId="3" fontId="13" fillId="0" borderId="5" xfId="1" applyNumberFormat="1" applyFont="1" applyBorder="1" applyAlignment="1">
      <alignment horizontal="center"/>
    </xf>
    <xf numFmtId="3" fontId="13" fillId="0" borderId="67" xfId="1" applyNumberFormat="1" applyFont="1" applyBorder="1" applyAlignment="1">
      <alignment horizontal="center"/>
    </xf>
    <xf numFmtId="3" fontId="13" fillId="0" borderId="68" xfId="1" applyNumberFormat="1" applyFont="1" applyBorder="1" applyAlignment="1">
      <alignment horizontal="center"/>
    </xf>
    <xf numFmtId="3" fontId="13" fillId="2" borderId="58" xfId="1" applyNumberFormat="1" applyFont="1" applyFill="1" applyBorder="1" applyAlignment="1">
      <alignment horizontal="center"/>
    </xf>
    <xf numFmtId="3" fontId="13" fillId="2" borderId="69" xfId="1" applyNumberFormat="1" applyFont="1" applyFill="1" applyBorder="1" applyAlignment="1">
      <alignment horizontal="center"/>
    </xf>
    <xf numFmtId="3" fontId="5" fillId="2" borderId="47" xfId="1" applyNumberFormat="1" applyFont="1" applyFill="1" applyBorder="1" applyAlignment="1">
      <alignment horizontal="center"/>
    </xf>
    <xf numFmtId="3" fontId="5" fillId="2" borderId="48" xfId="1" applyNumberFormat="1" applyFont="1" applyFill="1" applyBorder="1" applyAlignment="1">
      <alignment horizontal="center"/>
    </xf>
    <xf numFmtId="3" fontId="13" fillId="2" borderId="62" xfId="1" applyNumberFormat="1" applyFont="1" applyFill="1" applyBorder="1" applyAlignment="1">
      <alignment horizontal="center"/>
    </xf>
    <xf numFmtId="3" fontId="13" fillId="2" borderId="51" xfId="1" applyNumberFormat="1" applyFont="1" applyFill="1" applyBorder="1" applyAlignment="1">
      <alignment horizontal="center"/>
    </xf>
    <xf numFmtId="3" fontId="13" fillId="2" borderId="59" xfId="1" applyNumberFormat="1" applyFont="1" applyFill="1" applyBorder="1" applyAlignment="1">
      <alignment horizontal="center"/>
    </xf>
    <xf numFmtId="3" fontId="5" fillId="2" borderId="60" xfId="1" applyNumberFormat="1" applyFont="1" applyFill="1" applyBorder="1" applyAlignment="1">
      <alignment horizontal="center"/>
    </xf>
    <xf numFmtId="3" fontId="5" fillId="2" borderId="61" xfId="1" applyNumberFormat="1" applyFont="1" applyFill="1" applyBorder="1" applyAlignment="1">
      <alignment horizontal="center"/>
    </xf>
    <xf numFmtId="3" fontId="13" fillId="2" borderId="52" xfId="1" applyNumberFormat="1" applyFont="1" applyFill="1" applyBorder="1" applyAlignment="1">
      <alignment horizontal="center"/>
    </xf>
    <xf numFmtId="17" fontId="30" fillId="8" borderId="27" xfId="1" applyNumberFormat="1" applyFont="1" applyFill="1" applyBorder="1" applyAlignment="1">
      <alignment horizontal="center"/>
    </xf>
    <xf numFmtId="3" fontId="13" fillId="2" borderId="70" xfId="1" applyNumberFormat="1" applyFont="1" applyFill="1" applyBorder="1" applyAlignment="1">
      <alignment horizontal="center"/>
    </xf>
    <xf numFmtId="3" fontId="13" fillId="2" borderId="71" xfId="1" applyNumberFormat="1" applyFont="1" applyFill="1" applyBorder="1" applyAlignment="1">
      <alignment horizontal="center"/>
    </xf>
    <xf numFmtId="3" fontId="5" fillId="2" borderId="72" xfId="1" applyNumberFormat="1" applyFont="1" applyFill="1" applyBorder="1" applyAlignment="1">
      <alignment horizontal="center"/>
    </xf>
    <xf numFmtId="3" fontId="5" fillId="2" borderId="73" xfId="1" applyNumberFormat="1" applyFont="1" applyFill="1" applyBorder="1" applyAlignment="1">
      <alignment horizontal="center"/>
    </xf>
    <xf numFmtId="3" fontId="13" fillId="2" borderId="74" xfId="1" applyNumberFormat="1" applyFont="1" applyFill="1" applyBorder="1" applyAlignment="1">
      <alignment horizontal="center"/>
    </xf>
    <xf numFmtId="3" fontId="13" fillId="0" borderId="7" xfId="1" applyNumberFormat="1" applyFont="1" applyBorder="1" applyAlignment="1">
      <alignment horizontal="center"/>
    </xf>
    <xf numFmtId="3" fontId="13" fillId="0" borderId="39" xfId="1" applyNumberFormat="1" applyFont="1" applyBorder="1" applyAlignment="1">
      <alignment horizontal="center"/>
    </xf>
    <xf numFmtId="3" fontId="13" fillId="0" borderId="43" xfId="1" applyNumberFormat="1" applyFont="1" applyBorder="1" applyAlignment="1">
      <alignment horizontal="center"/>
    </xf>
    <xf numFmtId="3" fontId="13" fillId="0" borderId="0" xfId="1" applyNumberFormat="1" applyFont="1" applyBorder="1" applyAlignment="1">
      <alignment horizontal="center"/>
    </xf>
    <xf numFmtId="3" fontId="13" fillId="0" borderId="84" xfId="1" applyNumberFormat="1" applyFont="1" applyBorder="1" applyAlignment="1">
      <alignment horizontal="center"/>
    </xf>
    <xf numFmtId="0" fontId="7" fillId="2" borderId="0" xfId="1" applyFont="1" applyFill="1" applyBorder="1" applyAlignment="1">
      <alignment horizontal="justify" vertical="top" wrapText="1"/>
    </xf>
    <xf numFmtId="0" fontId="29" fillId="8" borderId="6" xfId="1" applyNumberFormat="1" applyFont="1" applyFill="1" applyBorder="1" applyAlignment="1">
      <alignment horizontal="center" vertical="center" wrapText="1"/>
    </xf>
    <xf numFmtId="0" fontId="29" fillId="8" borderId="75" xfId="1" applyFont="1" applyFill="1" applyBorder="1" applyAlignment="1">
      <alignment horizontal="center" vertical="center" wrapText="1"/>
    </xf>
    <xf numFmtId="0" fontId="24" fillId="8" borderId="76" xfId="1" applyNumberFormat="1" applyFont="1" applyFill="1" applyBorder="1" applyAlignment="1">
      <alignment vertical="center" wrapText="1"/>
    </xf>
    <xf numFmtId="0" fontId="24" fillId="8" borderId="77" xfId="1" applyFont="1" applyFill="1" applyBorder="1" applyAlignment="1">
      <alignment vertical="center" wrapText="1"/>
    </xf>
    <xf numFmtId="0" fontId="29" fillId="8" borderId="7" xfId="1" applyNumberFormat="1" applyFont="1" applyFill="1" applyBorder="1" applyAlignment="1">
      <alignment horizontal="center" vertical="center" wrapText="1"/>
    </xf>
    <xf numFmtId="0" fontId="29" fillId="8" borderId="56" xfId="1" applyFont="1" applyFill="1" applyBorder="1" applyAlignment="1">
      <alignment horizontal="center" vertical="center" wrapText="1"/>
    </xf>
    <xf numFmtId="0" fontId="29" fillId="8" borderId="34" xfId="1" applyFont="1" applyFill="1" applyBorder="1" applyAlignment="1">
      <alignment horizontal="center" vertical="center"/>
    </xf>
    <xf numFmtId="0" fontId="29" fillId="8" borderId="31" xfId="1" applyFont="1" applyFill="1" applyBorder="1" applyAlignment="1">
      <alignment horizontal="center" vertical="center"/>
    </xf>
    <xf numFmtId="0" fontId="29" fillId="8" borderId="32" xfId="1" applyFont="1" applyFill="1" applyBorder="1" applyAlignment="1">
      <alignment horizontal="center" vertical="center"/>
    </xf>
    <xf numFmtId="0" fontId="29" fillId="8" borderId="30" xfId="1" applyFont="1" applyFill="1" applyBorder="1" applyAlignment="1">
      <alignment horizontal="center" vertical="center"/>
    </xf>
    <xf numFmtId="0" fontId="29" fillId="8" borderId="33" xfId="1" applyFont="1" applyFill="1" applyBorder="1" applyAlignment="1">
      <alignment horizontal="center" vertical="center"/>
    </xf>
    <xf numFmtId="0" fontId="30" fillId="8" borderId="78" xfId="1" applyFont="1" applyFill="1" applyBorder="1" applyAlignment="1"/>
    <xf numFmtId="0" fontId="25" fillId="8" borderId="79" xfId="1" applyFont="1" applyFill="1" applyBorder="1" applyAlignment="1"/>
    <xf numFmtId="0" fontId="25" fillId="8" borderId="80" xfId="1" applyFont="1" applyFill="1" applyBorder="1" applyAlignment="1"/>
    <xf numFmtId="0" fontId="29" fillId="8" borderId="17" xfId="1" applyFont="1" applyFill="1" applyBorder="1" applyAlignment="1">
      <alignment horizontal="center" vertical="center"/>
    </xf>
    <xf numFmtId="0" fontId="29" fillId="8" borderId="81" xfId="1" applyFont="1" applyFill="1" applyBorder="1" applyAlignment="1">
      <alignment horizontal="center" vertical="center"/>
    </xf>
    <xf numFmtId="0" fontId="29" fillId="8" borderId="82" xfId="1" applyFont="1" applyFill="1" applyBorder="1" applyAlignment="1">
      <alignment horizontal="center" vertical="center"/>
    </xf>
    <xf numFmtId="0" fontId="29" fillId="8" borderId="83" xfId="1" applyFont="1" applyFill="1" applyBorder="1" applyAlignment="1">
      <alignment horizontal="center" vertical="center"/>
    </xf>
  </cellXfs>
  <cellStyles count="5">
    <cellStyle name="=C:\WINNT\SYSTEM32\COMMAND.COM" xfId="1"/>
    <cellStyle name="ANCLAS,REZONES Y SUS PARTES,DE FUNDICION,DE HIERRO O DE ACERO" xfId="2"/>
    <cellStyle name="Euro" xfId="3"/>
    <cellStyle name="Hipervínculo" xfId="4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7643469012956634"/>
          <c:y val="0.10487328428208767"/>
          <c:w val="0.41152481060175466"/>
          <c:h val="0.77882382188565225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0070C0"/>
              </a:solidFill>
            </c:spPr>
          </c:dPt>
          <c:dPt>
            <c:idx val="1"/>
            <c:bubble3D val="0"/>
            <c:spPr>
              <a:solidFill>
                <a:srgbClr val="C00000"/>
              </a:solidFill>
            </c:spPr>
          </c:dPt>
          <c:dPt>
            <c:idx val="2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Lbls>
            <c:dLbl>
              <c:idx val="0"/>
              <c:layout>
                <c:manualLayout>
                  <c:x val="4.2379097117727776E-2"/>
                  <c:y val="7.4641635360423869E-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EC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6.6962563172810255E-2"/>
                  <c:y val="9.5147899729038254E-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EC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6.9709063075489006E-2"/>
                  <c:y val="-3.431101166998934E-3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EC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C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 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'NUMEROS PORTADOS POR OPERADORA'!$C$12:$E$12</c:f>
              <c:strCache>
                <c:ptCount val="3"/>
                <c:pt idx="0">
                  <c:v>OTECEL S.A.</c:v>
                </c:pt>
                <c:pt idx="1">
                  <c:v>CONECEL S.A.</c:v>
                </c:pt>
                <c:pt idx="2">
                  <c:v>CNT EP. (Alegro)</c:v>
                </c:pt>
              </c:strCache>
            </c:strRef>
          </c:cat>
          <c:val>
            <c:numRef>
              <c:f>'NUMEROS PORTADOS POR OPERADORA'!$C$82:$E$82</c:f>
              <c:numCache>
                <c:formatCode>#,##0</c:formatCode>
                <c:ptCount val="3"/>
                <c:pt idx="0">
                  <c:v>568335</c:v>
                </c:pt>
                <c:pt idx="1">
                  <c:v>693355</c:v>
                </c:pt>
                <c:pt idx="2">
                  <c:v>178589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7900691913029641E-2"/>
          <c:y val="7.3227171230461865E-2"/>
          <c:w val="0.87280248190279219"/>
          <c:h val="0.7734463276836157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'NUMEROS PORTADOS POR OPERADORA'!$C$12</c:f>
              <c:strCache>
                <c:ptCount val="1"/>
                <c:pt idx="0">
                  <c:v>OTECEL S.A.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numRef>
              <c:f>'NUMEROS PORTADOS POR OPERADORA'!$B$13:$B$27</c:f>
              <c:numCache>
                <c:formatCode>mmm\-yy</c:formatCode>
                <c:ptCount val="15"/>
                <c:pt idx="0">
                  <c:v>40087</c:v>
                </c:pt>
                <c:pt idx="1">
                  <c:v>40118</c:v>
                </c:pt>
                <c:pt idx="2">
                  <c:v>40148</c:v>
                </c:pt>
                <c:pt idx="3">
                  <c:v>40179</c:v>
                </c:pt>
                <c:pt idx="4">
                  <c:v>40210</c:v>
                </c:pt>
                <c:pt idx="5">
                  <c:v>40238</c:v>
                </c:pt>
                <c:pt idx="6">
                  <c:v>40269</c:v>
                </c:pt>
                <c:pt idx="7">
                  <c:v>40299</c:v>
                </c:pt>
                <c:pt idx="8">
                  <c:v>40330</c:v>
                </c:pt>
                <c:pt idx="9">
                  <c:v>40360</c:v>
                </c:pt>
                <c:pt idx="10">
                  <c:v>40391</c:v>
                </c:pt>
                <c:pt idx="11">
                  <c:v>40422</c:v>
                </c:pt>
                <c:pt idx="12">
                  <c:v>40452</c:v>
                </c:pt>
                <c:pt idx="13">
                  <c:v>40483</c:v>
                </c:pt>
                <c:pt idx="14">
                  <c:v>40513</c:v>
                </c:pt>
              </c:numCache>
            </c:numRef>
          </c:cat>
          <c:val>
            <c:numRef>
              <c:f>'NUMEROS PORTADOS POR OPERADORA'!$C$13:$C$27</c:f>
              <c:numCache>
                <c:formatCode>#,##0</c:formatCode>
                <c:ptCount val="15"/>
                <c:pt idx="0">
                  <c:v>3108</c:v>
                </c:pt>
                <c:pt idx="1">
                  <c:v>6316</c:v>
                </c:pt>
                <c:pt idx="2">
                  <c:v>4973</c:v>
                </c:pt>
                <c:pt idx="3">
                  <c:v>3622</c:v>
                </c:pt>
                <c:pt idx="4">
                  <c:v>3125</c:v>
                </c:pt>
                <c:pt idx="5">
                  <c:v>3702</c:v>
                </c:pt>
                <c:pt idx="6">
                  <c:v>2251</c:v>
                </c:pt>
                <c:pt idx="7">
                  <c:v>2360</c:v>
                </c:pt>
                <c:pt idx="8">
                  <c:v>2677</c:v>
                </c:pt>
                <c:pt idx="9">
                  <c:v>2685</c:v>
                </c:pt>
                <c:pt idx="10">
                  <c:v>1822</c:v>
                </c:pt>
                <c:pt idx="11">
                  <c:v>1779</c:v>
                </c:pt>
                <c:pt idx="12">
                  <c:v>2138</c:v>
                </c:pt>
                <c:pt idx="13">
                  <c:v>1307</c:v>
                </c:pt>
                <c:pt idx="14">
                  <c:v>2045</c:v>
                </c:pt>
              </c:numCache>
            </c:numRef>
          </c:val>
        </c:ser>
        <c:ser>
          <c:idx val="1"/>
          <c:order val="1"/>
          <c:tx>
            <c:strRef>
              <c:f>'NUMEROS PORTADOS POR OPERADORA'!$D$12</c:f>
              <c:strCache>
                <c:ptCount val="1"/>
                <c:pt idx="0">
                  <c:v>CONECEL S.A.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numRef>
              <c:f>'NUMEROS PORTADOS POR OPERADORA'!$B$13:$B$27</c:f>
              <c:numCache>
                <c:formatCode>mmm\-yy</c:formatCode>
                <c:ptCount val="15"/>
                <c:pt idx="0">
                  <c:v>40087</c:v>
                </c:pt>
                <c:pt idx="1">
                  <c:v>40118</c:v>
                </c:pt>
                <c:pt idx="2">
                  <c:v>40148</c:v>
                </c:pt>
                <c:pt idx="3">
                  <c:v>40179</c:v>
                </c:pt>
                <c:pt idx="4">
                  <c:v>40210</c:v>
                </c:pt>
                <c:pt idx="5">
                  <c:v>40238</c:v>
                </c:pt>
                <c:pt idx="6">
                  <c:v>40269</c:v>
                </c:pt>
                <c:pt idx="7">
                  <c:v>40299</c:v>
                </c:pt>
                <c:pt idx="8">
                  <c:v>40330</c:v>
                </c:pt>
                <c:pt idx="9">
                  <c:v>40360</c:v>
                </c:pt>
                <c:pt idx="10">
                  <c:v>40391</c:v>
                </c:pt>
                <c:pt idx="11">
                  <c:v>40422</c:v>
                </c:pt>
                <c:pt idx="12">
                  <c:v>40452</c:v>
                </c:pt>
                <c:pt idx="13">
                  <c:v>40483</c:v>
                </c:pt>
                <c:pt idx="14">
                  <c:v>40513</c:v>
                </c:pt>
              </c:numCache>
            </c:numRef>
          </c:cat>
          <c:val>
            <c:numRef>
              <c:f>'NUMEROS PORTADOS POR OPERADORA'!$D$13:$D$27</c:f>
              <c:numCache>
                <c:formatCode>#,##0</c:formatCode>
                <c:ptCount val="15"/>
                <c:pt idx="0">
                  <c:v>1500</c:v>
                </c:pt>
                <c:pt idx="1">
                  <c:v>4074</c:v>
                </c:pt>
                <c:pt idx="2">
                  <c:v>3324</c:v>
                </c:pt>
                <c:pt idx="3">
                  <c:v>2577</c:v>
                </c:pt>
                <c:pt idx="4">
                  <c:v>3005</c:v>
                </c:pt>
                <c:pt idx="5">
                  <c:v>4663</c:v>
                </c:pt>
                <c:pt idx="6">
                  <c:v>2717</c:v>
                </c:pt>
                <c:pt idx="7">
                  <c:v>4425</c:v>
                </c:pt>
                <c:pt idx="8">
                  <c:v>3735</c:v>
                </c:pt>
                <c:pt idx="9">
                  <c:v>3613</c:v>
                </c:pt>
                <c:pt idx="10">
                  <c:v>2466</c:v>
                </c:pt>
                <c:pt idx="11">
                  <c:v>2923</c:v>
                </c:pt>
                <c:pt idx="12">
                  <c:v>3282</c:v>
                </c:pt>
                <c:pt idx="13">
                  <c:v>1940</c:v>
                </c:pt>
                <c:pt idx="14">
                  <c:v>1939</c:v>
                </c:pt>
              </c:numCache>
            </c:numRef>
          </c:val>
        </c:ser>
        <c:ser>
          <c:idx val="2"/>
          <c:order val="2"/>
          <c:tx>
            <c:strRef>
              <c:f>'NUMEROS PORTADOS POR OPERADORA'!$E$12</c:f>
              <c:strCache>
                <c:ptCount val="1"/>
                <c:pt idx="0">
                  <c:v>CNT EP. (Alegro)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numRef>
              <c:f>'NUMEROS PORTADOS POR OPERADORA'!$B$13:$B$27</c:f>
              <c:numCache>
                <c:formatCode>mmm\-yy</c:formatCode>
                <c:ptCount val="15"/>
                <c:pt idx="0">
                  <c:v>40087</c:v>
                </c:pt>
                <c:pt idx="1">
                  <c:v>40118</c:v>
                </c:pt>
                <c:pt idx="2">
                  <c:v>40148</c:v>
                </c:pt>
                <c:pt idx="3">
                  <c:v>40179</c:v>
                </c:pt>
                <c:pt idx="4">
                  <c:v>40210</c:v>
                </c:pt>
                <c:pt idx="5">
                  <c:v>40238</c:v>
                </c:pt>
                <c:pt idx="6">
                  <c:v>40269</c:v>
                </c:pt>
                <c:pt idx="7">
                  <c:v>40299</c:v>
                </c:pt>
                <c:pt idx="8">
                  <c:v>40330</c:v>
                </c:pt>
                <c:pt idx="9">
                  <c:v>40360</c:v>
                </c:pt>
                <c:pt idx="10">
                  <c:v>40391</c:v>
                </c:pt>
                <c:pt idx="11">
                  <c:v>40422</c:v>
                </c:pt>
                <c:pt idx="12">
                  <c:v>40452</c:v>
                </c:pt>
                <c:pt idx="13">
                  <c:v>40483</c:v>
                </c:pt>
                <c:pt idx="14">
                  <c:v>40513</c:v>
                </c:pt>
              </c:numCache>
            </c:numRef>
          </c:cat>
          <c:val>
            <c:numRef>
              <c:f>'NUMEROS PORTADOS POR OPERADORA'!$E$13:$E$27</c:f>
              <c:numCache>
                <c:formatCode>#,##0</c:formatCode>
                <c:ptCount val="15"/>
                <c:pt idx="0">
                  <c:v>342</c:v>
                </c:pt>
                <c:pt idx="1">
                  <c:v>728</c:v>
                </c:pt>
                <c:pt idx="2">
                  <c:v>588</c:v>
                </c:pt>
                <c:pt idx="3">
                  <c:v>601</c:v>
                </c:pt>
                <c:pt idx="4">
                  <c:v>271</c:v>
                </c:pt>
                <c:pt idx="5">
                  <c:v>209</c:v>
                </c:pt>
                <c:pt idx="6">
                  <c:v>337</c:v>
                </c:pt>
                <c:pt idx="7">
                  <c:v>243</c:v>
                </c:pt>
                <c:pt idx="8">
                  <c:v>236</c:v>
                </c:pt>
                <c:pt idx="9">
                  <c:v>244</c:v>
                </c:pt>
                <c:pt idx="10">
                  <c:v>187</c:v>
                </c:pt>
                <c:pt idx="11">
                  <c:v>158</c:v>
                </c:pt>
                <c:pt idx="12">
                  <c:v>108</c:v>
                </c:pt>
                <c:pt idx="13">
                  <c:v>101</c:v>
                </c:pt>
                <c:pt idx="14">
                  <c:v>140</c:v>
                </c:pt>
              </c:numCache>
            </c:numRef>
          </c:val>
        </c:ser>
        <c:ser>
          <c:idx val="3"/>
          <c:order val="3"/>
          <c:tx>
            <c:strRef>
              <c:f>'NUMEROS PORTADOS POR OPERADORA'!$F$12</c:f>
              <c:strCache>
                <c:ptCount val="1"/>
                <c:pt idx="0">
                  <c:v>TOTAL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numRef>
              <c:f>'NUMEROS PORTADOS POR OPERADORA'!$B$13:$B$27</c:f>
              <c:numCache>
                <c:formatCode>mmm\-yy</c:formatCode>
                <c:ptCount val="15"/>
                <c:pt idx="0">
                  <c:v>40087</c:v>
                </c:pt>
                <c:pt idx="1">
                  <c:v>40118</c:v>
                </c:pt>
                <c:pt idx="2">
                  <c:v>40148</c:v>
                </c:pt>
                <c:pt idx="3">
                  <c:v>40179</c:v>
                </c:pt>
                <c:pt idx="4">
                  <c:v>40210</c:v>
                </c:pt>
                <c:pt idx="5">
                  <c:v>40238</c:v>
                </c:pt>
                <c:pt idx="6">
                  <c:v>40269</c:v>
                </c:pt>
                <c:pt idx="7">
                  <c:v>40299</c:v>
                </c:pt>
                <c:pt idx="8">
                  <c:v>40330</c:v>
                </c:pt>
                <c:pt idx="9">
                  <c:v>40360</c:v>
                </c:pt>
                <c:pt idx="10">
                  <c:v>40391</c:v>
                </c:pt>
                <c:pt idx="11">
                  <c:v>40422</c:v>
                </c:pt>
                <c:pt idx="12">
                  <c:v>40452</c:v>
                </c:pt>
                <c:pt idx="13">
                  <c:v>40483</c:v>
                </c:pt>
                <c:pt idx="14">
                  <c:v>40513</c:v>
                </c:pt>
              </c:numCache>
            </c:numRef>
          </c:cat>
          <c:val>
            <c:numRef>
              <c:f>'NUMEROS PORTADOS POR OPERADORA'!$F$13:$F$27</c:f>
              <c:numCache>
                <c:formatCode>#,##0</c:formatCode>
                <c:ptCount val="15"/>
                <c:pt idx="0">
                  <c:v>4950</c:v>
                </c:pt>
                <c:pt idx="1">
                  <c:v>11118</c:v>
                </c:pt>
                <c:pt idx="2">
                  <c:v>8885</c:v>
                </c:pt>
                <c:pt idx="3">
                  <c:v>6800</c:v>
                </c:pt>
                <c:pt idx="4">
                  <c:v>6401</c:v>
                </c:pt>
                <c:pt idx="5">
                  <c:v>8574</c:v>
                </c:pt>
                <c:pt idx="6">
                  <c:v>5305</c:v>
                </c:pt>
                <c:pt idx="7">
                  <c:v>7028</c:v>
                </c:pt>
                <c:pt idx="8">
                  <c:v>6648</c:v>
                </c:pt>
                <c:pt idx="9">
                  <c:v>6542</c:v>
                </c:pt>
                <c:pt idx="10">
                  <c:v>4475</c:v>
                </c:pt>
                <c:pt idx="11">
                  <c:v>4860</c:v>
                </c:pt>
                <c:pt idx="12">
                  <c:v>5528</c:v>
                </c:pt>
                <c:pt idx="13">
                  <c:v>3348</c:v>
                </c:pt>
                <c:pt idx="14">
                  <c:v>4124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3044384"/>
        <c:axId val="163044944"/>
      </c:barChart>
      <c:dateAx>
        <c:axId val="163044384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63044944"/>
        <c:crosses val="autoZero"/>
        <c:auto val="1"/>
        <c:lblOffset val="100"/>
        <c:baseTimeUnit val="months"/>
        <c:majorUnit val="1"/>
        <c:majorTimeUnit val="months"/>
        <c:minorUnit val="1"/>
        <c:minorTimeUnit val="days"/>
      </c:dateAx>
      <c:valAx>
        <c:axId val="163044944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6304438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3037738184555612"/>
          <c:y val="0.92485877698123564"/>
          <c:w val="0.60022260451322318"/>
          <c:h val="5.0847533983625182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>
      <a:solidFill>
        <a:schemeClr val="tx1"/>
      </a:solidFill>
    </a:ln>
  </c:spPr>
  <c:txPr>
    <a:bodyPr/>
    <a:lstStyle/>
    <a:p>
      <a:pPr>
        <a:defRPr sz="14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7900691913029641E-2"/>
          <c:y val="7.3227171230461865E-2"/>
          <c:w val="0.87280248190279219"/>
          <c:h val="0.77344632768361576"/>
        </c:manualLayout>
      </c:layout>
      <c:barChart>
        <c:barDir val="col"/>
        <c:grouping val="clustered"/>
        <c:varyColors val="0"/>
        <c:ser>
          <c:idx val="0"/>
          <c:order val="0"/>
          <c:tx>
            <c:v>OTECEL S.A.</c:v>
          </c:tx>
          <c:spPr>
            <a:solidFill>
              <a:srgbClr val="0070C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numRef>
              <c:f>'NUMEROS PORTADOS POR OPERADORA'!$B$28:$B$51</c:f>
              <c:numCache>
                <c:formatCode>mmm\-yy</c:formatCode>
                <c:ptCount val="24"/>
                <c:pt idx="0">
                  <c:v>40544</c:v>
                </c:pt>
                <c:pt idx="1">
                  <c:v>40575</c:v>
                </c:pt>
                <c:pt idx="2">
                  <c:v>40603</c:v>
                </c:pt>
                <c:pt idx="3">
                  <c:v>40634</c:v>
                </c:pt>
                <c:pt idx="4">
                  <c:v>40664</c:v>
                </c:pt>
                <c:pt idx="5">
                  <c:v>40695</c:v>
                </c:pt>
                <c:pt idx="6">
                  <c:v>40725</c:v>
                </c:pt>
                <c:pt idx="7">
                  <c:v>40756</c:v>
                </c:pt>
                <c:pt idx="8">
                  <c:v>40787</c:v>
                </c:pt>
                <c:pt idx="9">
                  <c:v>40817</c:v>
                </c:pt>
                <c:pt idx="10">
                  <c:v>40848</c:v>
                </c:pt>
                <c:pt idx="11">
                  <c:v>40878</c:v>
                </c:pt>
                <c:pt idx="12">
                  <c:v>40909</c:v>
                </c:pt>
                <c:pt idx="13">
                  <c:v>40940</c:v>
                </c:pt>
                <c:pt idx="14">
                  <c:v>40969</c:v>
                </c:pt>
                <c:pt idx="15">
                  <c:v>41000</c:v>
                </c:pt>
                <c:pt idx="16">
                  <c:v>41030</c:v>
                </c:pt>
                <c:pt idx="17">
                  <c:v>41061</c:v>
                </c:pt>
                <c:pt idx="18">
                  <c:v>41091</c:v>
                </c:pt>
                <c:pt idx="19">
                  <c:v>41122</c:v>
                </c:pt>
                <c:pt idx="20">
                  <c:v>41153</c:v>
                </c:pt>
                <c:pt idx="21">
                  <c:v>41183</c:v>
                </c:pt>
                <c:pt idx="22">
                  <c:v>41214</c:v>
                </c:pt>
                <c:pt idx="23">
                  <c:v>41244</c:v>
                </c:pt>
              </c:numCache>
            </c:numRef>
          </c:cat>
          <c:val>
            <c:numRef>
              <c:f>'NUMEROS PORTADOS POR OPERADORA'!$C$28:$C$51</c:f>
              <c:numCache>
                <c:formatCode>#,##0</c:formatCode>
                <c:ptCount val="24"/>
                <c:pt idx="0">
                  <c:v>1873</c:v>
                </c:pt>
                <c:pt idx="1">
                  <c:v>1214</c:v>
                </c:pt>
                <c:pt idx="2">
                  <c:v>2312</c:v>
                </c:pt>
                <c:pt idx="3">
                  <c:v>1910</c:v>
                </c:pt>
                <c:pt idx="4">
                  <c:v>2122</c:v>
                </c:pt>
                <c:pt idx="5">
                  <c:v>2181</c:v>
                </c:pt>
                <c:pt idx="6">
                  <c:v>2967</c:v>
                </c:pt>
                <c:pt idx="7">
                  <c:v>2203</c:v>
                </c:pt>
                <c:pt idx="8">
                  <c:v>2043</c:v>
                </c:pt>
                <c:pt idx="9">
                  <c:v>1970</c:v>
                </c:pt>
                <c:pt idx="10">
                  <c:v>1510</c:v>
                </c:pt>
                <c:pt idx="11">
                  <c:v>2484</c:v>
                </c:pt>
                <c:pt idx="12">
                  <c:v>1747</c:v>
                </c:pt>
                <c:pt idx="13">
                  <c:v>1782</c:v>
                </c:pt>
                <c:pt idx="14">
                  <c:v>2023</c:v>
                </c:pt>
                <c:pt idx="15">
                  <c:v>1708</c:v>
                </c:pt>
                <c:pt idx="16">
                  <c:v>1823</c:v>
                </c:pt>
                <c:pt idx="17">
                  <c:v>2729</c:v>
                </c:pt>
                <c:pt idx="18">
                  <c:v>3264</c:v>
                </c:pt>
                <c:pt idx="19">
                  <c:v>2663</c:v>
                </c:pt>
                <c:pt idx="20">
                  <c:v>4311</c:v>
                </c:pt>
                <c:pt idx="21">
                  <c:v>11028</c:v>
                </c:pt>
                <c:pt idx="22">
                  <c:v>14032</c:v>
                </c:pt>
                <c:pt idx="23">
                  <c:v>11894</c:v>
                </c:pt>
              </c:numCache>
            </c:numRef>
          </c:val>
        </c:ser>
        <c:ser>
          <c:idx val="1"/>
          <c:order val="1"/>
          <c:tx>
            <c:v>CONECEL S.A.</c:v>
          </c:tx>
          <c:spPr>
            <a:solidFill>
              <a:srgbClr val="C0000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numRef>
              <c:f>'NUMEROS PORTADOS POR OPERADORA'!$B$28:$B$51</c:f>
              <c:numCache>
                <c:formatCode>mmm\-yy</c:formatCode>
                <c:ptCount val="24"/>
                <c:pt idx="0">
                  <c:v>40544</c:v>
                </c:pt>
                <c:pt idx="1">
                  <c:v>40575</c:v>
                </c:pt>
                <c:pt idx="2">
                  <c:v>40603</c:v>
                </c:pt>
                <c:pt idx="3">
                  <c:v>40634</c:v>
                </c:pt>
                <c:pt idx="4">
                  <c:v>40664</c:v>
                </c:pt>
                <c:pt idx="5">
                  <c:v>40695</c:v>
                </c:pt>
                <c:pt idx="6">
                  <c:v>40725</c:v>
                </c:pt>
                <c:pt idx="7">
                  <c:v>40756</c:v>
                </c:pt>
                <c:pt idx="8">
                  <c:v>40787</c:v>
                </c:pt>
                <c:pt idx="9">
                  <c:v>40817</c:v>
                </c:pt>
                <c:pt idx="10">
                  <c:v>40848</c:v>
                </c:pt>
                <c:pt idx="11">
                  <c:v>40878</c:v>
                </c:pt>
                <c:pt idx="12">
                  <c:v>40909</c:v>
                </c:pt>
                <c:pt idx="13">
                  <c:v>40940</c:v>
                </c:pt>
                <c:pt idx="14">
                  <c:v>40969</c:v>
                </c:pt>
                <c:pt idx="15">
                  <c:v>41000</c:v>
                </c:pt>
                <c:pt idx="16">
                  <c:v>41030</c:v>
                </c:pt>
                <c:pt idx="17">
                  <c:v>41061</c:v>
                </c:pt>
                <c:pt idx="18">
                  <c:v>41091</c:v>
                </c:pt>
                <c:pt idx="19">
                  <c:v>41122</c:v>
                </c:pt>
                <c:pt idx="20">
                  <c:v>41153</c:v>
                </c:pt>
                <c:pt idx="21">
                  <c:v>41183</c:v>
                </c:pt>
                <c:pt idx="22">
                  <c:v>41214</c:v>
                </c:pt>
                <c:pt idx="23">
                  <c:v>41244</c:v>
                </c:pt>
              </c:numCache>
            </c:numRef>
          </c:cat>
          <c:val>
            <c:numRef>
              <c:f>'NUMEROS PORTADOS POR OPERADORA'!$D$28:$D$51</c:f>
              <c:numCache>
                <c:formatCode>#,##0</c:formatCode>
                <c:ptCount val="24"/>
                <c:pt idx="0">
                  <c:v>1886</c:v>
                </c:pt>
                <c:pt idx="1">
                  <c:v>3283</c:v>
                </c:pt>
                <c:pt idx="2">
                  <c:v>2964</c:v>
                </c:pt>
                <c:pt idx="3">
                  <c:v>2249</c:v>
                </c:pt>
                <c:pt idx="4">
                  <c:v>2896</c:v>
                </c:pt>
                <c:pt idx="5">
                  <c:v>4430</c:v>
                </c:pt>
                <c:pt idx="6">
                  <c:v>4488</c:v>
                </c:pt>
                <c:pt idx="7">
                  <c:v>3734</c:v>
                </c:pt>
                <c:pt idx="8">
                  <c:v>3796</c:v>
                </c:pt>
                <c:pt idx="9">
                  <c:v>3565</c:v>
                </c:pt>
                <c:pt idx="10">
                  <c:v>3482</c:v>
                </c:pt>
                <c:pt idx="11">
                  <c:v>4796</c:v>
                </c:pt>
                <c:pt idx="12">
                  <c:v>4741</c:v>
                </c:pt>
                <c:pt idx="13">
                  <c:v>4956</c:v>
                </c:pt>
                <c:pt idx="14">
                  <c:v>3817</c:v>
                </c:pt>
                <c:pt idx="15">
                  <c:v>3736</c:v>
                </c:pt>
                <c:pt idx="16">
                  <c:v>3396</c:v>
                </c:pt>
                <c:pt idx="17">
                  <c:v>5165</c:v>
                </c:pt>
                <c:pt idx="18">
                  <c:v>7334</c:v>
                </c:pt>
                <c:pt idx="19">
                  <c:v>8690</c:v>
                </c:pt>
                <c:pt idx="20">
                  <c:v>7519</c:v>
                </c:pt>
                <c:pt idx="21">
                  <c:v>6531</c:v>
                </c:pt>
                <c:pt idx="22">
                  <c:v>11289</c:v>
                </c:pt>
                <c:pt idx="23">
                  <c:v>8067</c:v>
                </c:pt>
              </c:numCache>
            </c:numRef>
          </c:val>
        </c:ser>
        <c:ser>
          <c:idx val="2"/>
          <c:order val="2"/>
          <c:tx>
            <c:v>CNT E.P.</c:v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numRef>
              <c:f>'NUMEROS PORTADOS POR OPERADORA'!$B$28:$B$51</c:f>
              <c:numCache>
                <c:formatCode>mmm\-yy</c:formatCode>
                <c:ptCount val="24"/>
                <c:pt idx="0">
                  <c:v>40544</c:v>
                </c:pt>
                <c:pt idx="1">
                  <c:v>40575</c:v>
                </c:pt>
                <c:pt idx="2">
                  <c:v>40603</c:v>
                </c:pt>
                <c:pt idx="3">
                  <c:v>40634</c:v>
                </c:pt>
                <c:pt idx="4">
                  <c:v>40664</c:v>
                </c:pt>
                <c:pt idx="5">
                  <c:v>40695</c:v>
                </c:pt>
                <c:pt idx="6">
                  <c:v>40725</c:v>
                </c:pt>
                <c:pt idx="7">
                  <c:v>40756</c:v>
                </c:pt>
                <c:pt idx="8">
                  <c:v>40787</c:v>
                </c:pt>
                <c:pt idx="9">
                  <c:v>40817</c:v>
                </c:pt>
                <c:pt idx="10">
                  <c:v>40848</c:v>
                </c:pt>
                <c:pt idx="11">
                  <c:v>40878</c:v>
                </c:pt>
                <c:pt idx="12">
                  <c:v>40909</c:v>
                </c:pt>
                <c:pt idx="13">
                  <c:v>40940</c:v>
                </c:pt>
                <c:pt idx="14">
                  <c:v>40969</c:v>
                </c:pt>
                <c:pt idx="15">
                  <c:v>41000</c:v>
                </c:pt>
                <c:pt idx="16">
                  <c:v>41030</c:v>
                </c:pt>
                <c:pt idx="17">
                  <c:v>41061</c:v>
                </c:pt>
                <c:pt idx="18">
                  <c:v>41091</c:v>
                </c:pt>
                <c:pt idx="19">
                  <c:v>41122</c:v>
                </c:pt>
                <c:pt idx="20">
                  <c:v>41153</c:v>
                </c:pt>
                <c:pt idx="21">
                  <c:v>41183</c:v>
                </c:pt>
                <c:pt idx="22">
                  <c:v>41214</c:v>
                </c:pt>
                <c:pt idx="23">
                  <c:v>41244</c:v>
                </c:pt>
              </c:numCache>
            </c:numRef>
          </c:cat>
          <c:val>
            <c:numRef>
              <c:f>'NUMEROS PORTADOS POR OPERADORA'!$E$28:$E$51</c:f>
              <c:numCache>
                <c:formatCode>#,##0</c:formatCode>
                <c:ptCount val="24"/>
                <c:pt idx="0">
                  <c:v>183</c:v>
                </c:pt>
                <c:pt idx="1">
                  <c:v>149</c:v>
                </c:pt>
                <c:pt idx="2">
                  <c:v>325</c:v>
                </c:pt>
                <c:pt idx="3">
                  <c:v>230</c:v>
                </c:pt>
                <c:pt idx="4">
                  <c:v>214</c:v>
                </c:pt>
                <c:pt idx="5">
                  <c:v>221</c:v>
                </c:pt>
                <c:pt idx="6">
                  <c:v>194</c:v>
                </c:pt>
                <c:pt idx="7">
                  <c:v>233</c:v>
                </c:pt>
                <c:pt idx="8">
                  <c:v>360</c:v>
                </c:pt>
                <c:pt idx="9">
                  <c:v>191</c:v>
                </c:pt>
                <c:pt idx="10">
                  <c:v>232</c:v>
                </c:pt>
                <c:pt idx="11">
                  <c:v>228</c:v>
                </c:pt>
                <c:pt idx="12">
                  <c:v>292</c:v>
                </c:pt>
                <c:pt idx="13">
                  <c:v>510</c:v>
                </c:pt>
                <c:pt idx="14">
                  <c:v>543</c:v>
                </c:pt>
                <c:pt idx="15">
                  <c:v>405</c:v>
                </c:pt>
                <c:pt idx="16">
                  <c:v>424</c:v>
                </c:pt>
                <c:pt idx="17">
                  <c:v>498</c:v>
                </c:pt>
                <c:pt idx="18">
                  <c:v>644</c:v>
                </c:pt>
                <c:pt idx="19">
                  <c:v>745</c:v>
                </c:pt>
                <c:pt idx="20">
                  <c:v>662</c:v>
                </c:pt>
                <c:pt idx="21">
                  <c:v>642</c:v>
                </c:pt>
                <c:pt idx="22">
                  <c:v>702</c:v>
                </c:pt>
                <c:pt idx="23">
                  <c:v>557</c:v>
                </c:pt>
              </c:numCache>
            </c:numRef>
          </c:val>
        </c:ser>
        <c:ser>
          <c:idx val="3"/>
          <c:order val="3"/>
          <c:tx>
            <c:v>TOTAL</c:v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numRef>
              <c:f>'NUMEROS PORTADOS POR OPERADORA'!$B$28:$B$51</c:f>
              <c:numCache>
                <c:formatCode>mmm\-yy</c:formatCode>
                <c:ptCount val="24"/>
                <c:pt idx="0">
                  <c:v>40544</c:v>
                </c:pt>
                <c:pt idx="1">
                  <c:v>40575</c:v>
                </c:pt>
                <c:pt idx="2">
                  <c:v>40603</c:v>
                </c:pt>
                <c:pt idx="3">
                  <c:v>40634</c:v>
                </c:pt>
                <c:pt idx="4">
                  <c:v>40664</c:v>
                </c:pt>
                <c:pt idx="5">
                  <c:v>40695</c:v>
                </c:pt>
                <c:pt idx="6">
                  <c:v>40725</c:v>
                </c:pt>
                <c:pt idx="7">
                  <c:v>40756</c:v>
                </c:pt>
                <c:pt idx="8">
                  <c:v>40787</c:v>
                </c:pt>
                <c:pt idx="9">
                  <c:v>40817</c:v>
                </c:pt>
                <c:pt idx="10">
                  <c:v>40848</c:v>
                </c:pt>
                <c:pt idx="11">
                  <c:v>40878</c:v>
                </c:pt>
                <c:pt idx="12">
                  <c:v>40909</c:v>
                </c:pt>
                <c:pt idx="13">
                  <c:v>40940</c:v>
                </c:pt>
                <c:pt idx="14">
                  <c:v>40969</c:v>
                </c:pt>
                <c:pt idx="15">
                  <c:v>41000</c:v>
                </c:pt>
                <c:pt idx="16">
                  <c:v>41030</c:v>
                </c:pt>
                <c:pt idx="17">
                  <c:v>41061</c:v>
                </c:pt>
                <c:pt idx="18">
                  <c:v>41091</c:v>
                </c:pt>
                <c:pt idx="19">
                  <c:v>41122</c:v>
                </c:pt>
                <c:pt idx="20">
                  <c:v>41153</c:v>
                </c:pt>
                <c:pt idx="21">
                  <c:v>41183</c:v>
                </c:pt>
                <c:pt idx="22">
                  <c:v>41214</c:v>
                </c:pt>
                <c:pt idx="23">
                  <c:v>41244</c:v>
                </c:pt>
              </c:numCache>
            </c:numRef>
          </c:cat>
          <c:val>
            <c:numRef>
              <c:f>'NUMEROS PORTADOS POR OPERADORA'!$F$28:$F$51</c:f>
              <c:numCache>
                <c:formatCode>#,##0</c:formatCode>
                <c:ptCount val="24"/>
                <c:pt idx="0">
                  <c:v>3942</c:v>
                </c:pt>
                <c:pt idx="1">
                  <c:v>4646</c:v>
                </c:pt>
                <c:pt idx="2">
                  <c:v>5601</c:v>
                </c:pt>
                <c:pt idx="3">
                  <c:v>4389</c:v>
                </c:pt>
                <c:pt idx="4">
                  <c:v>5232</c:v>
                </c:pt>
                <c:pt idx="5">
                  <c:v>6832</c:v>
                </c:pt>
                <c:pt idx="6">
                  <c:v>7649</c:v>
                </c:pt>
                <c:pt idx="7">
                  <c:v>6170</c:v>
                </c:pt>
                <c:pt idx="8">
                  <c:v>6199</c:v>
                </c:pt>
                <c:pt idx="9">
                  <c:v>5726</c:v>
                </c:pt>
                <c:pt idx="10">
                  <c:v>5224</c:v>
                </c:pt>
                <c:pt idx="11">
                  <c:v>7508</c:v>
                </c:pt>
                <c:pt idx="12">
                  <c:v>6780</c:v>
                </c:pt>
                <c:pt idx="13">
                  <c:v>7248</c:v>
                </c:pt>
                <c:pt idx="14">
                  <c:v>6383</c:v>
                </c:pt>
                <c:pt idx="15">
                  <c:v>5849</c:v>
                </c:pt>
                <c:pt idx="16">
                  <c:v>5643</c:v>
                </c:pt>
                <c:pt idx="17">
                  <c:v>8392</c:v>
                </c:pt>
                <c:pt idx="18">
                  <c:v>11242</c:v>
                </c:pt>
                <c:pt idx="19">
                  <c:v>12098</c:v>
                </c:pt>
                <c:pt idx="20">
                  <c:v>12492</c:v>
                </c:pt>
                <c:pt idx="21">
                  <c:v>18201</c:v>
                </c:pt>
                <c:pt idx="22">
                  <c:v>26023</c:v>
                </c:pt>
                <c:pt idx="23">
                  <c:v>20518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3048864"/>
        <c:axId val="163049424"/>
      </c:barChart>
      <c:dateAx>
        <c:axId val="163048864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63049424"/>
        <c:crosses val="autoZero"/>
        <c:auto val="1"/>
        <c:lblOffset val="100"/>
        <c:baseTimeUnit val="months"/>
        <c:majorUnit val="1"/>
        <c:majorTimeUnit val="months"/>
        <c:minorUnit val="1"/>
        <c:minorTimeUnit val="days"/>
      </c:dateAx>
      <c:valAx>
        <c:axId val="163049424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6304886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3037738184555612"/>
          <c:y val="0.92485877698123564"/>
          <c:w val="0.60022260451322318"/>
          <c:h val="5.0847533983625182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>
      <a:solidFill>
        <a:schemeClr val="tx1"/>
      </a:solidFill>
    </a:ln>
  </c:spPr>
  <c:txPr>
    <a:bodyPr/>
    <a:lstStyle/>
    <a:p>
      <a:pPr>
        <a:defRPr sz="14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5600403173857373E-2"/>
          <c:y val="6.9338271674748014E-2"/>
          <c:w val="0.86510277649365053"/>
          <c:h val="0.77327584500770441"/>
        </c:manualLayout>
      </c:layout>
      <c:barChart>
        <c:barDir val="col"/>
        <c:grouping val="clustered"/>
        <c:varyColors val="0"/>
        <c:ser>
          <c:idx val="0"/>
          <c:order val="0"/>
          <c:tx>
            <c:v>OTECEL S.A.</c:v>
          </c:tx>
          <c:spPr>
            <a:solidFill>
              <a:srgbClr val="0070C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numRef>
              <c:f>'NUMEROS PORTADOS POR OPERADORA'!$B$52:$B$75</c:f>
              <c:numCache>
                <c:formatCode>mmm\-yy</c:formatCode>
                <c:ptCount val="24"/>
                <c:pt idx="0">
                  <c:v>41275</c:v>
                </c:pt>
                <c:pt idx="1">
                  <c:v>41306</c:v>
                </c:pt>
                <c:pt idx="2">
                  <c:v>41334</c:v>
                </c:pt>
                <c:pt idx="3">
                  <c:v>41365</c:v>
                </c:pt>
                <c:pt idx="4">
                  <c:v>41395</c:v>
                </c:pt>
                <c:pt idx="5">
                  <c:v>41426</c:v>
                </c:pt>
                <c:pt idx="6">
                  <c:v>41456</c:v>
                </c:pt>
                <c:pt idx="7">
                  <c:v>41487</c:v>
                </c:pt>
                <c:pt idx="8">
                  <c:v>41518</c:v>
                </c:pt>
                <c:pt idx="9">
                  <c:v>41548</c:v>
                </c:pt>
                <c:pt idx="10">
                  <c:v>41579</c:v>
                </c:pt>
                <c:pt idx="11">
                  <c:v>41609</c:v>
                </c:pt>
                <c:pt idx="12">
                  <c:v>41640</c:v>
                </c:pt>
                <c:pt idx="13">
                  <c:v>41671</c:v>
                </c:pt>
                <c:pt idx="14">
                  <c:v>41699</c:v>
                </c:pt>
                <c:pt idx="15">
                  <c:v>41730</c:v>
                </c:pt>
                <c:pt idx="16">
                  <c:v>41760</c:v>
                </c:pt>
                <c:pt idx="17">
                  <c:v>41791</c:v>
                </c:pt>
                <c:pt idx="18">
                  <c:v>41821</c:v>
                </c:pt>
                <c:pt idx="19">
                  <c:v>41852</c:v>
                </c:pt>
                <c:pt idx="20">
                  <c:v>41883</c:v>
                </c:pt>
                <c:pt idx="21">
                  <c:v>41913</c:v>
                </c:pt>
                <c:pt idx="22">
                  <c:v>41944</c:v>
                </c:pt>
                <c:pt idx="23">
                  <c:v>41974</c:v>
                </c:pt>
              </c:numCache>
            </c:numRef>
          </c:cat>
          <c:val>
            <c:numRef>
              <c:f>'NUMEROS PORTADOS POR OPERADORA'!$C$52:$C$75</c:f>
              <c:numCache>
                <c:formatCode>#,##0</c:formatCode>
                <c:ptCount val="24"/>
                <c:pt idx="0">
                  <c:v>14544</c:v>
                </c:pt>
                <c:pt idx="1">
                  <c:v>10351</c:v>
                </c:pt>
                <c:pt idx="2">
                  <c:v>13596</c:v>
                </c:pt>
                <c:pt idx="3">
                  <c:v>17243</c:v>
                </c:pt>
                <c:pt idx="4">
                  <c:v>18918</c:v>
                </c:pt>
                <c:pt idx="5">
                  <c:v>25801</c:v>
                </c:pt>
                <c:pt idx="6">
                  <c:v>32914</c:v>
                </c:pt>
                <c:pt idx="7">
                  <c:v>31012</c:v>
                </c:pt>
                <c:pt idx="8">
                  <c:v>30030</c:v>
                </c:pt>
                <c:pt idx="9">
                  <c:v>28365</c:v>
                </c:pt>
                <c:pt idx="10">
                  <c:v>15906</c:v>
                </c:pt>
                <c:pt idx="11">
                  <c:v>12323</c:v>
                </c:pt>
                <c:pt idx="12">
                  <c:v>13074</c:v>
                </c:pt>
                <c:pt idx="13">
                  <c:v>13270</c:v>
                </c:pt>
                <c:pt idx="14">
                  <c:v>14439</c:v>
                </c:pt>
                <c:pt idx="15">
                  <c:v>15680</c:v>
                </c:pt>
                <c:pt idx="16">
                  <c:v>14975</c:v>
                </c:pt>
                <c:pt idx="17">
                  <c:v>5982</c:v>
                </c:pt>
                <c:pt idx="18">
                  <c:v>13540</c:v>
                </c:pt>
                <c:pt idx="19">
                  <c:v>14619</c:v>
                </c:pt>
                <c:pt idx="20">
                  <c:v>17975</c:v>
                </c:pt>
                <c:pt idx="21">
                  <c:v>16455</c:v>
                </c:pt>
                <c:pt idx="22">
                  <c:v>14997</c:v>
                </c:pt>
                <c:pt idx="23">
                  <c:v>6853</c:v>
                </c:pt>
              </c:numCache>
            </c:numRef>
          </c:val>
        </c:ser>
        <c:ser>
          <c:idx val="1"/>
          <c:order val="1"/>
          <c:tx>
            <c:v>CONECEL S.A.</c:v>
          </c:tx>
          <c:spPr>
            <a:solidFill>
              <a:srgbClr val="C0000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numRef>
              <c:f>'NUMEROS PORTADOS POR OPERADORA'!$B$52:$B$75</c:f>
              <c:numCache>
                <c:formatCode>mmm\-yy</c:formatCode>
                <c:ptCount val="24"/>
                <c:pt idx="0">
                  <c:v>41275</c:v>
                </c:pt>
                <c:pt idx="1">
                  <c:v>41306</c:v>
                </c:pt>
                <c:pt idx="2">
                  <c:v>41334</c:v>
                </c:pt>
                <c:pt idx="3">
                  <c:v>41365</c:v>
                </c:pt>
                <c:pt idx="4">
                  <c:v>41395</c:v>
                </c:pt>
                <c:pt idx="5">
                  <c:v>41426</c:v>
                </c:pt>
                <c:pt idx="6">
                  <c:v>41456</c:v>
                </c:pt>
                <c:pt idx="7">
                  <c:v>41487</c:v>
                </c:pt>
                <c:pt idx="8">
                  <c:v>41518</c:v>
                </c:pt>
                <c:pt idx="9">
                  <c:v>41548</c:v>
                </c:pt>
                <c:pt idx="10">
                  <c:v>41579</c:v>
                </c:pt>
                <c:pt idx="11">
                  <c:v>41609</c:v>
                </c:pt>
                <c:pt idx="12">
                  <c:v>41640</c:v>
                </c:pt>
                <c:pt idx="13">
                  <c:v>41671</c:v>
                </c:pt>
                <c:pt idx="14">
                  <c:v>41699</c:v>
                </c:pt>
                <c:pt idx="15">
                  <c:v>41730</c:v>
                </c:pt>
                <c:pt idx="16">
                  <c:v>41760</c:v>
                </c:pt>
                <c:pt idx="17">
                  <c:v>41791</c:v>
                </c:pt>
                <c:pt idx="18">
                  <c:v>41821</c:v>
                </c:pt>
                <c:pt idx="19">
                  <c:v>41852</c:v>
                </c:pt>
                <c:pt idx="20">
                  <c:v>41883</c:v>
                </c:pt>
                <c:pt idx="21">
                  <c:v>41913</c:v>
                </c:pt>
                <c:pt idx="22">
                  <c:v>41944</c:v>
                </c:pt>
                <c:pt idx="23">
                  <c:v>41974</c:v>
                </c:pt>
              </c:numCache>
            </c:numRef>
          </c:cat>
          <c:val>
            <c:numRef>
              <c:f>'NUMEROS PORTADOS POR OPERADORA'!$D$52:$D$75</c:f>
              <c:numCache>
                <c:formatCode>#,##0</c:formatCode>
                <c:ptCount val="24"/>
                <c:pt idx="0">
                  <c:v>13429</c:v>
                </c:pt>
                <c:pt idx="1">
                  <c:v>14891</c:v>
                </c:pt>
                <c:pt idx="2">
                  <c:v>16123</c:v>
                </c:pt>
                <c:pt idx="3">
                  <c:v>24539</c:v>
                </c:pt>
                <c:pt idx="4">
                  <c:v>25469</c:v>
                </c:pt>
                <c:pt idx="5">
                  <c:v>21702</c:v>
                </c:pt>
                <c:pt idx="6">
                  <c:v>33918</c:v>
                </c:pt>
                <c:pt idx="7">
                  <c:v>36932</c:v>
                </c:pt>
                <c:pt idx="8">
                  <c:v>32825</c:v>
                </c:pt>
                <c:pt idx="9">
                  <c:v>34788</c:v>
                </c:pt>
                <c:pt idx="10">
                  <c:v>25524</c:v>
                </c:pt>
                <c:pt idx="11">
                  <c:v>7893</c:v>
                </c:pt>
                <c:pt idx="12">
                  <c:v>4561</c:v>
                </c:pt>
                <c:pt idx="13">
                  <c:v>9359</c:v>
                </c:pt>
                <c:pt idx="14">
                  <c:v>9813</c:v>
                </c:pt>
                <c:pt idx="15">
                  <c:v>9470</c:v>
                </c:pt>
                <c:pt idx="16">
                  <c:v>14746</c:v>
                </c:pt>
                <c:pt idx="17">
                  <c:v>12420</c:v>
                </c:pt>
                <c:pt idx="18">
                  <c:v>14057</c:v>
                </c:pt>
                <c:pt idx="19">
                  <c:v>15246</c:v>
                </c:pt>
                <c:pt idx="20">
                  <c:v>16312</c:v>
                </c:pt>
                <c:pt idx="21">
                  <c:v>20464</c:v>
                </c:pt>
                <c:pt idx="22">
                  <c:v>15471</c:v>
                </c:pt>
                <c:pt idx="23">
                  <c:v>18039</c:v>
                </c:pt>
              </c:numCache>
            </c:numRef>
          </c:val>
        </c:ser>
        <c:ser>
          <c:idx val="2"/>
          <c:order val="2"/>
          <c:tx>
            <c:v>CNT E.P.</c:v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numRef>
              <c:f>'NUMEROS PORTADOS POR OPERADORA'!$B$52:$B$75</c:f>
              <c:numCache>
                <c:formatCode>mmm\-yy</c:formatCode>
                <c:ptCount val="24"/>
                <c:pt idx="0">
                  <c:v>41275</c:v>
                </c:pt>
                <c:pt idx="1">
                  <c:v>41306</c:v>
                </c:pt>
                <c:pt idx="2">
                  <c:v>41334</c:v>
                </c:pt>
                <c:pt idx="3">
                  <c:v>41365</c:v>
                </c:pt>
                <c:pt idx="4">
                  <c:v>41395</c:v>
                </c:pt>
                <c:pt idx="5">
                  <c:v>41426</c:v>
                </c:pt>
                <c:pt idx="6">
                  <c:v>41456</c:v>
                </c:pt>
                <c:pt idx="7">
                  <c:v>41487</c:v>
                </c:pt>
                <c:pt idx="8">
                  <c:v>41518</c:v>
                </c:pt>
                <c:pt idx="9">
                  <c:v>41548</c:v>
                </c:pt>
                <c:pt idx="10">
                  <c:v>41579</c:v>
                </c:pt>
                <c:pt idx="11">
                  <c:v>41609</c:v>
                </c:pt>
                <c:pt idx="12">
                  <c:v>41640</c:v>
                </c:pt>
                <c:pt idx="13">
                  <c:v>41671</c:v>
                </c:pt>
                <c:pt idx="14">
                  <c:v>41699</c:v>
                </c:pt>
                <c:pt idx="15">
                  <c:v>41730</c:v>
                </c:pt>
                <c:pt idx="16">
                  <c:v>41760</c:v>
                </c:pt>
                <c:pt idx="17">
                  <c:v>41791</c:v>
                </c:pt>
                <c:pt idx="18">
                  <c:v>41821</c:v>
                </c:pt>
                <c:pt idx="19">
                  <c:v>41852</c:v>
                </c:pt>
                <c:pt idx="20">
                  <c:v>41883</c:v>
                </c:pt>
                <c:pt idx="21">
                  <c:v>41913</c:v>
                </c:pt>
                <c:pt idx="22">
                  <c:v>41944</c:v>
                </c:pt>
                <c:pt idx="23">
                  <c:v>41974</c:v>
                </c:pt>
              </c:numCache>
            </c:numRef>
          </c:cat>
          <c:val>
            <c:numRef>
              <c:f>'NUMEROS PORTADOS POR OPERADORA'!$E$52:$E$75</c:f>
              <c:numCache>
                <c:formatCode>#,##0</c:formatCode>
                <c:ptCount val="24"/>
                <c:pt idx="0">
                  <c:v>956</c:v>
                </c:pt>
                <c:pt idx="1">
                  <c:v>659</c:v>
                </c:pt>
                <c:pt idx="2">
                  <c:v>805</c:v>
                </c:pt>
                <c:pt idx="3">
                  <c:v>1229</c:v>
                </c:pt>
                <c:pt idx="4">
                  <c:v>1479</c:v>
                </c:pt>
                <c:pt idx="5">
                  <c:v>1719</c:v>
                </c:pt>
                <c:pt idx="6">
                  <c:v>2118</c:v>
                </c:pt>
                <c:pt idx="7">
                  <c:v>2200</c:v>
                </c:pt>
                <c:pt idx="8">
                  <c:v>1786</c:v>
                </c:pt>
                <c:pt idx="9">
                  <c:v>1598</c:v>
                </c:pt>
                <c:pt idx="10">
                  <c:v>1710</c:v>
                </c:pt>
                <c:pt idx="11">
                  <c:v>1449</c:v>
                </c:pt>
                <c:pt idx="12">
                  <c:v>1862</c:v>
                </c:pt>
                <c:pt idx="13">
                  <c:v>1662</c:v>
                </c:pt>
                <c:pt idx="14">
                  <c:v>1469</c:v>
                </c:pt>
                <c:pt idx="15">
                  <c:v>1525</c:v>
                </c:pt>
                <c:pt idx="16">
                  <c:v>1787</c:v>
                </c:pt>
                <c:pt idx="17">
                  <c:v>1924</c:v>
                </c:pt>
                <c:pt idx="18">
                  <c:v>3237</c:v>
                </c:pt>
                <c:pt idx="19">
                  <c:v>3944</c:v>
                </c:pt>
                <c:pt idx="20">
                  <c:v>8215</c:v>
                </c:pt>
                <c:pt idx="21">
                  <c:v>13124</c:v>
                </c:pt>
                <c:pt idx="22">
                  <c:v>12331</c:v>
                </c:pt>
                <c:pt idx="23">
                  <c:v>14231</c:v>
                </c:pt>
              </c:numCache>
            </c:numRef>
          </c:val>
        </c:ser>
        <c:ser>
          <c:idx val="3"/>
          <c:order val="3"/>
          <c:tx>
            <c:v>TOTAL</c:v>
          </c:tx>
          <c:spPr>
            <a:solidFill>
              <a:schemeClr val="accent3">
                <a:lumMod val="75000"/>
                <a:alpha val="88000"/>
              </a:schemeClr>
            </a:solidFill>
            <a:effectLst>
              <a:outerShdw blurRad="50800" dist="50800" dir="5400000" algn="ctr" rotWithShape="0">
                <a:schemeClr val="accent3">
                  <a:lumMod val="75000"/>
                </a:schemeClr>
              </a:outerShd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'NUMEROS PORTADOS POR OPERADORA'!$B$52:$B$75</c:f>
              <c:numCache>
                <c:formatCode>mmm\-yy</c:formatCode>
                <c:ptCount val="24"/>
                <c:pt idx="0">
                  <c:v>41275</c:v>
                </c:pt>
                <c:pt idx="1">
                  <c:v>41306</c:v>
                </c:pt>
                <c:pt idx="2">
                  <c:v>41334</c:v>
                </c:pt>
                <c:pt idx="3">
                  <c:v>41365</c:v>
                </c:pt>
                <c:pt idx="4">
                  <c:v>41395</c:v>
                </c:pt>
                <c:pt idx="5">
                  <c:v>41426</c:v>
                </c:pt>
                <c:pt idx="6">
                  <c:v>41456</c:v>
                </c:pt>
                <c:pt idx="7">
                  <c:v>41487</c:v>
                </c:pt>
                <c:pt idx="8">
                  <c:v>41518</c:v>
                </c:pt>
                <c:pt idx="9">
                  <c:v>41548</c:v>
                </c:pt>
                <c:pt idx="10">
                  <c:v>41579</c:v>
                </c:pt>
                <c:pt idx="11">
                  <c:v>41609</c:v>
                </c:pt>
                <c:pt idx="12">
                  <c:v>41640</c:v>
                </c:pt>
                <c:pt idx="13">
                  <c:v>41671</c:v>
                </c:pt>
                <c:pt idx="14">
                  <c:v>41699</c:v>
                </c:pt>
                <c:pt idx="15">
                  <c:v>41730</c:v>
                </c:pt>
                <c:pt idx="16">
                  <c:v>41760</c:v>
                </c:pt>
                <c:pt idx="17">
                  <c:v>41791</c:v>
                </c:pt>
                <c:pt idx="18">
                  <c:v>41821</c:v>
                </c:pt>
                <c:pt idx="19">
                  <c:v>41852</c:v>
                </c:pt>
                <c:pt idx="20">
                  <c:v>41883</c:v>
                </c:pt>
                <c:pt idx="21">
                  <c:v>41913</c:v>
                </c:pt>
                <c:pt idx="22">
                  <c:v>41944</c:v>
                </c:pt>
                <c:pt idx="23">
                  <c:v>41974</c:v>
                </c:pt>
              </c:numCache>
            </c:numRef>
          </c:cat>
          <c:val>
            <c:numRef>
              <c:f>'NUMEROS PORTADOS POR OPERADORA'!$F$52:$F$75</c:f>
              <c:numCache>
                <c:formatCode>#,##0</c:formatCode>
                <c:ptCount val="24"/>
                <c:pt idx="0">
                  <c:v>28929</c:v>
                </c:pt>
                <c:pt idx="1">
                  <c:v>25901</c:v>
                </c:pt>
                <c:pt idx="2">
                  <c:v>30524</c:v>
                </c:pt>
                <c:pt idx="3">
                  <c:v>43011</c:v>
                </c:pt>
                <c:pt idx="4">
                  <c:v>45866</c:v>
                </c:pt>
                <c:pt idx="5">
                  <c:v>49222</c:v>
                </c:pt>
                <c:pt idx="6">
                  <c:v>68950</c:v>
                </c:pt>
                <c:pt idx="7">
                  <c:v>70144</c:v>
                </c:pt>
                <c:pt idx="8">
                  <c:v>64641</c:v>
                </c:pt>
                <c:pt idx="9">
                  <c:v>64751</c:v>
                </c:pt>
                <c:pt idx="10">
                  <c:v>43140</c:v>
                </c:pt>
                <c:pt idx="11">
                  <c:v>21665</c:v>
                </c:pt>
                <c:pt idx="12">
                  <c:v>19497</c:v>
                </c:pt>
                <c:pt idx="13">
                  <c:v>24291</c:v>
                </c:pt>
                <c:pt idx="14">
                  <c:v>25721</c:v>
                </c:pt>
                <c:pt idx="15">
                  <c:v>26675</c:v>
                </c:pt>
                <c:pt idx="16">
                  <c:v>31508</c:v>
                </c:pt>
                <c:pt idx="17">
                  <c:v>20326</c:v>
                </c:pt>
                <c:pt idx="18">
                  <c:v>30834</c:v>
                </c:pt>
                <c:pt idx="19">
                  <c:v>33809</c:v>
                </c:pt>
                <c:pt idx="20">
                  <c:v>42502</c:v>
                </c:pt>
                <c:pt idx="21">
                  <c:v>50043</c:v>
                </c:pt>
                <c:pt idx="22">
                  <c:v>42799</c:v>
                </c:pt>
                <c:pt idx="23">
                  <c:v>39123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3167904"/>
        <c:axId val="163168464"/>
      </c:barChart>
      <c:dateAx>
        <c:axId val="163167904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63168464"/>
        <c:crosses val="autoZero"/>
        <c:auto val="1"/>
        <c:lblOffset val="100"/>
        <c:baseTimeUnit val="months"/>
        <c:majorUnit val="1"/>
        <c:majorTimeUnit val="months"/>
        <c:minorUnit val="1"/>
        <c:minorTimeUnit val="days"/>
      </c:dateAx>
      <c:valAx>
        <c:axId val="163168464"/>
        <c:scaling>
          <c:orientation val="minMax"/>
          <c:max val="7000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6316790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6107998049810665"/>
          <c:y val="0.93110278629892995"/>
          <c:w val="0.68540364119547625"/>
          <c:h val="4.2160807098394537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88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>
      <a:solidFill>
        <a:schemeClr val="tx1"/>
      </a:solidFill>
    </a:ln>
  </c:spPr>
  <c:txPr>
    <a:bodyPr/>
    <a:lstStyle/>
    <a:p>
      <a:pPr>
        <a:defRPr sz="14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5600403173857373E-2"/>
          <c:y val="6.9338271674748014E-2"/>
          <c:w val="0.86510277649365053"/>
          <c:h val="0.77327584500770441"/>
        </c:manualLayout>
      </c:layout>
      <c:barChart>
        <c:barDir val="col"/>
        <c:grouping val="clustered"/>
        <c:varyColors val="0"/>
        <c:ser>
          <c:idx val="0"/>
          <c:order val="0"/>
          <c:tx>
            <c:v>OTECEL S.A</c:v>
          </c:tx>
          <c:spPr>
            <a:solidFill>
              <a:srgbClr val="0070C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numRef>
              <c:f>'NUMEROS PORTADOS POR OPERADORA'!$B$76:$B$81</c:f>
              <c:numCache>
                <c:formatCode>mmm\-yy</c:formatCode>
                <c:ptCount val="6"/>
                <c:pt idx="0">
                  <c:v>42005</c:v>
                </c:pt>
                <c:pt idx="1">
                  <c:v>42036</c:v>
                </c:pt>
                <c:pt idx="2">
                  <c:v>42064</c:v>
                </c:pt>
                <c:pt idx="3">
                  <c:v>42095</c:v>
                </c:pt>
                <c:pt idx="4">
                  <c:v>42125</c:v>
                </c:pt>
                <c:pt idx="5">
                  <c:v>42156</c:v>
                </c:pt>
              </c:numCache>
            </c:numRef>
          </c:cat>
          <c:val>
            <c:numRef>
              <c:f>'NUMEROS PORTADOS POR OPERADORA'!$C$76:$C$81</c:f>
              <c:numCache>
                <c:formatCode>#,##0</c:formatCode>
                <c:ptCount val="6"/>
                <c:pt idx="0">
                  <c:v>4077</c:v>
                </c:pt>
                <c:pt idx="1">
                  <c:v>3682</c:v>
                </c:pt>
                <c:pt idx="2">
                  <c:v>5163</c:v>
                </c:pt>
                <c:pt idx="3">
                  <c:v>4400</c:v>
                </c:pt>
                <c:pt idx="4">
                  <c:v>4537</c:v>
                </c:pt>
                <c:pt idx="5">
                  <c:v>5911</c:v>
                </c:pt>
              </c:numCache>
            </c:numRef>
          </c:val>
        </c:ser>
        <c:ser>
          <c:idx val="1"/>
          <c:order val="1"/>
          <c:tx>
            <c:v>CONECEL S.A.</c:v>
          </c:tx>
          <c:spPr>
            <a:solidFill>
              <a:srgbClr val="C0000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numRef>
              <c:f>'NUMEROS PORTADOS POR OPERADORA'!$B$76:$B$81</c:f>
              <c:numCache>
                <c:formatCode>mmm\-yy</c:formatCode>
                <c:ptCount val="6"/>
                <c:pt idx="0">
                  <c:v>42005</c:v>
                </c:pt>
                <c:pt idx="1">
                  <c:v>42036</c:v>
                </c:pt>
                <c:pt idx="2">
                  <c:v>42064</c:v>
                </c:pt>
                <c:pt idx="3">
                  <c:v>42095</c:v>
                </c:pt>
                <c:pt idx="4">
                  <c:v>42125</c:v>
                </c:pt>
                <c:pt idx="5">
                  <c:v>42156</c:v>
                </c:pt>
              </c:numCache>
            </c:numRef>
          </c:cat>
          <c:val>
            <c:numRef>
              <c:f>'NUMEROS PORTADOS POR OPERADORA'!$D$76:$D$81</c:f>
              <c:numCache>
                <c:formatCode>#,##0</c:formatCode>
                <c:ptCount val="6"/>
                <c:pt idx="0">
                  <c:v>19330</c:v>
                </c:pt>
                <c:pt idx="1">
                  <c:v>11709</c:v>
                </c:pt>
                <c:pt idx="2">
                  <c:v>17035</c:v>
                </c:pt>
                <c:pt idx="3">
                  <c:v>10840</c:v>
                </c:pt>
                <c:pt idx="4">
                  <c:v>10628</c:v>
                </c:pt>
                <c:pt idx="5">
                  <c:v>12829</c:v>
                </c:pt>
              </c:numCache>
            </c:numRef>
          </c:val>
        </c:ser>
        <c:ser>
          <c:idx val="2"/>
          <c:order val="2"/>
          <c:tx>
            <c:v>CNT E.P.</c:v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numRef>
              <c:f>'NUMEROS PORTADOS POR OPERADORA'!$B$76:$B$81</c:f>
              <c:numCache>
                <c:formatCode>mmm\-yy</c:formatCode>
                <c:ptCount val="6"/>
                <c:pt idx="0">
                  <c:v>42005</c:v>
                </c:pt>
                <c:pt idx="1">
                  <c:v>42036</c:v>
                </c:pt>
                <c:pt idx="2">
                  <c:v>42064</c:v>
                </c:pt>
                <c:pt idx="3">
                  <c:v>42095</c:v>
                </c:pt>
                <c:pt idx="4">
                  <c:v>42125</c:v>
                </c:pt>
                <c:pt idx="5">
                  <c:v>42156</c:v>
                </c:pt>
              </c:numCache>
            </c:numRef>
          </c:cat>
          <c:val>
            <c:numRef>
              <c:f>'NUMEROS PORTADOS POR OPERADORA'!$E$76:$E$81</c:f>
              <c:numCache>
                <c:formatCode>#,##0</c:formatCode>
                <c:ptCount val="6"/>
                <c:pt idx="0">
                  <c:v>14196</c:v>
                </c:pt>
                <c:pt idx="1">
                  <c:v>12426</c:v>
                </c:pt>
                <c:pt idx="2">
                  <c:v>15926</c:v>
                </c:pt>
                <c:pt idx="3">
                  <c:v>14633</c:v>
                </c:pt>
                <c:pt idx="4">
                  <c:v>12489</c:v>
                </c:pt>
                <c:pt idx="5">
                  <c:v>12023</c:v>
                </c:pt>
              </c:numCache>
            </c:numRef>
          </c:val>
        </c:ser>
        <c:ser>
          <c:idx val="3"/>
          <c:order val="3"/>
          <c:tx>
            <c:v>TOTAL</c:v>
          </c:tx>
          <c:spPr>
            <a:solidFill>
              <a:schemeClr val="accent3">
                <a:lumMod val="75000"/>
                <a:alpha val="88000"/>
              </a:schemeClr>
            </a:solidFill>
            <a:effectLst>
              <a:outerShdw blurRad="50800" dist="50800" dir="5400000" algn="ctr" rotWithShape="0">
                <a:schemeClr val="accent3">
                  <a:lumMod val="75000"/>
                </a:schemeClr>
              </a:outerShd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'NUMEROS PORTADOS POR OPERADORA'!$B$76:$B$81</c:f>
              <c:numCache>
                <c:formatCode>mmm\-yy</c:formatCode>
                <c:ptCount val="6"/>
                <c:pt idx="0">
                  <c:v>42005</c:v>
                </c:pt>
                <c:pt idx="1">
                  <c:v>42036</c:v>
                </c:pt>
                <c:pt idx="2">
                  <c:v>42064</c:v>
                </c:pt>
                <c:pt idx="3">
                  <c:v>42095</c:v>
                </c:pt>
                <c:pt idx="4">
                  <c:v>42125</c:v>
                </c:pt>
                <c:pt idx="5">
                  <c:v>42156</c:v>
                </c:pt>
              </c:numCache>
            </c:numRef>
          </c:cat>
          <c:val>
            <c:numRef>
              <c:f>'NUMEROS PORTADOS POR OPERADORA'!$F$76:$F$81</c:f>
              <c:numCache>
                <c:formatCode>#,##0</c:formatCode>
                <c:ptCount val="6"/>
                <c:pt idx="0">
                  <c:v>37603</c:v>
                </c:pt>
                <c:pt idx="1">
                  <c:v>27817</c:v>
                </c:pt>
                <c:pt idx="2">
                  <c:v>38124</c:v>
                </c:pt>
                <c:pt idx="3">
                  <c:v>29873</c:v>
                </c:pt>
                <c:pt idx="4">
                  <c:v>27654</c:v>
                </c:pt>
                <c:pt idx="5">
                  <c:v>30763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3172384"/>
        <c:axId val="163172944"/>
      </c:barChart>
      <c:dateAx>
        <c:axId val="163172384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63172944"/>
        <c:crosses val="autoZero"/>
        <c:auto val="1"/>
        <c:lblOffset val="100"/>
        <c:baseTimeUnit val="months"/>
        <c:majorUnit val="1"/>
        <c:majorTimeUnit val="months"/>
        <c:minorUnit val="1"/>
        <c:minorTimeUnit val="days"/>
      </c:dateAx>
      <c:valAx>
        <c:axId val="163172944"/>
        <c:scaling>
          <c:orientation val="minMax"/>
          <c:max val="4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63172384"/>
        <c:crosses val="autoZero"/>
        <c:crossBetween val="between"/>
        <c:majorUnit val="5000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6107998049810665"/>
          <c:y val="0.93110278629892995"/>
          <c:w val="0.68540364119547625"/>
          <c:h val="4.2160807098394537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88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>
      <a:solidFill>
        <a:schemeClr val="tx1"/>
      </a:solidFill>
    </a:ln>
  </c:spPr>
  <c:txPr>
    <a:bodyPr/>
    <a:lstStyle/>
    <a:p>
      <a:pPr>
        <a:defRPr sz="14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depthPercent val="1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'NUMEROS DONADOS Y RECEPTADOS'!$B$231</c:f>
              <c:strCache>
                <c:ptCount val="1"/>
                <c:pt idx="0">
                  <c:v>RECEPTADOS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5.5553368328958878E-3"/>
                  <c:y val="0.22685185185185186"/>
                </c:manualLayout>
              </c:layout>
              <c:spPr>
                <a:noFill/>
              </c:spPr>
              <c:txPr>
                <a:bodyPr rot="-5400000" vert="horz"/>
                <a:lstStyle/>
                <a:p>
                  <a:pPr algn="ctr">
                    <a:defRPr sz="16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5.5555555555555558E-3"/>
                  <c:y val="0.25462962962962965"/>
                </c:manualLayout>
              </c:layout>
              <c:spPr>
                <a:noFill/>
              </c:spPr>
              <c:txPr>
                <a:bodyPr rot="-5400000" vert="horz"/>
                <a:lstStyle/>
                <a:p>
                  <a:pPr algn="ctr">
                    <a:defRPr sz="16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151631477927054E-2"/>
                  <c:y val="-1.5739887819216855E-2"/>
                </c:manualLayout>
              </c:layout>
              <c:spPr>
                <a:noFill/>
              </c:spPr>
              <c:txPr>
                <a:bodyPr rot="-5400000" vert="horz"/>
                <a:lstStyle/>
                <a:p>
                  <a:pPr algn="ctr">
                    <a:defRPr sz="16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 algn="ctr">
                  <a:defRPr sz="16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'NUMEROS DONADOS Y RECEPTADOS'!$A$232:$A$234</c:f>
              <c:strCache>
                <c:ptCount val="3"/>
                <c:pt idx="0">
                  <c:v>CONECEL S.A.</c:v>
                </c:pt>
                <c:pt idx="1">
                  <c:v>OTECEL S.A.</c:v>
                </c:pt>
                <c:pt idx="2">
                  <c:v>CNT EP. (Alegro)</c:v>
                </c:pt>
              </c:strCache>
            </c:strRef>
          </c:cat>
          <c:val>
            <c:numRef>
              <c:f>'NUMEROS DONADOS Y RECEPTADOS'!$B$232:$B$234</c:f>
              <c:numCache>
                <c:formatCode>#,##0</c:formatCode>
                <c:ptCount val="3"/>
                <c:pt idx="0">
                  <c:v>693355</c:v>
                </c:pt>
                <c:pt idx="1">
                  <c:v>568335</c:v>
                </c:pt>
                <c:pt idx="2">
                  <c:v>178589</c:v>
                </c:pt>
              </c:numCache>
            </c:numRef>
          </c:val>
        </c:ser>
        <c:ser>
          <c:idx val="1"/>
          <c:order val="1"/>
          <c:tx>
            <c:strRef>
              <c:f>'NUMEROS DONADOS Y RECEPTADOS'!$C$231</c:f>
              <c:strCache>
                <c:ptCount val="1"/>
                <c:pt idx="0">
                  <c:v>DONADOS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8.3333333333333332E-3"/>
                  <c:y val="0.37962962962962965"/>
                </c:manualLayout>
              </c:layout>
              <c:spPr>
                <a:noFill/>
              </c:spPr>
              <c:txPr>
                <a:bodyPr rot="-5400000" vert="horz"/>
                <a:lstStyle/>
                <a:p>
                  <a:pPr algn="ctr">
                    <a:defRPr sz="16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5.5555555555555558E-3"/>
                  <c:y val="0.47222222222222221"/>
                </c:manualLayout>
              </c:layout>
              <c:spPr>
                <a:noFill/>
              </c:spPr>
              <c:txPr>
                <a:bodyPr rot="-5400000" vert="horz"/>
                <a:lstStyle/>
                <a:p>
                  <a:pPr algn="ctr">
                    <a:defRPr sz="16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4075495841330681E-2"/>
                  <c:y val="-1.180491586441264E-2"/>
                </c:manualLayout>
              </c:layout>
              <c:spPr>
                <a:noFill/>
              </c:spPr>
              <c:txPr>
                <a:bodyPr rot="-5400000" vert="horz"/>
                <a:lstStyle/>
                <a:p>
                  <a:pPr algn="ctr">
                    <a:defRPr sz="16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 algn="ctr">
                  <a:defRPr sz="16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'NUMEROS DONADOS Y RECEPTADOS'!$A$232:$A$234</c:f>
              <c:strCache>
                <c:ptCount val="3"/>
                <c:pt idx="0">
                  <c:v>CONECEL S.A.</c:v>
                </c:pt>
                <c:pt idx="1">
                  <c:v>OTECEL S.A.</c:v>
                </c:pt>
                <c:pt idx="2">
                  <c:v>CNT EP. (Alegro)</c:v>
                </c:pt>
              </c:strCache>
            </c:strRef>
          </c:cat>
          <c:val>
            <c:numRef>
              <c:f>'NUMEROS DONADOS Y RECEPTADOS'!$C$232:$C$234</c:f>
              <c:numCache>
                <c:formatCode>#,##0</c:formatCode>
                <c:ptCount val="3"/>
                <c:pt idx="0">
                  <c:v>633642</c:v>
                </c:pt>
                <c:pt idx="1">
                  <c:v>763054</c:v>
                </c:pt>
                <c:pt idx="2">
                  <c:v>43583</c:v>
                </c:pt>
              </c:numCache>
            </c:numRef>
          </c:val>
        </c:ser>
        <c:ser>
          <c:idx val="2"/>
          <c:order val="2"/>
          <c:tx>
            <c:strRef>
              <c:f>'NUMEROS DONADOS Y RECEPTADOS'!$D$231</c:f>
              <c:strCache>
                <c:ptCount val="1"/>
                <c:pt idx="0">
                  <c:v>NETO</c:v>
                </c:pt>
              </c:strCache>
            </c:strRef>
          </c:tx>
          <c:spPr>
            <a:solidFill>
              <a:schemeClr val="accent5">
                <a:lumMod val="5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1.4795290703825169E-2"/>
                  <c:y val="-5.9024579322063198E-3"/>
                </c:manualLayout>
              </c:layout>
              <c:spPr>
                <a:noFill/>
              </c:spPr>
              <c:txPr>
                <a:bodyPr/>
                <a:lstStyle/>
                <a:p>
                  <a:pPr>
                    <a:defRPr sz="16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8.9571337172103995E-3"/>
                  <c:y val="7.8699439096084275E-3"/>
                </c:manualLayout>
              </c:layout>
              <c:spPr>
                <a:noFill/>
              </c:spPr>
              <c:txPr>
                <a:bodyPr/>
                <a:lstStyle/>
                <a:p>
                  <a:pPr>
                    <a:defRPr sz="16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9913652827945452E-2"/>
                  <c:y val="-1.2616232719818533E-2"/>
                </c:manualLayout>
              </c:layout>
              <c:spPr>
                <a:noFill/>
              </c:spPr>
              <c:txPr>
                <a:bodyPr/>
                <a:lstStyle/>
                <a:p>
                  <a:pPr>
                    <a:defRPr sz="16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'NUMEROS DONADOS Y RECEPTADOS'!$A$232:$A$234</c:f>
              <c:strCache>
                <c:ptCount val="3"/>
                <c:pt idx="0">
                  <c:v>CONECEL S.A.</c:v>
                </c:pt>
                <c:pt idx="1">
                  <c:v>OTECEL S.A.</c:v>
                </c:pt>
                <c:pt idx="2">
                  <c:v>CNT EP. (Alegro)</c:v>
                </c:pt>
              </c:strCache>
            </c:strRef>
          </c:cat>
          <c:val>
            <c:numRef>
              <c:f>'NUMEROS DONADOS Y RECEPTADOS'!$D$232:$D$234</c:f>
              <c:numCache>
                <c:formatCode>#,##0</c:formatCode>
                <c:ptCount val="3"/>
                <c:pt idx="0">
                  <c:v>59713</c:v>
                </c:pt>
                <c:pt idx="1">
                  <c:v>-194719</c:v>
                </c:pt>
                <c:pt idx="2">
                  <c:v>135006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63279312"/>
        <c:axId val="163279872"/>
        <c:axId val="0"/>
      </c:bar3DChart>
      <c:catAx>
        <c:axId val="1632793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C"/>
          </a:p>
        </c:txPr>
        <c:crossAx val="163279872"/>
        <c:crosses val="autoZero"/>
        <c:auto val="1"/>
        <c:lblAlgn val="ctr"/>
        <c:lblOffset val="100"/>
        <c:noMultiLvlLbl val="0"/>
      </c:catAx>
      <c:valAx>
        <c:axId val="163279872"/>
        <c:scaling>
          <c:orientation val="minMax"/>
          <c:min val="-55000"/>
        </c:scaling>
        <c:delete val="0"/>
        <c:axPos val="l"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C"/>
          </a:p>
        </c:txPr>
        <c:crossAx val="16327931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C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C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'RESUMEN DONADOS Y RECEPTADOS'!A1"/><Relationship Id="rId2" Type="http://schemas.openxmlformats.org/officeDocument/2006/relationships/hyperlink" Target="#'NUMEROS DONADOS Y RECEPTADOS'!A1"/><Relationship Id="rId1" Type="http://schemas.openxmlformats.org/officeDocument/2006/relationships/hyperlink" Target="#'NUMEROS PORTADOS POR OPERADORA'!A1"/><Relationship Id="rId5" Type="http://schemas.openxmlformats.org/officeDocument/2006/relationships/image" Target="cid:image001.png@01D060A7.7CA6B750" TargetMode="External"/><Relationship Id="rId4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cid:image001.png@01D060A7.7CA6B750" TargetMode="External"/><Relationship Id="rId2" Type="http://schemas.openxmlformats.org/officeDocument/2006/relationships/image" Target="../media/image1.png"/><Relationship Id="rId1" Type="http://schemas.openxmlformats.org/officeDocument/2006/relationships/chart" Target="../charts/chart6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cid:image001.png@01D060A7.7CA6B750" TargetMode="External"/><Relationship Id="rId2" Type="http://schemas.openxmlformats.org/officeDocument/2006/relationships/image" Target="../media/image1.png"/><Relationship Id="rId1" Type="http://schemas.openxmlformats.org/officeDocument/2006/relationships/hyperlink" Target="#Inicio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cid:image001.png@01D060A7.7CA6B750" TargetMode="External"/><Relationship Id="rId2" Type="http://schemas.openxmlformats.org/officeDocument/2006/relationships/image" Target="../media/image1.png"/><Relationship Id="rId1" Type="http://schemas.openxmlformats.org/officeDocument/2006/relationships/hyperlink" Target="#Inicio!A1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cid:image001.png@01D060A7.7CA6B750" TargetMode="External"/><Relationship Id="rId2" Type="http://schemas.openxmlformats.org/officeDocument/2006/relationships/image" Target="../media/image1.png"/><Relationship Id="rId1" Type="http://schemas.openxmlformats.org/officeDocument/2006/relationships/hyperlink" Target="#Inicio!A1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cid:image001.png@01D060A7.7CA6B750" TargetMode="External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cid:image001.png@01D060A7.7CA6B750" TargetMode="External"/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cid:image001.png@01D060A7.7CA6B750" TargetMode="External"/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cid:image001.png@01D060A7.7CA6B750" TargetMode="External"/><Relationship Id="rId2" Type="http://schemas.openxmlformats.org/officeDocument/2006/relationships/image" Target="../media/image1.png"/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cid:image001.png@01D060A7.7CA6B750" TargetMode="External"/><Relationship Id="rId2" Type="http://schemas.openxmlformats.org/officeDocument/2006/relationships/image" Target="../media/image1.png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4657725</xdr:colOff>
      <xdr:row>21</xdr:row>
      <xdr:rowOff>76200</xdr:rowOff>
    </xdr:from>
    <xdr:to>
      <xdr:col>2</xdr:col>
      <xdr:colOff>4924425</xdr:colOff>
      <xdr:row>21</xdr:row>
      <xdr:rowOff>276225</xdr:rowOff>
    </xdr:to>
    <xdr:sp macro="[0]!situacionactual" textlink="">
      <xdr:nvSpPr>
        <xdr:cNvPr id="971822" name="AutoShape 10">
          <a:hlinkClick xmlns:r="http://schemas.openxmlformats.org/officeDocument/2006/relationships" r:id="rId1"/>
        </xdr:cNvPr>
        <xdr:cNvSpPr>
          <a:spLocks noChangeArrowheads="1"/>
        </xdr:cNvSpPr>
      </xdr:nvSpPr>
      <xdr:spPr bwMode="auto">
        <a:xfrm>
          <a:off x="8267700" y="4419600"/>
          <a:ext cx="266700" cy="200025"/>
        </a:xfrm>
        <a:prstGeom prst="rightArrow">
          <a:avLst>
            <a:gd name="adj1" fmla="val 50000"/>
            <a:gd name="adj2" fmla="val 33333"/>
          </a:avLst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3366FF" mc:Ignorable="a14" a14:legacySpreadsheetColorIndex="48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4657725</xdr:colOff>
      <xdr:row>23</xdr:row>
      <xdr:rowOff>95250</xdr:rowOff>
    </xdr:from>
    <xdr:to>
      <xdr:col>2</xdr:col>
      <xdr:colOff>4924425</xdr:colOff>
      <xdr:row>23</xdr:row>
      <xdr:rowOff>295275</xdr:rowOff>
    </xdr:to>
    <xdr:sp macro="[0]!redinteligente" textlink="">
      <xdr:nvSpPr>
        <xdr:cNvPr id="971823" name="AutoShape 14">
          <a:hlinkClick xmlns:r="http://schemas.openxmlformats.org/officeDocument/2006/relationships" r:id="rId2"/>
        </xdr:cNvPr>
        <xdr:cNvSpPr>
          <a:spLocks noChangeArrowheads="1"/>
        </xdr:cNvSpPr>
      </xdr:nvSpPr>
      <xdr:spPr bwMode="auto">
        <a:xfrm>
          <a:off x="8267700" y="5086350"/>
          <a:ext cx="266700" cy="200025"/>
        </a:xfrm>
        <a:prstGeom prst="rightArrow">
          <a:avLst>
            <a:gd name="adj1" fmla="val 50000"/>
            <a:gd name="adj2" fmla="val 33333"/>
          </a:avLst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3366FF" mc:Ignorable="a14" a14:legacySpreadsheetColorIndex="48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4657725</xdr:colOff>
      <xdr:row>22</xdr:row>
      <xdr:rowOff>85725</xdr:rowOff>
    </xdr:from>
    <xdr:to>
      <xdr:col>2</xdr:col>
      <xdr:colOff>4924425</xdr:colOff>
      <xdr:row>22</xdr:row>
      <xdr:rowOff>285750</xdr:rowOff>
    </xdr:to>
    <xdr:sp macro="[0]!fijo" textlink="">
      <xdr:nvSpPr>
        <xdr:cNvPr id="971824" name="AutoShape 17">
          <a:hlinkClick xmlns:r="http://schemas.openxmlformats.org/officeDocument/2006/relationships" r:id="rId3"/>
        </xdr:cNvPr>
        <xdr:cNvSpPr>
          <a:spLocks noChangeArrowheads="1"/>
        </xdr:cNvSpPr>
      </xdr:nvSpPr>
      <xdr:spPr bwMode="auto">
        <a:xfrm>
          <a:off x="8267700" y="4752975"/>
          <a:ext cx="266700" cy="200025"/>
        </a:xfrm>
        <a:prstGeom prst="rightArrow">
          <a:avLst>
            <a:gd name="adj1" fmla="val 50000"/>
            <a:gd name="adj2" fmla="val 33333"/>
          </a:avLst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3366FF" mc:Ignorable="a14" a14:legacySpreadsheetColorIndex="48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2886075</xdr:colOff>
      <xdr:row>2</xdr:row>
      <xdr:rowOff>9525</xdr:rowOff>
    </xdr:from>
    <xdr:to>
      <xdr:col>3</xdr:col>
      <xdr:colOff>790575</xdr:colOff>
      <xdr:row>6</xdr:row>
      <xdr:rowOff>133350</xdr:rowOff>
    </xdr:to>
    <xdr:pic>
      <xdr:nvPicPr>
        <xdr:cNvPr id="971825" name="Imagen 2" descr="cid:image001.png@01D060A7.7CA6B750"/>
        <xdr:cNvPicPr>
          <a:picLocks noChangeAspect="1" noChangeArrowheads="1"/>
        </xdr:cNvPicPr>
      </xdr:nvPicPr>
      <xdr:blipFill>
        <a:blip xmlns:r="http://schemas.openxmlformats.org/officeDocument/2006/relationships" r:embed="rId4" r:link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96050" y="419100"/>
          <a:ext cx="2886075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10</xdr:row>
      <xdr:rowOff>152400</xdr:rowOff>
    </xdr:from>
    <xdr:to>
      <xdr:col>13</xdr:col>
      <xdr:colOff>752475</xdr:colOff>
      <xdr:row>41</xdr:row>
      <xdr:rowOff>123825</xdr:rowOff>
    </xdr:to>
    <xdr:graphicFrame macro="">
      <xdr:nvGraphicFramePr>
        <xdr:cNvPr id="461037" name="4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95250</xdr:colOff>
      <xdr:row>2</xdr:row>
      <xdr:rowOff>47625</xdr:rowOff>
    </xdr:from>
    <xdr:to>
      <xdr:col>13</xdr:col>
      <xdr:colOff>695325</xdr:colOff>
      <xdr:row>6</xdr:row>
      <xdr:rowOff>171450</xdr:rowOff>
    </xdr:to>
    <xdr:pic>
      <xdr:nvPicPr>
        <xdr:cNvPr id="461038" name="Imagen 2" descr="cid:image001.png@01D060A7.7CA6B750"/>
        <xdr:cNvPicPr>
          <a:picLocks noChangeAspect="1" noChangeArrowheads="1"/>
        </xdr:cNvPicPr>
      </xdr:nvPicPr>
      <xdr:blipFill>
        <a:blip xmlns:r="http://schemas.openxmlformats.org/officeDocument/2006/relationships" r:embed="rId2" r:link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438150"/>
          <a:ext cx="2886075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84</xdr:row>
      <xdr:rowOff>0</xdr:rowOff>
    </xdr:from>
    <xdr:to>
      <xdr:col>4</xdr:col>
      <xdr:colOff>624417</xdr:colOff>
      <xdr:row>85</xdr:row>
      <xdr:rowOff>101600</xdr:rowOff>
    </xdr:to>
    <xdr:sp macro="" textlink="">
      <xdr:nvSpPr>
        <xdr:cNvPr id="3" name="6 Rectángulo redondeado">
          <a:hlinkClick xmlns:r="http://schemas.openxmlformats.org/officeDocument/2006/relationships" r:id="rId1"/>
        </xdr:cNvPr>
        <xdr:cNvSpPr/>
      </xdr:nvSpPr>
      <xdr:spPr>
        <a:xfrm>
          <a:off x="3390900" y="12792075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>
    <xdr:from>
      <xdr:col>3</xdr:col>
      <xdr:colOff>923925</xdr:colOff>
      <xdr:row>3</xdr:row>
      <xdr:rowOff>38100</xdr:rowOff>
    </xdr:from>
    <xdr:to>
      <xdr:col>5</xdr:col>
      <xdr:colOff>1181100</xdr:colOff>
      <xdr:row>8</xdr:row>
      <xdr:rowOff>0</xdr:rowOff>
    </xdr:to>
    <xdr:pic>
      <xdr:nvPicPr>
        <xdr:cNvPr id="451782" name="Imagen 2" descr="cid:image001.png@01D060A7.7CA6B750"/>
        <xdr:cNvPicPr>
          <a:picLocks noChangeAspect="1" noChangeArrowheads="1"/>
        </xdr:cNvPicPr>
      </xdr:nvPicPr>
      <xdr:blipFill>
        <a:blip xmlns:r="http://schemas.openxmlformats.org/officeDocument/2006/relationships" r:embed="rId2" r:link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14825" y="609600"/>
          <a:ext cx="2886075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28575</xdr:rowOff>
    </xdr:from>
    <xdr:to>
      <xdr:col>0</xdr:col>
      <xdr:colOff>1028700</xdr:colOff>
      <xdr:row>13</xdr:row>
      <xdr:rowOff>0</xdr:rowOff>
    </xdr:to>
    <xdr:sp macro="" textlink="">
      <xdr:nvSpPr>
        <xdr:cNvPr id="382977" name="Text Box 1"/>
        <xdr:cNvSpPr txBox="1">
          <a:spLocks noChangeArrowheads="1"/>
        </xdr:cNvSpPr>
      </xdr:nvSpPr>
      <xdr:spPr bwMode="auto">
        <a:xfrm>
          <a:off x="0" y="1047750"/>
          <a:ext cx="10287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200" b="1" i="0" u="none" strike="noStrike" baseline="0">
              <a:solidFill>
                <a:schemeClr val="bg1"/>
              </a:solidFill>
              <a:latin typeface="Arial"/>
              <a:cs typeface="Arial"/>
            </a:rPr>
            <a:t>RECEPTOR</a:t>
          </a:r>
        </a:p>
      </xdr:txBody>
    </xdr:sp>
    <xdr:clientData/>
  </xdr:twoCellAnchor>
  <xdr:twoCellAnchor>
    <xdr:from>
      <xdr:col>0</xdr:col>
      <xdr:colOff>676275</xdr:colOff>
      <xdr:row>11</xdr:row>
      <xdr:rowOff>19050</xdr:rowOff>
    </xdr:from>
    <xdr:to>
      <xdr:col>0</xdr:col>
      <xdr:colOff>1524000</xdr:colOff>
      <xdr:row>11</xdr:row>
      <xdr:rowOff>228600</xdr:rowOff>
    </xdr:to>
    <xdr:sp macro="" textlink="">
      <xdr:nvSpPr>
        <xdr:cNvPr id="382978" name="Text Box 2"/>
        <xdr:cNvSpPr txBox="1">
          <a:spLocks noChangeArrowheads="1"/>
        </xdr:cNvSpPr>
      </xdr:nvSpPr>
      <xdr:spPr bwMode="auto">
        <a:xfrm>
          <a:off x="676275" y="790575"/>
          <a:ext cx="847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200" b="1" i="0" u="none" strike="noStrike" baseline="0">
              <a:solidFill>
                <a:schemeClr val="bg1"/>
              </a:solidFill>
              <a:latin typeface="Arial"/>
              <a:cs typeface="Arial"/>
            </a:rPr>
            <a:t>DONANTE</a:t>
          </a:r>
        </a:p>
      </xdr:txBody>
    </xdr:sp>
    <xdr:clientData/>
  </xdr:twoCellAnchor>
  <xdr:twoCellAnchor>
    <xdr:from>
      <xdr:col>1</xdr:col>
      <xdr:colOff>1162050</xdr:colOff>
      <xdr:row>19</xdr:row>
      <xdr:rowOff>85725</xdr:rowOff>
    </xdr:from>
    <xdr:to>
      <xdr:col>3</xdr:col>
      <xdr:colOff>338667</xdr:colOff>
      <xdr:row>21</xdr:row>
      <xdr:rowOff>25400</xdr:rowOff>
    </xdr:to>
    <xdr:sp macro="" textlink="">
      <xdr:nvSpPr>
        <xdr:cNvPr id="5" name="6 Rectángulo redondeado">
          <a:hlinkClick xmlns:r="http://schemas.openxmlformats.org/officeDocument/2006/relationships" r:id="rId1"/>
        </xdr:cNvPr>
        <xdr:cNvSpPr/>
      </xdr:nvSpPr>
      <xdr:spPr>
        <a:xfrm>
          <a:off x="2905125" y="4648200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>
    <xdr:from>
      <xdr:col>2</xdr:col>
      <xdr:colOff>1257300</xdr:colOff>
      <xdr:row>3</xdr:row>
      <xdr:rowOff>76200</xdr:rowOff>
    </xdr:from>
    <xdr:to>
      <xdr:col>4</xdr:col>
      <xdr:colOff>1209675</xdr:colOff>
      <xdr:row>8</xdr:row>
      <xdr:rowOff>38100</xdr:rowOff>
    </xdr:to>
    <xdr:pic>
      <xdr:nvPicPr>
        <xdr:cNvPr id="972847" name="Imagen 2" descr="cid:image001.png@01D060A7.7CA6B750"/>
        <xdr:cNvPicPr>
          <a:picLocks noChangeAspect="1" noChangeArrowheads="1"/>
        </xdr:cNvPicPr>
      </xdr:nvPicPr>
      <xdr:blipFill>
        <a:blip xmlns:r="http://schemas.openxmlformats.org/officeDocument/2006/relationships" r:embed="rId2" r:link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0" y="647700"/>
          <a:ext cx="2886075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285750</xdr:colOff>
      <xdr:row>85</xdr:row>
      <xdr:rowOff>123825</xdr:rowOff>
    </xdr:from>
    <xdr:to>
      <xdr:col>0</xdr:col>
      <xdr:colOff>1133475</xdr:colOff>
      <xdr:row>87</xdr:row>
      <xdr:rowOff>85725</xdr:rowOff>
    </xdr:to>
    <xdr:sp macro="" textlink="">
      <xdr:nvSpPr>
        <xdr:cNvPr id="100390" name="Text Box 38"/>
        <xdr:cNvSpPr txBox="1">
          <a:spLocks noChangeArrowheads="1"/>
        </xdr:cNvSpPr>
      </xdr:nvSpPr>
      <xdr:spPr bwMode="auto">
        <a:xfrm>
          <a:off x="285750" y="7248525"/>
          <a:ext cx="84772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27432" rIns="36576" bIns="0" anchor="t" upright="1"/>
        <a:lstStyle/>
        <a:p>
          <a:pPr algn="r" rtl="0">
            <a:defRPr sz="1000"/>
          </a:pPr>
          <a:r>
            <a:rPr lang="es-ES" sz="1200" b="1" i="0" u="none" strike="noStrike" baseline="0">
              <a:solidFill>
                <a:schemeClr val="bg1"/>
              </a:solidFill>
              <a:latin typeface="Arial"/>
              <a:cs typeface="Arial"/>
            </a:rPr>
            <a:t>Período</a:t>
          </a:r>
        </a:p>
      </xdr:txBody>
    </xdr:sp>
    <xdr:clientData/>
  </xdr:twoCellAnchor>
  <xdr:twoCellAnchor>
    <xdr:from>
      <xdr:col>0</xdr:col>
      <xdr:colOff>704850</xdr:colOff>
      <xdr:row>11</xdr:row>
      <xdr:rowOff>0</xdr:rowOff>
    </xdr:from>
    <xdr:to>
      <xdr:col>0</xdr:col>
      <xdr:colOff>1628775</xdr:colOff>
      <xdr:row>12</xdr:row>
      <xdr:rowOff>85725</xdr:rowOff>
    </xdr:to>
    <xdr:sp macro="" textlink="">
      <xdr:nvSpPr>
        <xdr:cNvPr id="100391" name="Text Box 39"/>
        <xdr:cNvSpPr txBox="1">
          <a:spLocks noChangeArrowheads="1"/>
        </xdr:cNvSpPr>
      </xdr:nvSpPr>
      <xdr:spPr bwMode="auto">
        <a:xfrm>
          <a:off x="704850" y="1257300"/>
          <a:ext cx="92392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27432" rIns="36576" bIns="0" anchor="t" upright="1"/>
        <a:lstStyle/>
        <a:p>
          <a:pPr algn="r" rtl="0">
            <a:defRPr sz="1000"/>
          </a:pPr>
          <a:r>
            <a:rPr lang="es-ES" sz="1200" b="1" i="0" u="none" strike="noStrike" baseline="0">
              <a:solidFill>
                <a:schemeClr val="bg1"/>
              </a:solidFill>
              <a:latin typeface="Arial"/>
              <a:cs typeface="Arial"/>
            </a:rPr>
            <a:t>Prestador</a:t>
          </a:r>
        </a:p>
        <a:p>
          <a:pPr algn="r" rtl="0">
            <a:defRPr sz="1000"/>
          </a:pPr>
          <a:r>
            <a:rPr lang="es-ES" sz="1200" b="1" i="0" u="none" strike="noStrike" baseline="0">
              <a:solidFill>
                <a:schemeClr val="bg1"/>
              </a:solidFill>
              <a:latin typeface="Arial"/>
              <a:cs typeface="Arial"/>
            </a:rPr>
            <a:t>Receptor</a:t>
          </a:r>
        </a:p>
        <a:p>
          <a:pPr algn="r" rtl="0">
            <a:defRPr sz="1000"/>
          </a:pPr>
          <a:endParaRPr lang="es-ES" sz="1200" b="1" i="0" u="none" strike="noStrike" baseline="0">
            <a:solidFill>
              <a:schemeClr val="bg1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704850</xdr:colOff>
      <xdr:row>84</xdr:row>
      <xdr:rowOff>0</xdr:rowOff>
    </xdr:from>
    <xdr:to>
      <xdr:col>0</xdr:col>
      <xdr:colOff>1628775</xdr:colOff>
      <xdr:row>85</xdr:row>
      <xdr:rowOff>85725</xdr:rowOff>
    </xdr:to>
    <xdr:sp macro="" textlink="">
      <xdr:nvSpPr>
        <xdr:cNvPr id="100392" name="Text Box 40"/>
        <xdr:cNvSpPr txBox="1">
          <a:spLocks noChangeArrowheads="1"/>
        </xdr:cNvSpPr>
      </xdr:nvSpPr>
      <xdr:spPr bwMode="auto">
        <a:xfrm>
          <a:off x="704850" y="6762750"/>
          <a:ext cx="9239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22860" rIns="27432" bIns="0" anchor="t" upright="1"/>
        <a:lstStyle/>
        <a:p>
          <a:pPr algn="r" rtl="0">
            <a:defRPr sz="1000"/>
          </a:pPr>
          <a:r>
            <a:rPr lang="es-ES" sz="1200" b="1" i="0" u="none" strike="noStrike" baseline="0">
              <a:solidFill>
                <a:schemeClr val="bg1"/>
              </a:solidFill>
              <a:latin typeface="Arial"/>
              <a:cs typeface="Arial"/>
            </a:rPr>
            <a:t>Prestador</a:t>
          </a:r>
        </a:p>
        <a:p>
          <a:pPr algn="r" rtl="0">
            <a:defRPr sz="1000"/>
          </a:pPr>
          <a:r>
            <a:rPr lang="es-ES" sz="1200" b="1" i="0" u="none" strike="noStrike" baseline="0">
              <a:solidFill>
                <a:schemeClr val="bg1"/>
              </a:solidFill>
              <a:latin typeface="Arial"/>
              <a:cs typeface="Arial"/>
            </a:rPr>
            <a:t>Donante</a:t>
          </a:r>
        </a:p>
      </xdr:txBody>
    </xdr:sp>
    <xdr:clientData/>
  </xdr:twoCellAnchor>
  <xdr:twoCellAnchor>
    <xdr:from>
      <xdr:col>0</xdr:col>
      <xdr:colOff>11906</xdr:colOff>
      <xdr:row>12</xdr:row>
      <xdr:rowOff>59532</xdr:rowOff>
    </xdr:from>
    <xdr:to>
      <xdr:col>0</xdr:col>
      <xdr:colOff>859631</xdr:colOff>
      <xdr:row>14</xdr:row>
      <xdr:rowOff>21432</xdr:rowOff>
    </xdr:to>
    <xdr:sp macro="" textlink="">
      <xdr:nvSpPr>
        <xdr:cNvPr id="11" name="Text Box 38"/>
        <xdr:cNvSpPr txBox="1">
          <a:spLocks noChangeArrowheads="1"/>
        </xdr:cNvSpPr>
      </xdr:nvSpPr>
      <xdr:spPr bwMode="auto">
        <a:xfrm>
          <a:off x="11906" y="2369345"/>
          <a:ext cx="847725" cy="5453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27432" rIns="36576" bIns="0" anchor="t" upright="1"/>
        <a:lstStyle/>
        <a:p>
          <a:pPr algn="r" rtl="0">
            <a:defRPr sz="1000"/>
          </a:pPr>
          <a:r>
            <a:rPr lang="es-ES" sz="1200" b="1" i="0" u="none" strike="noStrike" baseline="0">
              <a:solidFill>
                <a:schemeClr val="bg1"/>
              </a:solidFill>
              <a:latin typeface="Arial"/>
              <a:cs typeface="Arial"/>
            </a:rPr>
            <a:t>Período</a:t>
          </a:r>
        </a:p>
      </xdr:txBody>
    </xdr:sp>
    <xdr:clientData/>
  </xdr:twoCellAnchor>
  <xdr:twoCellAnchor>
    <xdr:from>
      <xdr:col>0</xdr:col>
      <xdr:colOff>704850</xdr:colOff>
      <xdr:row>157</xdr:row>
      <xdr:rowOff>0</xdr:rowOff>
    </xdr:from>
    <xdr:to>
      <xdr:col>0</xdr:col>
      <xdr:colOff>1628775</xdr:colOff>
      <xdr:row>158</xdr:row>
      <xdr:rowOff>85725</xdr:rowOff>
    </xdr:to>
    <xdr:sp macro="" textlink="">
      <xdr:nvSpPr>
        <xdr:cNvPr id="12" name="Text Box 39"/>
        <xdr:cNvSpPr txBox="1">
          <a:spLocks noChangeArrowheads="1"/>
        </xdr:cNvSpPr>
      </xdr:nvSpPr>
      <xdr:spPr bwMode="auto">
        <a:xfrm>
          <a:off x="704850" y="1952625"/>
          <a:ext cx="923925" cy="4429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27432" rIns="36576" bIns="0" anchor="t" upright="1"/>
        <a:lstStyle/>
        <a:p>
          <a:pPr algn="r" rtl="0">
            <a:defRPr sz="1000"/>
          </a:pPr>
          <a:r>
            <a:rPr lang="es-ES" sz="1200" b="1" i="0" u="none" strike="noStrike" baseline="0">
              <a:solidFill>
                <a:schemeClr val="bg1"/>
              </a:solidFill>
              <a:latin typeface="Arial"/>
              <a:cs typeface="Arial"/>
            </a:rPr>
            <a:t>Prestador</a:t>
          </a:r>
        </a:p>
        <a:p>
          <a:pPr algn="r" rtl="0">
            <a:defRPr sz="1000"/>
          </a:pPr>
          <a:r>
            <a:rPr lang="es-ES" sz="1200" b="1" i="0" u="none" strike="noStrike" baseline="0">
              <a:solidFill>
                <a:schemeClr val="bg1"/>
              </a:solidFill>
              <a:latin typeface="Arial"/>
              <a:cs typeface="Arial"/>
            </a:rPr>
            <a:t>Receptor</a:t>
          </a:r>
        </a:p>
        <a:p>
          <a:pPr algn="r" rtl="0">
            <a:defRPr sz="1000"/>
          </a:pPr>
          <a:endParaRPr lang="es-ES" sz="1200" b="1" i="0" u="none" strike="noStrike" baseline="0">
            <a:solidFill>
              <a:schemeClr val="bg1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158</xdr:row>
      <xdr:rowOff>11906</xdr:rowOff>
    </xdr:from>
    <xdr:to>
      <xdr:col>0</xdr:col>
      <xdr:colOff>847725</xdr:colOff>
      <xdr:row>160</xdr:row>
      <xdr:rowOff>33337</xdr:rowOff>
    </xdr:to>
    <xdr:sp macro="" textlink="">
      <xdr:nvSpPr>
        <xdr:cNvPr id="13" name="Text Box 38"/>
        <xdr:cNvSpPr txBox="1">
          <a:spLocks noChangeArrowheads="1"/>
        </xdr:cNvSpPr>
      </xdr:nvSpPr>
      <xdr:spPr bwMode="auto">
        <a:xfrm>
          <a:off x="0" y="24419719"/>
          <a:ext cx="847725" cy="5453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27432" rIns="36576" bIns="0" anchor="t" upright="1"/>
        <a:lstStyle/>
        <a:p>
          <a:pPr algn="r" rtl="0">
            <a:defRPr sz="1000"/>
          </a:pPr>
          <a:r>
            <a:rPr lang="es-ES" sz="1200" b="1" i="0" u="none" strike="noStrike" baseline="0">
              <a:solidFill>
                <a:schemeClr val="bg1"/>
              </a:solidFill>
              <a:latin typeface="Arial"/>
              <a:cs typeface="Arial"/>
            </a:rPr>
            <a:t>Período</a:t>
          </a:r>
        </a:p>
      </xdr:txBody>
    </xdr:sp>
    <xdr:clientData/>
  </xdr:twoCellAnchor>
  <xdr:twoCellAnchor>
    <xdr:from>
      <xdr:col>4</xdr:col>
      <xdr:colOff>338667</xdr:colOff>
      <xdr:row>231</xdr:row>
      <xdr:rowOff>148167</xdr:rowOff>
    </xdr:from>
    <xdr:to>
      <xdr:col>5</xdr:col>
      <xdr:colOff>922867</xdr:colOff>
      <xdr:row>233</xdr:row>
      <xdr:rowOff>51858</xdr:rowOff>
    </xdr:to>
    <xdr:sp macro="" textlink="">
      <xdr:nvSpPr>
        <xdr:cNvPr id="9" name="6 Rectángulo redondeado">
          <a:hlinkClick xmlns:r="http://schemas.openxmlformats.org/officeDocument/2006/relationships" r:id="rId1"/>
        </xdr:cNvPr>
        <xdr:cNvSpPr/>
      </xdr:nvSpPr>
      <xdr:spPr>
        <a:xfrm>
          <a:off x="6561667" y="41433750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>
    <xdr:from>
      <xdr:col>7</xdr:col>
      <xdr:colOff>962025</xdr:colOff>
      <xdr:row>2</xdr:row>
      <xdr:rowOff>66675</xdr:rowOff>
    </xdr:from>
    <xdr:to>
      <xdr:col>9</xdr:col>
      <xdr:colOff>1533525</xdr:colOff>
      <xdr:row>7</xdr:row>
      <xdr:rowOff>9525</xdr:rowOff>
    </xdr:to>
    <xdr:pic>
      <xdr:nvPicPr>
        <xdr:cNvPr id="973919" name="Imagen 2" descr="cid:image001.png@01D060A7.7CA6B750"/>
        <xdr:cNvPicPr>
          <a:picLocks noChangeAspect="1" noChangeArrowheads="1"/>
        </xdr:cNvPicPr>
      </xdr:nvPicPr>
      <xdr:blipFill>
        <a:blip xmlns:r="http://schemas.openxmlformats.org/officeDocument/2006/relationships" r:embed="rId2" r:link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53850" y="457200"/>
          <a:ext cx="2895600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11</xdr:row>
      <xdr:rowOff>0</xdr:rowOff>
    </xdr:from>
    <xdr:to>
      <xdr:col>13</xdr:col>
      <xdr:colOff>752475</xdr:colOff>
      <xdr:row>41</xdr:row>
      <xdr:rowOff>123825</xdr:rowOff>
    </xdr:to>
    <xdr:graphicFrame macro="">
      <xdr:nvGraphicFramePr>
        <xdr:cNvPr id="452849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695325</xdr:colOff>
      <xdr:row>2</xdr:row>
      <xdr:rowOff>9525</xdr:rowOff>
    </xdr:from>
    <xdr:to>
      <xdr:col>13</xdr:col>
      <xdr:colOff>533400</xdr:colOff>
      <xdr:row>6</xdr:row>
      <xdr:rowOff>133350</xdr:rowOff>
    </xdr:to>
    <xdr:pic>
      <xdr:nvPicPr>
        <xdr:cNvPr id="452850" name="Imagen 2" descr="cid:image001.png@01D060A7.7CA6B750"/>
        <xdr:cNvPicPr>
          <a:picLocks noChangeAspect="1" noChangeArrowheads="1"/>
        </xdr:cNvPicPr>
      </xdr:nvPicPr>
      <xdr:blipFill>
        <a:blip xmlns:r="http://schemas.openxmlformats.org/officeDocument/2006/relationships" r:embed="rId2" r:link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53325" y="400050"/>
          <a:ext cx="2886075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11</xdr:row>
      <xdr:rowOff>0</xdr:rowOff>
    </xdr:from>
    <xdr:to>
      <xdr:col>13</xdr:col>
      <xdr:colOff>752475</xdr:colOff>
      <xdr:row>42</xdr:row>
      <xdr:rowOff>85725</xdr:rowOff>
    </xdr:to>
    <xdr:graphicFrame macro="">
      <xdr:nvGraphicFramePr>
        <xdr:cNvPr id="453873" name="4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590550</xdr:colOff>
      <xdr:row>2</xdr:row>
      <xdr:rowOff>85725</xdr:rowOff>
    </xdr:from>
    <xdr:to>
      <xdr:col>13</xdr:col>
      <xdr:colOff>428625</xdr:colOff>
      <xdr:row>7</xdr:row>
      <xdr:rowOff>28575</xdr:rowOff>
    </xdr:to>
    <xdr:pic>
      <xdr:nvPicPr>
        <xdr:cNvPr id="453874" name="Imagen 2" descr="cid:image001.png@01D060A7.7CA6B750"/>
        <xdr:cNvPicPr>
          <a:picLocks noChangeAspect="1" noChangeArrowheads="1"/>
        </xdr:cNvPicPr>
      </xdr:nvPicPr>
      <xdr:blipFill>
        <a:blip xmlns:r="http://schemas.openxmlformats.org/officeDocument/2006/relationships" r:embed="rId2" r:link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48550" y="476250"/>
          <a:ext cx="2886075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11</xdr:row>
      <xdr:rowOff>0</xdr:rowOff>
    </xdr:from>
    <xdr:to>
      <xdr:col>13</xdr:col>
      <xdr:colOff>752475</xdr:colOff>
      <xdr:row>42</xdr:row>
      <xdr:rowOff>85725</xdr:rowOff>
    </xdr:to>
    <xdr:graphicFrame macro="">
      <xdr:nvGraphicFramePr>
        <xdr:cNvPr id="750693" name="4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666750</xdr:colOff>
      <xdr:row>2</xdr:row>
      <xdr:rowOff>85725</xdr:rowOff>
    </xdr:from>
    <xdr:to>
      <xdr:col>13</xdr:col>
      <xdr:colOff>504825</xdr:colOff>
      <xdr:row>7</xdr:row>
      <xdr:rowOff>28575</xdr:rowOff>
    </xdr:to>
    <xdr:pic>
      <xdr:nvPicPr>
        <xdr:cNvPr id="750694" name="Imagen 2" descr="cid:image001.png@01D060A7.7CA6B750"/>
        <xdr:cNvPicPr>
          <a:picLocks noChangeAspect="1" noChangeArrowheads="1"/>
        </xdr:cNvPicPr>
      </xdr:nvPicPr>
      <xdr:blipFill>
        <a:blip xmlns:r="http://schemas.openxmlformats.org/officeDocument/2006/relationships" r:embed="rId2" r:link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0" y="476250"/>
          <a:ext cx="2886075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11</xdr:row>
      <xdr:rowOff>0</xdr:rowOff>
    </xdr:from>
    <xdr:to>
      <xdr:col>13</xdr:col>
      <xdr:colOff>752475</xdr:colOff>
      <xdr:row>43</xdr:row>
      <xdr:rowOff>123825</xdr:rowOff>
    </xdr:to>
    <xdr:graphicFrame macro="">
      <xdr:nvGraphicFramePr>
        <xdr:cNvPr id="45694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514350</xdr:colOff>
      <xdr:row>2</xdr:row>
      <xdr:rowOff>123825</xdr:rowOff>
    </xdr:from>
    <xdr:to>
      <xdr:col>13</xdr:col>
      <xdr:colOff>352425</xdr:colOff>
      <xdr:row>7</xdr:row>
      <xdr:rowOff>66675</xdr:rowOff>
    </xdr:to>
    <xdr:pic>
      <xdr:nvPicPr>
        <xdr:cNvPr id="456944" name="Imagen 2" descr="cid:image001.png@01D060A7.7CA6B750"/>
        <xdr:cNvPicPr>
          <a:picLocks noChangeAspect="1" noChangeArrowheads="1"/>
        </xdr:cNvPicPr>
      </xdr:nvPicPr>
      <xdr:blipFill>
        <a:blip xmlns:r="http://schemas.openxmlformats.org/officeDocument/2006/relationships" r:embed="rId2" r:link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72350" y="514350"/>
          <a:ext cx="2886075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11</xdr:row>
      <xdr:rowOff>0</xdr:rowOff>
    </xdr:from>
    <xdr:to>
      <xdr:col>13</xdr:col>
      <xdr:colOff>752475</xdr:colOff>
      <xdr:row>43</xdr:row>
      <xdr:rowOff>123825</xdr:rowOff>
    </xdr:to>
    <xdr:graphicFrame macro="">
      <xdr:nvGraphicFramePr>
        <xdr:cNvPr id="911399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590550</xdr:colOff>
      <xdr:row>3</xdr:row>
      <xdr:rowOff>123825</xdr:rowOff>
    </xdr:from>
    <xdr:to>
      <xdr:col>13</xdr:col>
      <xdr:colOff>428625</xdr:colOff>
      <xdr:row>8</xdr:row>
      <xdr:rowOff>85725</xdr:rowOff>
    </xdr:to>
    <xdr:pic>
      <xdr:nvPicPr>
        <xdr:cNvPr id="911400" name="Imagen 2" descr="cid:image001.png@01D060A7.7CA6B750"/>
        <xdr:cNvPicPr>
          <a:picLocks noChangeAspect="1" noChangeArrowheads="1"/>
        </xdr:cNvPicPr>
      </xdr:nvPicPr>
      <xdr:blipFill>
        <a:blip xmlns:r="http://schemas.openxmlformats.org/officeDocument/2006/relationships" r:embed="rId2" r:link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48550" y="695325"/>
          <a:ext cx="2886075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autoPageBreaks="0"/>
  </sheetPr>
  <dimension ref="A1:Z228"/>
  <sheetViews>
    <sheetView tabSelected="1" zoomScaleNormal="100" workbookViewId="0">
      <selection activeCell="D1" sqref="D1"/>
    </sheetView>
  </sheetViews>
  <sheetFormatPr baseColWidth="10" defaultRowHeight="14.25" x14ac:dyDescent="0.2"/>
  <cols>
    <col min="1" max="1" width="38.5703125" style="7" customWidth="1"/>
    <col min="2" max="2" width="15.5703125" style="8" customWidth="1"/>
    <col min="3" max="3" width="74.7109375" style="8" customWidth="1"/>
    <col min="4" max="4" width="15.5703125" style="8" customWidth="1"/>
    <col min="5" max="26" width="11.42578125" style="7"/>
    <col min="27" max="16384" width="11.42578125" style="8"/>
  </cols>
  <sheetData>
    <row r="1" spans="1:26" x14ac:dyDescent="0.2">
      <c r="B1" s="33"/>
      <c r="C1" s="33"/>
      <c r="D1" s="34"/>
    </row>
    <row r="2" spans="1:26" ht="18" x14ac:dyDescent="0.25">
      <c r="B2" s="35" t="s">
        <v>21</v>
      </c>
      <c r="C2" s="33"/>
      <c r="D2" s="33"/>
    </row>
    <row r="3" spans="1:26" x14ac:dyDescent="0.2">
      <c r="B3" s="36" t="s">
        <v>22</v>
      </c>
      <c r="C3" s="33"/>
      <c r="D3" s="33"/>
    </row>
    <row r="4" spans="1:26" x14ac:dyDescent="0.2">
      <c r="B4" s="32"/>
      <c r="C4" s="33"/>
      <c r="D4" s="33"/>
    </row>
    <row r="5" spans="1:26" x14ac:dyDescent="0.2">
      <c r="B5" s="32"/>
      <c r="C5" s="33"/>
      <c r="D5" s="33"/>
    </row>
    <row r="6" spans="1:26" x14ac:dyDescent="0.2">
      <c r="B6" s="32"/>
      <c r="C6" s="33"/>
      <c r="D6" s="33"/>
    </row>
    <row r="7" spans="1:26" x14ac:dyDescent="0.2">
      <c r="B7" s="32"/>
      <c r="C7" s="116"/>
      <c r="D7" s="33"/>
    </row>
    <row r="8" spans="1:26" x14ac:dyDescent="0.2">
      <c r="B8" s="37" t="s">
        <v>35</v>
      </c>
      <c r="C8" s="33"/>
      <c r="D8" s="33"/>
    </row>
    <row r="9" spans="1:26" s="6" customFormat="1" x14ac:dyDescent="0.2">
      <c r="A9" s="5"/>
      <c r="B9" s="33"/>
      <c r="C9" s="33"/>
      <c r="D9" s="33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s="6" customFormat="1" x14ac:dyDescent="0.2">
      <c r="A10" s="5"/>
      <c r="B10" s="33"/>
      <c r="C10" s="33"/>
      <c r="D10" s="33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s="6" customFormat="1" x14ac:dyDescent="0.2">
      <c r="A11" s="5"/>
      <c r="B11" s="38"/>
      <c r="C11" s="38"/>
      <c r="D11" s="38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s="6" customFormat="1" x14ac:dyDescent="0.2">
      <c r="A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x14ac:dyDescent="0.2">
      <c r="C13" s="6"/>
    </row>
    <row r="14" spans="1:26" ht="28.5" x14ac:dyDescent="0.2">
      <c r="C14" s="10" t="s">
        <v>34</v>
      </c>
    </row>
    <row r="15" spans="1:26" ht="7.5" customHeight="1" x14ac:dyDescent="0.2">
      <c r="C15" s="10"/>
    </row>
    <row r="16" spans="1:26" ht="42.75" x14ac:dyDescent="0.2">
      <c r="C16" s="19" t="s">
        <v>2</v>
      </c>
    </row>
    <row r="17" spans="2:4" ht="8.25" customHeight="1" x14ac:dyDescent="0.2">
      <c r="C17" s="10"/>
    </row>
    <row r="18" spans="2:4" ht="8.25" customHeight="1" x14ac:dyDescent="0.2">
      <c r="C18" s="11"/>
    </row>
    <row r="19" spans="2:4" ht="21.95" customHeight="1" x14ac:dyDescent="0.2">
      <c r="C19" s="194" t="s">
        <v>10</v>
      </c>
    </row>
    <row r="20" spans="2:4" ht="21.95" customHeight="1" x14ac:dyDescent="0.2">
      <c r="C20" s="194"/>
    </row>
    <row r="21" spans="2:4" x14ac:dyDescent="0.2">
      <c r="C21" s="12"/>
    </row>
    <row r="22" spans="2:4" ht="25.5" customHeight="1" x14ac:dyDescent="0.2">
      <c r="B22" s="6"/>
      <c r="C22" s="30" t="s">
        <v>1</v>
      </c>
      <c r="D22" s="6"/>
    </row>
    <row r="23" spans="2:4" ht="25.5" customHeight="1" x14ac:dyDescent="0.2">
      <c r="B23" s="6"/>
      <c r="C23" s="30" t="s">
        <v>8</v>
      </c>
      <c r="D23" s="6"/>
    </row>
    <row r="24" spans="2:4" ht="25.5" customHeight="1" x14ac:dyDescent="0.2">
      <c r="B24" s="6"/>
      <c r="C24" s="30" t="s">
        <v>9</v>
      </c>
      <c r="D24" s="6"/>
    </row>
    <row r="25" spans="2:4" ht="25.5" customHeight="1" x14ac:dyDescent="0.25">
      <c r="C25" s="25"/>
    </row>
    <row r="26" spans="2:4" ht="25.5" customHeight="1" x14ac:dyDescent="0.2">
      <c r="C26" s="26"/>
    </row>
    <row r="27" spans="2:4" ht="25.5" customHeight="1" x14ac:dyDescent="0.25">
      <c r="C27" s="25"/>
      <c r="D27" s="14"/>
    </row>
    <row r="28" spans="2:4" ht="15" customHeight="1" x14ac:dyDescent="0.2">
      <c r="C28" s="9"/>
    </row>
    <row r="29" spans="2:4" x14ac:dyDescent="0.2">
      <c r="C29" s="6"/>
    </row>
    <row r="30" spans="2:4" x14ac:dyDescent="0.2">
      <c r="C30" s="6"/>
    </row>
    <row r="32" spans="2:4" x14ac:dyDescent="0.2">
      <c r="C32" s="29"/>
    </row>
    <row r="56" spans="2:4" x14ac:dyDescent="0.2">
      <c r="B56" s="7"/>
      <c r="C56" s="7"/>
      <c r="D56" s="7"/>
    </row>
    <row r="57" spans="2:4" x14ac:dyDescent="0.2">
      <c r="B57" s="7"/>
      <c r="C57" s="7"/>
      <c r="D57" s="7"/>
    </row>
    <row r="58" spans="2:4" x14ac:dyDescent="0.2">
      <c r="B58" s="7"/>
      <c r="C58" s="7"/>
      <c r="D58" s="7"/>
    </row>
    <row r="59" spans="2:4" x14ac:dyDescent="0.2">
      <c r="B59" s="7"/>
      <c r="C59" s="7"/>
      <c r="D59" s="7"/>
    </row>
    <row r="60" spans="2:4" x14ac:dyDescent="0.2">
      <c r="B60" s="7"/>
      <c r="C60" s="7"/>
      <c r="D60" s="7"/>
    </row>
    <row r="61" spans="2:4" x14ac:dyDescent="0.2">
      <c r="B61" s="7"/>
      <c r="C61" s="7"/>
      <c r="D61" s="7"/>
    </row>
    <row r="62" spans="2:4" x14ac:dyDescent="0.2">
      <c r="B62" s="7"/>
      <c r="C62" s="7"/>
      <c r="D62" s="7"/>
    </row>
    <row r="63" spans="2:4" x14ac:dyDescent="0.2">
      <c r="B63" s="7"/>
      <c r="C63" s="7"/>
      <c r="D63" s="7"/>
    </row>
    <row r="64" spans="2:4" x14ac:dyDescent="0.2">
      <c r="B64" s="7"/>
      <c r="C64" s="7"/>
      <c r="D64" s="7"/>
    </row>
    <row r="65" spans="2:4" x14ac:dyDescent="0.2">
      <c r="B65" s="7"/>
      <c r="C65" s="7"/>
      <c r="D65" s="7"/>
    </row>
    <row r="66" spans="2:4" x14ac:dyDescent="0.2">
      <c r="B66" s="7"/>
      <c r="C66" s="7"/>
      <c r="D66" s="7"/>
    </row>
    <row r="67" spans="2:4" x14ac:dyDescent="0.2">
      <c r="B67" s="7"/>
      <c r="C67" s="7"/>
      <c r="D67" s="7"/>
    </row>
    <row r="68" spans="2:4" x14ac:dyDescent="0.2">
      <c r="B68" s="7"/>
      <c r="C68" s="7"/>
      <c r="D68" s="7"/>
    </row>
    <row r="69" spans="2:4" x14ac:dyDescent="0.2">
      <c r="B69" s="7"/>
      <c r="C69" s="7"/>
      <c r="D69" s="7"/>
    </row>
    <row r="70" spans="2:4" x14ac:dyDescent="0.2">
      <c r="B70" s="7"/>
      <c r="C70" s="7"/>
      <c r="D70" s="7"/>
    </row>
    <row r="71" spans="2:4" x14ac:dyDescent="0.2">
      <c r="B71" s="7"/>
      <c r="C71" s="7"/>
      <c r="D71" s="7"/>
    </row>
    <row r="72" spans="2:4" x14ac:dyDescent="0.2">
      <c r="B72" s="7"/>
      <c r="C72" s="7"/>
      <c r="D72" s="7"/>
    </row>
    <row r="73" spans="2:4" x14ac:dyDescent="0.2">
      <c r="B73" s="7"/>
      <c r="C73" s="7"/>
      <c r="D73" s="7"/>
    </row>
    <row r="74" spans="2:4" x14ac:dyDescent="0.2">
      <c r="B74" s="7"/>
      <c r="C74" s="7"/>
      <c r="D74" s="7"/>
    </row>
    <row r="75" spans="2:4" x14ac:dyDescent="0.2">
      <c r="B75" s="7"/>
      <c r="C75" s="7"/>
      <c r="D75" s="7"/>
    </row>
    <row r="76" spans="2:4" x14ac:dyDescent="0.2">
      <c r="B76" s="7"/>
      <c r="C76" s="7"/>
      <c r="D76" s="7"/>
    </row>
    <row r="77" spans="2:4" x14ac:dyDescent="0.2">
      <c r="B77" s="7"/>
      <c r="C77" s="7"/>
      <c r="D77" s="7"/>
    </row>
    <row r="78" spans="2:4" x14ac:dyDescent="0.2">
      <c r="B78" s="7"/>
      <c r="C78" s="7"/>
      <c r="D78" s="7"/>
    </row>
    <row r="79" spans="2:4" x14ac:dyDescent="0.2">
      <c r="B79" s="7"/>
      <c r="C79" s="7"/>
      <c r="D79" s="7"/>
    </row>
    <row r="80" spans="2:4" x14ac:dyDescent="0.2">
      <c r="B80" s="7"/>
      <c r="C80" s="7"/>
      <c r="D80" s="7"/>
    </row>
    <row r="81" spans="2:4" x14ac:dyDescent="0.2">
      <c r="B81" s="7"/>
      <c r="C81" s="7"/>
      <c r="D81" s="7"/>
    </row>
    <row r="82" spans="2:4" x14ac:dyDescent="0.2">
      <c r="B82" s="7"/>
      <c r="C82" s="7"/>
      <c r="D82" s="7"/>
    </row>
    <row r="83" spans="2:4" x14ac:dyDescent="0.2">
      <c r="B83" s="7"/>
      <c r="C83" s="7"/>
      <c r="D83" s="7"/>
    </row>
    <row r="84" spans="2:4" x14ac:dyDescent="0.2">
      <c r="B84" s="7"/>
      <c r="C84" s="7"/>
      <c r="D84" s="7"/>
    </row>
    <row r="85" spans="2:4" x14ac:dyDescent="0.2">
      <c r="B85" s="7"/>
      <c r="C85" s="7"/>
      <c r="D85" s="7"/>
    </row>
    <row r="86" spans="2:4" x14ac:dyDescent="0.2">
      <c r="B86" s="7"/>
      <c r="C86" s="7"/>
      <c r="D86" s="7"/>
    </row>
    <row r="87" spans="2:4" s="7" customFormat="1" x14ac:dyDescent="0.2"/>
    <row r="88" spans="2:4" s="7" customFormat="1" x14ac:dyDescent="0.2"/>
    <row r="89" spans="2:4" s="7" customFormat="1" x14ac:dyDescent="0.2"/>
    <row r="90" spans="2:4" s="7" customFormat="1" x14ac:dyDescent="0.2"/>
    <row r="91" spans="2:4" s="7" customFormat="1" x14ac:dyDescent="0.2"/>
    <row r="92" spans="2:4" s="7" customFormat="1" x14ac:dyDescent="0.2"/>
    <row r="93" spans="2:4" s="7" customFormat="1" x14ac:dyDescent="0.2"/>
    <row r="94" spans="2:4" s="7" customFormat="1" x14ac:dyDescent="0.2"/>
    <row r="95" spans="2:4" s="7" customFormat="1" x14ac:dyDescent="0.2"/>
    <row r="96" spans="2:4" s="7" customFormat="1" x14ac:dyDescent="0.2"/>
    <row r="97" s="7" customFormat="1" x14ac:dyDescent="0.2"/>
    <row r="98" s="7" customFormat="1" x14ac:dyDescent="0.2"/>
    <row r="99" s="7" customFormat="1" x14ac:dyDescent="0.2"/>
    <row r="100" s="7" customFormat="1" x14ac:dyDescent="0.2"/>
    <row r="101" s="7" customFormat="1" x14ac:dyDescent="0.2"/>
    <row r="102" s="7" customFormat="1" x14ac:dyDescent="0.2"/>
    <row r="103" s="7" customFormat="1" x14ac:dyDescent="0.2"/>
    <row r="104" s="7" customFormat="1" x14ac:dyDescent="0.2"/>
    <row r="105" s="7" customFormat="1" x14ac:dyDescent="0.2"/>
    <row r="106" s="7" customFormat="1" x14ac:dyDescent="0.2"/>
    <row r="107" s="7" customFormat="1" x14ac:dyDescent="0.2"/>
    <row r="108" s="7" customFormat="1" x14ac:dyDescent="0.2"/>
    <row r="109" s="7" customFormat="1" x14ac:dyDescent="0.2"/>
    <row r="110" s="7" customFormat="1" x14ac:dyDescent="0.2"/>
    <row r="111" s="7" customFormat="1" x14ac:dyDescent="0.2"/>
    <row r="112" s="7" customFormat="1" x14ac:dyDescent="0.2"/>
    <row r="113" s="7" customFormat="1" x14ac:dyDescent="0.2"/>
    <row r="114" s="7" customFormat="1" x14ac:dyDescent="0.2"/>
    <row r="115" s="7" customFormat="1" x14ac:dyDescent="0.2"/>
    <row r="116" s="7" customFormat="1" x14ac:dyDescent="0.2"/>
    <row r="117" s="7" customFormat="1" x14ac:dyDescent="0.2"/>
    <row r="118" s="7" customFormat="1" x14ac:dyDescent="0.2"/>
    <row r="119" s="7" customFormat="1" x14ac:dyDescent="0.2"/>
    <row r="120" s="7" customFormat="1" x14ac:dyDescent="0.2"/>
    <row r="121" s="7" customFormat="1" x14ac:dyDescent="0.2"/>
    <row r="122" s="7" customFormat="1" x14ac:dyDescent="0.2"/>
    <row r="123" s="7" customFormat="1" x14ac:dyDescent="0.2"/>
    <row r="124" s="7" customFormat="1" x14ac:dyDescent="0.2"/>
    <row r="125" s="7" customFormat="1" x14ac:dyDescent="0.2"/>
    <row r="126" s="7" customFormat="1" x14ac:dyDescent="0.2"/>
    <row r="127" s="7" customFormat="1" x14ac:dyDescent="0.2"/>
    <row r="128" s="7" customFormat="1" x14ac:dyDescent="0.2"/>
    <row r="129" s="7" customFormat="1" x14ac:dyDescent="0.2"/>
    <row r="130" s="7" customFormat="1" x14ac:dyDescent="0.2"/>
    <row r="131" s="7" customFormat="1" x14ac:dyDescent="0.2"/>
    <row r="132" s="7" customFormat="1" x14ac:dyDescent="0.2"/>
    <row r="133" s="7" customFormat="1" x14ac:dyDescent="0.2"/>
    <row r="134" s="7" customFormat="1" x14ac:dyDescent="0.2"/>
    <row r="135" s="7" customFormat="1" x14ac:dyDescent="0.2"/>
    <row r="136" s="7" customFormat="1" x14ac:dyDescent="0.2"/>
    <row r="137" s="7" customFormat="1" x14ac:dyDescent="0.2"/>
    <row r="138" s="7" customFormat="1" x14ac:dyDescent="0.2"/>
    <row r="139" s="7" customFormat="1" x14ac:dyDescent="0.2"/>
    <row r="140" s="7" customFormat="1" x14ac:dyDescent="0.2"/>
    <row r="141" s="7" customFormat="1" x14ac:dyDescent="0.2"/>
    <row r="142" s="7" customFormat="1" x14ac:dyDescent="0.2"/>
    <row r="143" s="7" customFormat="1" x14ac:dyDescent="0.2"/>
    <row r="144" s="7" customFormat="1" x14ac:dyDescent="0.2"/>
    <row r="145" s="7" customFormat="1" x14ac:dyDescent="0.2"/>
    <row r="146" s="7" customFormat="1" x14ac:dyDescent="0.2"/>
    <row r="147" s="7" customFormat="1" x14ac:dyDescent="0.2"/>
    <row r="148" s="7" customFormat="1" x14ac:dyDescent="0.2"/>
    <row r="149" s="7" customFormat="1" x14ac:dyDescent="0.2"/>
    <row r="150" s="7" customFormat="1" x14ac:dyDescent="0.2"/>
    <row r="151" s="7" customFormat="1" x14ac:dyDescent="0.2"/>
    <row r="152" s="7" customFormat="1" x14ac:dyDescent="0.2"/>
    <row r="153" s="7" customFormat="1" x14ac:dyDescent="0.2"/>
    <row r="154" s="7" customFormat="1" x14ac:dyDescent="0.2"/>
    <row r="155" s="7" customFormat="1" x14ac:dyDescent="0.2"/>
    <row r="156" s="7" customFormat="1" x14ac:dyDescent="0.2"/>
    <row r="157" s="7" customFormat="1" x14ac:dyDescent="0.2"/>
    <row r="158" s="7" customFormat="1" x14ac:dyDescent="0.2"/>
    <row r="159" s="7" customFormat="1" x14ac:dyDescent="0.2"/>
    <row r="160" s="7" customFormat="1" x14ac:dyDescent="0.2"/>
    <row r="161" s="7" customFormat="1" x14ac:dyDescent="0.2"/>
    <row r="162" s="7" customFormat="1" x14ac:dyDescent="0.2"/>
    <row r="163" s="7" customFormat="1" x14ac:dyDescent="0.2"/>
    <row r="164" s="7" customFormat="1" x14ac:dyDescent="0.2"/>
    <row r="165" s="7" customFormat="1" x14ac:dyDescent="0.2"/>
    <row r="166" s="7" customFormat="1" x14ac:dyDescent="0.2"/>
    <row r="167" s="7" customFormat="1" x14ac:dyDescent="0.2"/>
    <row r="168" s="7" customFormat="1" x14ac:dyDescent="0.2"/>
    <row r="169" s="7" customFormat="1" x14ac:dyDescent="0.2"/>
    <row r="170" s="7" customFormat="1" x14ac:dyDescent="0.2"/>
    <row r="171" s="7" customFormat="1" x14ac:dyDescent="0.2"/>
    <row r="172" s="7" customFormat="1" x14ac:dyDescent="0.2"/>
    <row r="173" s="7" customFormat="1" x14ac:dyDescent="0.2"/>
    <row r="174" s="7" customFormat="1" x14ac:dyDescent="0.2"/>
    <row r="175" s="7" customFormat="1" x14ac:dyDescent="0.2"/>
    <row r="176" s="7" customFormat="1" x14ac:dyDescent="0.2"/>
    <row r="177" s="7" customFormat="1" x14ac:dyDescent="0.2"/>
    <row r="178" s="7" customFormat="1" x14ac:dyDescent="0.2"/>
    <row r="179" s="7" customFormat="1" x14ac:dyDescent="0.2"/>
    <row r="180" s="7" customFormat="1" x14ac:dyDescent="0.2"/>
    <row r="181" s="7" customFormat="1" x14ac:dyDescent="0.2"/>
    <row r="182" s="7" customFormat="1" x14ac:dyDescent="0.2"/>
    <row r="183" s="7" customFormat="1" x14ac:dyDescent="0.2"/>
    <row r="184" s="7" customFormat="1" x14ac:dyDescent="0.2"/>
    <row r="185" s="7" customFormat="1" x14ac:dyDescent="0.2"/>
    <row r="186" s="7" customFormat="1" x14ac:dyDescent="0.2"/>
    <row r="187" s="7" customFormat="1" x14ac:dyDescent="0.2"/>
    <row r="188" s="7" customFormat="1" x14ac:dyDescent="0.2"/>
    <row r="189" s="7" customFormat="1" x14ac:dyDescent="0.2"/>
    <row r="190" s="7" customFormat="1" x14ac:dyDescent="0.2"/>
    <row r="191" s="7" customFormat="1" x14ac:dyDescent="0.2"/>
    <row r="192" s="7" customFormat="1" x14ac:dyDescent="0.2"/>
    <row r="193" s="7" customFormat="1" x14ac:dyDescent="0.2"/>
    <row r="194" s="7" customFormat="1" x14ac:dyDescent="0.2"/>
    <row r="195" s="7" customFormat="1" x14ac:dyDescent="0.2"/>
    <row r="196" s="7" customFormat="1" x14ac:dyDescent="0.2"/>
    <row r="197" s="7" customFormat="1" x14ac:dyDescent="0.2"/>
    <row r="198" s="7" customFormat="1" x14ac:dyDescent="0.2"/>
    <row r="199" s="7" customFormat="1" x14ac:dyDescent="0.2"/>
    <row r="200" s="7" customFormat="1" x14ac:dyDescent="0.2"/>
    <row r="201" s="7" customFormat="1" x14ac:dyDescent="0.2"/>
    <row r="202" s="7" customFormat="1" x14ac:dyDescent="0.2"/>
    <row r="203" s="7" customFormat="1" x14ac:dyDescent="0.2"/>
    <row r="204" s="7" customFormat="1" x14ac:dyDescent="0.2"/>
    <row r="205" s="7" customFormat="1" x14ac:dyDescent="0.2"/>
    <row r="206" s="7" customFormat="1" x14ac:dyDescent="0.2"/>
    <row r="207" s="7" customFormat="1" x14ac:dyDescent="0.2"/>
    <row r="208" s="7" customFormat="1" x14ac:dyDescent="0.2"/>
    <row r="209" s="7" customFormat="1" x14ac:dyDescent="0.2"/>
    <row r="210" s="7" customFormat="1" x14ac:dyDescent="0.2"/>
    <row r="211" s="7" customFormat="1" x14ac:dyDescent="0.2"/>
    <row r="212" s="7" customFormat="1" x14ac:dyDescent="0.2"/>
    <row r="213" s="7" customFormat="1" x14ac:dyDescent="0.2"/>
    <row r="214" s="7" customFormat="1" x14ac:dyDescent="0.2"/>
    <row r="215" s="7" customFormat="1" x14ac:dyDescent="0.2"/>
    <row r="216" s="7" customFormat="1" x14ac:dyDescent="0.2"/>
    <row r="217" s="7" customFormat="1" x14ac:dyDescent="0.2"/>
    <row r="218" s="7" customFormat="1" x14ac:dyDescent="0.2"/>
    <row r="219" s="7" customFormat="1" x14ac:dyDescent="0.2"/>
    <row r="220" s="7" customFormat="1" x14ac:dyDescent="0.2"/>
    <row r="221" s="7" customFormat="1" x14ac:dyDescent="0.2"/>
    <row r="222" s="7" customFormat="1" x14ac:dyDescent="0.2"/>
    <row r="223" s="7" customFormat="1" x14ac:dyDescent="0.2"/>
    <row r="224" s="7" customFormat="1" x14ac:dyDescent="0.2"/>
    <row r="225" s="7" customFormat="1" x14ac:dyDescent="0.2"/>
    <row r="226" s="7" customFormat="1" x14ac:dyDescent="0.2"/>
    <row r="227" s="7" customFormat="1" x14ac:dyDescent="0.2"/>
    <row r="228" s="7" customFormat="1" x14ac:dyDescent="0.2"/>
  </sheetData>
  <mergeCells count="1">
    <mergeCell ref="C19:C20"/>
  </mergeCells>
  <phoneticPr fontId="8" type="noConversion"/>
  <hyperlinks>
    <hyperlink ref="C24" location="'NUMEROS DONADOS Y RECEPTADOS'!A1" display="3. Números receptados y portados por mes y por Operadora"/>
    <hyperlink ref="C23" location="'RESUMEN DONADOS Y RECEPTADOS'!A1" display="2. Resumen de números receptados y donados por Operadora"/>
    <hyperlink ref="C22" location="'NUMEROS PORTADOS POR OPERADORA'!A1" display="1. Números portados por Operadora"/>
  </hyperlinks>
  <pageMargins left="0.75" right="0.75" top="1" bottom="1" header="0" footer="0"/>
  <pageSetup paperSize="9" orientation="portrait" horizontalDpi="300" verticalDpi="3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" width="11.7109375" style="31" customWidth="1"/>
    <col min="2" max="13" width="11.42578125" style="31"/>
    <col min="14" max="14" width="11.5703125" style="31" customWidth="1"/>
    <col min="15" max="16384" width="11.42578125" style="31"/>
  </cols>
  <sheetData>
    <row r="1" spans="2:14" x14ac:dyDescent="0.2"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</row>
    <row r="2" spans="2:14" ht="18" x14ac:dyDescent="0.25">
      <c r="B2" s="35" t="s">
        <v>21</v>
      </c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</row>
    <row r="3" spans="2:14" ht="14.25" x14ac:dyDescent="0.2">
      <c r="B3" s="36" t="s">
        <v>28</v>
      </c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</row>
    <row r="4" spans="2:14" ht="14.25" x14ac:dyDescent="0.2">
      <c r="B4" s="32"/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</row>
    <row r="5" spans="2:14" ht="14.25" x14ac:dyDescent="0.2">
      <c r="B5" s="32"/>
      <c r="C5" s="116"/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116"/>
    </row>
    <row r="6" spans="2:14" ht="14.25" x14ac:dyDescent="0.2">
      <c r="B6" s="32"/>
      <c r="C6" s="116"/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</row>
    <row r="7" spans="2:14" ht="14.25" x14ac:dyDescent="0.2">
      <c r="B7" s="32"/>
      <c r="C7" s="116"/>
      <c r="D7" s="116"/>
      <c r="E7" s="116"/>
      <c r="F7" s="116"/>
      <c r="G7" s="116"/>
      <c r="H7" s="116"/>
      <c r="I7" s="116"/>
      <c r="J7" s="116"/>
      <c r="K7" s="116"/>
      <c r="L7" s="116"/>
      <c r="M7" s="116"/>
      <c r="N7" s="116"/>
    </row>
    <row r="8" spans="2:14" x14ac:dyDescent="0.2">
      <c r="B8" s="37" t="str">
        <f>Inicio!B8</f>
        <v xml:space="preserve">      Fecha de publicación: junio 2015</v>
      </c>
      <c r="C8" s="116"/>
      <c r="D8" s="116"/>
      <c r="E8" s="116"/>
      <c r="F8" s="116"/>
      <c r="G8" s="116"/>
      <c r="H8" s="116"/>
      <c r="I8" s="116"/>
      <c r="J8" s="116"/>
      <c r="K8" s="116"/>
      <c r="L8" s="116"/>
      <c r="M8" s="116"/>
      <c r="N8" s="116"/>
    </row>
    <row r="9" spans="2:14" x14ac:dyDescent="0.2">
      <c r="B9" s="116"/>
      <c r="C9" s="116"/>
      <c r="D9" s="116"/>
      <c r="E9" s="116"/>
      <c r="F9" s="116"/>
      <c r="G9" s="116"/>
      <c r="H9" s="116"/>
      <c r="I9" s="116"/>
      <c r="J9" s="116"/>
      <c r="K9" s="116"/>
      <c r="L9" s="116"/>
      <c r="M9" s="116"/>
      <c r="N9" s="116"/>
    </row>
    <row r="10" spans="2:14" x14ac:dyDescent="0.2">
      <c r="B10" s="116"/>
      <c r="C10" s="116"/>
      <c r="D10" s="116"/>
      <c r="E10" s="116"/>
      <c r="F10" s="116"/>
      <c r="G10" s="116"/>
      <c r="H10" s="116"/>
      <c r="I10" s="116"/>
      <c r="J10" s="116"/>
      <c r="K10" s="116"/>
      <c r="L10" s="116"/>
      <c r="M10" s="116"/>
      <c r="N10" s="116"/>
    </row>
    <row r="11" spans="2:14" x14ac:dyDescent="0.2">
      <c r="B11" s="117"/>
      <c r="C11" s="117"/>
      <c r="D11" s="117"/>
      <c r="E11" s="117"/>
      <c r="F11" s="117"/>
      <c r="G11" s="117"/>
      <c r="H11" s="117"/>
      <c r="I11" s="117"/>
      <c r="J11" s="117"/>
      <c r="K11" s="117"/>
      <c r="L11" s="117"/>
      <c r="M11" s="117"/>
      <c r="N11" s="117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85"/>
  <sheetViews>
    <sheetView topLeftCell="B1" workbookViewId="0">
      <selection activeCell="F1" sqref="F1"/>
    </sheetView>
  </sheetViews>
  <sheetFormatPr baseColWidth="10" defaultRowHeight="12.75" x14ac:dyDescent="0.2"/>
  <cols>
    <col min="1" max="1" width="11.42578125" style="31"/>
    <col min="2" max="6" width="19.7109375" style="31" customWidth="1"/>
    <col min="7" max="16384" width="11.42578125" style="31"/>
  </cols>
  <sheetData>
    <row r="1" spans="2:6" x14ac:dyDescent="0.2">
      <c r="B1" s="39"/>
      <c r="C1" s="39"/>
      <c r="D1" s="39"/>
      <c r="E1" s="39"/>
      <c r="F1" s="48"/>
    </row>
    <row r="2" spans="2:6" ht="18" x14ac:dyDescent="0.25">
      <c r="B2" s="35" t="s">
        <v>21</v>
      </c>
      <c r="C2" s="39"/>
      <c r="D2" s="39"/>
      <c r="E2" s="39"/>
      <c r="F2" s="39"/>
    </row>
    <row r="3" spans="2:6" ht="14.25" x14ac:dyDescent="0.2">
      <c r="B3" s="36" t="s">
        <v>24</v>
      </c>
      <c r="C3" s="39"/>
      <c r="D3" s="39"/>
      <c r="E3" s="39"/>
      <c r="F3" s="39"/>
    </row>
    <row r="4" spans="2:6" ht="14.25" x14ac:dyDescent="0.2">
      <c r="B4" s="32"/>
      <c r="C4" s="39"/>
      <c r="D4" s="39"/>
      <c r="E4" s="39"/>
      <c r="F4" s="39"/>
    </row>
    <row r="5" spans="2:6" ht="14.25" x14ac:dyDescent="0.2">
      <c r="B5" s="32"/>
      <c r="C5" s="39"/>
      <c r="D5" s="39"/>
      <c r="E5" s="39"/>
      <c r="F5" s="39"/>
    </row>
    <row r="6" spans="2:6" ht="14.25" x14ac:dyDescent="0.2">
      <c r="B6" s="32"/>
      <c r="C6" s="39"/>
      <c r="D6" s="39"/>
      <c r="E6" s="39"/>
      <c r="F6" s="39"/>
    </row>
    <row r="7" spans="2:6" ht="14.25" x14ac:dyDescent="0.2">
      <c r="B7" s="32"/>
      <c r="C7" s="39"/>
      <c r="D7" s="39"/>
      <c r="E7" s="39"/>
      <c r="F7" s="39"/>
    </row>
    <row r="8" spans="2:6" x14ac:dyDescent="0.2">
      <c r="B8" s="37" t="str">
        <f>Inicio!B8</f>
        <v xml:space="preserve">      Fecha de publicación: junio 2015</v>
      </c>
      <c r="C8" s="39"/>
      <c r="D8" s="39"/>
      <c r="E8" s="39"/>
      <c r="F8" s="39"/>
    </row>
    <row r="9" spans="2:6" x14ac:dyDescent="0.2">
      <c r="B9" s="39"/>
      <c r="C9" s="39"/>
      <c r="D9" s="39"/>
      <c r="E9" s="39"/>
      <c r="F9" s="39"/>
    </row>
    <row r="10" spans="2:6" x14ac:dyDescent="0.2">
      <c r="B10" s="39"/>
      <c r="C10" s="39"/>
      <c r="D10" s="39"/>
      <c r="E10" s="39"/>
      <c r="F10" s="39"/>
    </row>
    <row r="11" spans="2:6" x14ac:dyDescent="0.2">
      <c r="B11" s="40"/>
      <c r="C11" s="40"/>
      <c r="D11" s="40"/>
      <c r="E11" s="40"/>
      <c r="F11" s="40"/>
    </row>
    <row r="12" spans="2:6" ht="15.75" x14ac:dyDescent="0.2">
      <c r="B12" s="41" t="s">
        <v>23</v>
      </c>
      <c r="C12" s="42" t="s">
        <v>12</v>
      </c>
      <c r="D12" s="42" t="s">
        <v>11</v>
      </c>
      <c r="E12" s="42" t="s">
        <v>14</v>
      </c>
      <c r="F12" s="42" t="s">
        <v>0</v>
      </c>
    </row>
    <row r="13" spans="2:6" ht="15" x14ac:dyDescent="0.2">
      <c r="B13" s="45">
        <v>40087</v>
      </c>
      <c r="C13" s="43">
        <v>3108</v>
      </c>
      <c r="D13" s="43">
        <v>1500</v>
      </c>
      <c r="E13" s="43">
        <v>342</v>
      </c>
      <c r="F13" s="44">
        <f>E13+D13+C13</f>
        <v>4950</v>
      </c>
    </row>
    <row r="14" spans="2:6" ht="15" x14ac:dyDescent="0.2">
      <c r="B14" s="45">
        <v>40118</v>
      </c>
      <c r="C14" s="43">
        <v>6316</v>
      </c>
      <c r="D14" s="43">
        <v>4074</v>
      </c>
      <c r="E14" s="43">
        <v>728</v>
      </c>
      <c r="F14" s="44">
        <f t="shared" ref="F14:F60" si="0">E14+D14+C14</f>
        <v>11118</v>
      </c>
    </row>
    <row r="15" spans="2:6" ht="15" x14ac:dyDescent="0.2">
      <c r="B15" s="45">
        <v>40148</v>
      </c>
      <c r="C15" s="43">
        <v>4973</v>
      </c>
      <c r="D15" s="43">
        <v>3324</v>
      </c>
      <c r="E15" s="43">
        <v>588</v>
      </c>
      <c r="F15" s="44">
        <f t="shared" si="0"/>
        <v>8885</v>
      </c>
    </row>
    <row r="16" spans="2:6" ht="15" x14ac:dyDescent="0.2">
      <c r="B16" s="45">
        <v>40179</v>
      </c>
      <c r="C16" s="43">
        <v>3622</v>
      </c>
      <c r="D16" s="43">
        <v>2577</v>
      </c>
      <c r="E16" s="43">
        <v>601</v>
      </c>
      <c r="F16" s="44">
        <f t="shared" si="0"/>
        <v>6800</v>
      </c>
    </row>
    <row r="17" spans="2:6" ht="15" x14ac:dyDescent="0.2">
      <c r="B17" s="45">
        <v>40210</v>
      </c>
      <c r="C17" s="43">
        <v>3125</v>
      </c>
      <c r="D17" s="43">
        <v>3005</v>
      </c>
      <c r="E17" s="43">
        <v>271</v>
      </c>
      <c r="F17" s="44">
        <f t="shared" si="0"/>
        <v>6401</v>
      </c>
    </row>
    <row r="18" spans="2:6" ht="15" x14ac:dyDescent="0.2">
      <c r="B18" s="45">
        <v>40238</v>
      </c>
      <c r="C18" s="43">
        <v>3702</v>
      </c>
      <c r="D18" s="43">
        <v>4663</v>
      </c>
      <c r="E18" s="43">
        <v>209</v>
      </c>
      <c r="F18" s="44">
        <f t="shared" si="0"/>
        <v>8574</v>
      </c>
    </row>
    <row r="19" spans="2:6" ht="15" x14ac:dyDescent="0.2">
      <c r="B19" s="45">
        <v>40269</v>
      </c>
      <c r="C19" s="43">
        <v>2251</v>
      </c>
      <c r="D19" s="43">
        <v>2717</v>
      </c>
      <c r="E19" s="43">
        <v>337</v>
      </c>
      <c r="F19" s="44">
        <f t="shared" si="0"/>
        <v>5305</v>
      </c>
    </row>
    <row r="20" spans="2:6" ht="15" x14ac:dyDescent="0.2">
      <c r="B20" s="45">
        <v>40299</v>
      </c>
      <c r="C20" s="43">
        <v>2360</v>
      </c>
      <c r="D20" s="43">
        <v>4425</v>
      </c>
      <c r="E20" s="43">
        <v>243</v>
      </c>
      <c r="F20" s="44">
        <f t="shared" si="0"/>
        <v>7028</v>
      </c>
    </row>
    <row r="21" spans="2:6" ht="15" x14ac:dyDescent="0.2">
      <c r="B21" s="45">
        <v>40330</v>
      </c>
      <c r="C21" s="43">
        <v>2677</v>
      </c>
      <c r="D21" s="43">
        <v>3735</v>
      </c>
      <c r="E21" s="43">
        <v>236</v>
      </c>
      <c r="F21" s="44">
        <f t="shared" si="0"/>
        <v>6648</v>
      </c>
    </row>
    <row r="22" spans="2:6" ht="15" x14ac:dyDescent="0.2">
      <c r="B22" s="45">
        <v>40360</v>
      </c>
      <c r="C22" s="43">
        <v>2685</v>
      </c>
      <c r="D22" s="43">
        <v>3613</v>
      </c>
      <c r="E22" s="43">
        <v>244</v>
      </c>
      <c r="F22" s="44">
        <f t="shared" si="0"/>
        <v>6542</v>
      </c>
    </row>
    <row r="23" spans="2:6" ht="15" x14ac:dyDescent="0.2">
      <c r="B23" s="45">
        <v>40391</v>
      </c>
      <c r="C23" s="43">
        <v>1822</v>
      </c>
      <c r="D23" s="43">
        <v>2466</v>
      </c>
      <c r="E23" s="43">
        <v>187</v>
      </c>
      <c r="F23" s="44">
        <f t="shared" si="0"/>
        <v>4475</v>
      </c>
    </row>
    <row r="24" spans="2:6" ht="15" x14ac:dyDescent="0.2">
      <c r="B24" s="45">
        <v>40422</v>
      </c>
      <c r="C24" s="43">
        <v>1779</v>
      </c>
      <c r="D24" s="43">
        <v>2923</v>
      </c>
      <c r="E24" s="43">
        <v>158</v>
      </c>
      <c r="F24" s="44">
        <f t="shared" si="0"/>
        <v>4860</v>
      </c>
    </row>
    <row r="25" spans="2:6" ht="15" x14ac:dyDescent="0.2">
      <c r="B25" s="45">
        <v>40452</v>
      </c>
      <c r="C25" s="43">
        <v>2138</v>
      </c>
      <c r="D25" s="43">
        <v>3282</v>
      </c>
      <c r="E25" s="43">
        <v>108</v>
      </c>
      <c r="F25" s="44">
        <f t="shared" si="0"/>
        <v>5528</v>
      </c>
    </row>
    <row r="26" spans="2:6" ht="15" x14ac:dyDescent="0.2">
      <c r="B26" s="45">
        <v>40483</v>
      </c>
      <c r="C26" s="43">
        <v>1307</v>
      </c>
      <c r="D26" s="43">
        <v>1940</v>
      </c>
      <c r="E26" s="43">
        <v>101</v>
      </c>
      <c r="F26" s="44">
        <f t="shared" si="0"/>
        <v>3348</v>
      </c>
    </row>
    <row r="27" spans="2:6" ht="15" x14ac:dyDescent="0.2">
      <c r="B27" s="45">
        <v>40513</v>
      </c>
      <c r="C27" s="43">
        <v>2045</v>
      </c>
      <c r="D27" s="43">
        <v>1939</v>
      </c>
      <c r="E27" s="43">
        <v>140</v>
      </c>
      <c r="F27" s="44">
        <f t="shared" si="0"/>
        <v>4124</v>
      </c>
    </row>
    <row r="28" spans="2:6" ht="15" x14ac:dyDescent="0.2">
      <c r="B28" s="45">
        <v>40544</v>
      </c>
      <c r="C28" s="43">
        <v>1873</v>
      </c>
      <c r="D28" s="43">
        <v>1886</v>
      </c>
      <c r="E28" s="43">
        <v>183</v>
      </c>
      <c r="F28" s="44">
        <f t="shared" si="0"/>
        <v>3942</v>
      </c>
    </row>
    <row r="29" spans="2:6" ht="15" x14ac:dyDescent="0.2">
      <c r="B29" s="45">
        <v>40575</v>
      </c>
      <c r="C29" s="43">
        <v>1214</v>
      </c>
      <c r="D29" s="43">
        <v>3283</v>
      </c>
      <c r="E29" s="43">
        <v>149</v>
      </c>
      <c r="F29" s="44">
        <f t="shared" si="0"/>
        <v>4646</v>
      </c>
    </row>
    <row r="30" spans="2:6" ht="15" x14ac:dyDescent="0.2">
      <c r="B30" s="45">
        <v>40603</v>
      </c>
      <c r="C30" s="43">
        <v>2312</v>
      </c>
      <c r="D30" s="43">
        <v>2964</v>
      </c>
      <c r="E30" s="43">
        <v>325</v>
      </c>
      <c r="F30" s="44">
        <f t="shared" si="0"/>
        <v>5601</v>
      </c>
    </row>
    <row r="31" spans="2:6" ht="15" x14ac:dyDescent="0.2">
      <c r="B31" s="45">
        <v>40634</v>
      </c>
      <c r="C31" s="43">
        <v>1910</v>
      </c>
      <c r="D31" s="43">
        <v>2249</v>
      </c>
      <c r="E31" s="43">
        <v>230</v>
      </c>
      <c r="F31" s="44">
        <f t="shared" si="0"/>
        <v>4389</v>
      </c>
    </row>
    <row r="32" spans="2:6" ht="15" x14ac:dyDescent="0.2">
      <c r="B32" s="45">
        <v>40664</v>
      </c>
      <c r="C32" s="43">
        <v>2122</v>
      </c>
      <c r="D32" s="43">
        <v>2896</v>
      </c>
      <c r="E32" s="43">
        <v>214</v>
      </c>
      <c r="F32" s="44">
        <f t="shared" si="0"/>
        <v>5232</v>
      </c>
    </row>
    <row r="33" spans="2:6" ht="15" x14ac:dyDescent="0.2">
      <c r="B33" s="45">
        <v>40695</v>
      </c>
      <c r="C33" s="43">
        <v>2181</v>
      </c>
      <c r="D33" s="43">
        <v>4430</v>
      </c>
      <c r="E33" s="43">
        <v>221</v>
      </c>
      <c r="F33" s="44">
        <f t="shared" si="0"/>
        <v>6832</v>
      </c>
    </row>
    <row r="34" spans="2:6" ht="15" x14ac:dyDescent="0.2">
      <c r="B34" s="45">
        <v>40725</v>
      </c>
      <c r="C34" s="43">
        <v>2967</v>
      </c>
      <c r="D34" s="43">
        <v>4488</v>
      </c>
      <c r="E34" s="43">
        <v>194</v>
      </c>
      <c r="F34" s="44">
        <f t="shared" si="0"/>
        <v>7649</v>
      </c>
    </row>
    <row r="35" spans="2:6" ht="15" x14ac:dyDescent="0.2">
      <c r="B35" s="45">
        <v>40756</v>
      </c>
      <c r="C35" s="43">
        <v>2203</v>
      </c>
      <c r="D35" s="43">
        <v>3734</v>
      </c>
      <c r="E35" s="43">
        <v>233</v>
      </c>
      <c r="F35" s="44">
        <f t="shared" si="0"/>
        <v>6170</v>
      </c>
    </row>
    <row r="36" spans="2:6" ht="15" x14ac:dyDescent="0.2">
      <c r="B36" s="45">
        <v>40787</v>
      </c>
      <c r="C36" s="43">
        <v>2043</v>
      </c>
      <c r="D36" s="43">
        <v>3796</v>
      </c>
      <c r="E36" s="43">
        <v>360</v>
      </c>
      <c r="F36" s="44">
        <f t="shared" si="0"/>
        <v>6199</v>
      </c>
    </row>
    <row r="37" spans="2:6" ht="15" x14ac:dyDescent="0.2">
      <c r="B37" s="45">
        <v>40817</v>
      </c>
      <c r="C37" s="43">
        <v>1970</v>
      </c>
      <c r="D37" s="43">
        <v>3565</v>
      </c>
      <c r="E37" s="43">
        <v>191</v>
      </c>
      <c r="F37" s="44">
        <f t="shared" si="0"/>
        <v>5726</v>
      </c>
    </row>
    <row r="38" spans="2:6" ht="15" x14ac:dyDescent="0.2">
      <c r="B38" s="45">
        <v>40848</v>
      </c>
      <c r="C38" s="43">
        <v>1510</v>
      </c>
      <c r="D38" s="43">
        <v>3482</v>
      </c>
      <c r="E38" s="43">
        <v>232</v>
      </c>
      <c r="F38" s="44">
        <f t="shared" si="0"/>
        <v>5224</v>
      </c>
    </row>
    <row r="39" spans="2:6" ht="15" x14ac:dyDescent="0.2">
      <c r="B39" s="45">
        <v>40878</v>
      </c>
      <c r="C39" s="43">
        <v>2484</v>
      </c>
      <c r="D39" s="43">
        <v>4796</v>
      </c>
      <c r="E39" s="43">
        <v>228</v>
      </c>
      <c r="F39" s="44">
        <f t="shared" si="0"/>
        <v>7508</v>
      </c>
    </row>
    <row r="40" spans="2:6" ht="15" x14ac:dyDescent="0.2">
      <c r="B40" s="45">
        <v>40909</v>
      </c>
      <c r="C40" s="43">
        <v>1747</v>
      </c>
      <c r="D40" s="43">
        <v>4741</v>
      </c>
      <c r="E40" s="43">
        <v>292</v>
      </c>
      <c r="F40" s="44">
        <f t="shared" si="0"/>
        <v>6780</v>
      </c>
    </row>
    <row r="41" spans="2:6" ht="15" x14ac:dyDescent="0.2">
      <c r="B41" s="45">
        <v>40940</v>
      </c>
      <c r="C41" s="43">
        <v>1782</v>
      </c>
      <c r="D41" s="43">
        <v>4956</v>
      </c>
      <c r="E41" s="43">
        <v>510</v>
      </c>
      <c r="F41" s="44">
        <f t="shared" si="0"/>
        <v>7248</v>
      </c>
    </row>
    <row r="42" spans="2:6" ht="15" x14ac:dyDescent="0.2">
      <c r="B42" s="45">
        <v>40969</v>
      </c>
      <c r="C42" s="43">
        <v>2023</v>
      </c>
      <c r="D42" s="43">
        <v>3817</v>
      </c>
      <c r="E42" s="43">
        <v>543</v>
      </c>
      <c r="F42" s="44">
        <f t="shared" si="0"/>
        <v>6383</v>
      </c>
    </row>
    <row r="43" spans="2:6" ht="15" x14ac:dyDescent="0.2">
      <c r="B43" s="45">
        <v>41000</v>
      </c>
      <c r="C43" s="43">
        <v>1708</v>
      </c>
      <c r="D43" s="43">
        <v>3736</v>
      </c>
      <c r="E43" s="43">
        <v>405</v>
      </c>
      <c r="F43" s="44">
        <f t="shared" si="0"/>
        <v>5849</v>
      </c>
    </row>
    <row r="44" spans="2:6" ht="15" x14ac:dyDescent="0.2">
      <c r="B44" s="45">
        <v>41030</v>
      </c>
      <c r="C44" s="43">
        <v>1823</v>
      </c>
      <c r="D44" s="43">
        <v>3396</v>
      </c>
      <c r="E44" s="43">
        <v>424</v>
      </c>
      <c r="F44" s="44">
        <f t="shared" si="0"/>
        <v>5643</v>
      </c>
    </row>
    <row r="45" spans="2:6" ht="15" x14ac:dyDescent="0.2">
      <c r="B45" s="45">
        <v>41061</v>
      </c>
      <c r="C45" s="43">
        <v>2729</v>
      </c>
      <c r="D45" s="43">
        <v>5165</v>
      </c>
      <c r="E45" s="43">
        <v>498</v>
      </c>
      <c r="F45" s="44">
        <f t="shared" si="0"/>
        <v>8392</v>
      </c>
    </row>
    <row r="46" spans="2:6" ht="15" x14ac:dyDescent="0.2">
      <c r="B46" s="45">
        <v>41091</v>
      </c>
      <c r="C46" s="43">
        <v>3264</v>
      </c>
      <c r="D46" s="43">
        <v>7334</v>
      </c>
      <c r="E46" s="43">
        <v>644</v>
      </c>
      <c r="F46" s="44">
        <f t="shared" si="0"/>
        <v>11242</v>
      </c>
    </row>
    <row r="47" spans="2:6" ht="15" x14ac:dyDescent="0.2">
      <c r="B47" s="45">
        <v>41122</v>
      </c>
      <c r="C47" s="43">
        <v>2663</v>
      </c>
      <c r="D47" s="43">
        <v>8690</v>
      </c>
      <c r="E47" s="43">
        <v>745</v>
      </c>
      <c r="F47" s="44">
        <f t="shared" si="0"/>
        <v>12098</v>
      </c>
    </row>
    <row r="48" spans="2:6" ht="15" x14ac:dyDescent="0.2">
      <c r="B48" s="45">
        <v>41153</v>
      </c>
      <c r="C48" s="43">
        <v>4311</v>
      </c>
      <c r="D48" s="43">
        <v>7519</v>
      </c>
      <c r="E48" s="43">
        <v>662</v>
      </c>
      <c r="F48" s="44">
        <f t="shared" si="0"/>
        <v>12492</v>
      </c>
    </row>
    <row r="49" spans="2:6" ht="15" x14ac:dyDescent="0.2">
      <c r="B49" s="45">
        <v>41183</v>
      </c>
      <c r="C49" s="43">
        <v>11028</v>
      </c>
      <c r="D49" s="43">
        <v>6531</v>
      </c>
      <c r="E49" s="43">
        <v>642</v>
      </c>
      <c r="F49" s="44">
        <f t="shared" si="0"/>
        <v>18201</v>
      </c>
    </row>
    <row r="50" spans="2:6" ht="15" x14ac:dyDescent="0.2">
      <c r="B50" s="45">
        <v>41214</v>
      </c>
      <c r="C50" s="43">
        <v>14032</v>
      </c>
      <c r="D50" s="43">
        <v>11289</v>
      </c>
      <c r="E50" s="43">
        <v>702</v>
      </c>
      <c r="F50" s="44">
        <f t="shared" si="0"/>
        <v>26023</v>
      </c>
    </row>
    <row r="51" spans="2:6" ht="15" x14ac:dyDescent="0.2">
      <c r="B51" s="45">
        <v>41244</v>
      </c>
      <c r="C51" s="43">
        <v>11894</v>
      </c>
      <c r="D51" s="43">
        <v>8067</v>
      </c>
      <c r="E51" s="43">
        <v>557</v>
      </c>
      <c r="F51" s="44">
        <f t="shared" si="0"/>
        <v>20518</v>
      </c>
    </row>
    <row r="52" spans="2:6" ht="15" x14ac:dyDescent="0.2">
      <c r="B52" s="45">
        <v>41275</v>
      </c>
      <c r="C52" s="43">
        <v>14544</v>
      </c>
      <c r="D52" s="43">
        <v>13429</v>
      </c>
      <c r="E52" s="43">
        <v>956</v>
      </c>
      <c r="F52" s="44">
        <f t="shared" si="0"/>
        <v>28929</v>
      </c>
    </row>
    <row r="53" spans="2:6" ht="15" x14ac:dyDescent="0.2">
      <c r="B53" s="45">
        <v>41306</v>
      </c>
      <c r="C53" s="43">
        <v>10351</v>
      </c>
      <c r="D53" s="43">
        <v>14891</v>
      </c>
      <c r="E53" s="43">
        <v>659</v>
      </c>
      <c r="F53" s="44">
        <f t="shared" si="0"/>
        <v>25901</v>
      </c>
    </row>
    <row r="54" spans="2:6" ht="15" x14ac:dyDescent="0.2">
      <c r="B54" s="45">
        <v>41334</v>
      </c>
      <c r="C54" s="43">
        <v>13596</v>
      </c>
      <c r="D54" s="43">
        <v>16123</v>
      </c>
      <c r="E54" s="43">
        <v>805</v>
      </c>
      <c r="F54" s="44">
        <f t="shared" si="0"/>
        <v>30524</v>
      </c>
    </row>
    <row r="55" spans="2:6" ht="15" x14ac:dyDescent="0.2">
      <c r="B55" s="45">
        <v>41365</v>
      </c>
      <c r="C55" s="43">
        <v>17243</v>
      </c>
      <c r="D55" s="43">
        <v>24539</v>
      </c>
      <c r="E55" s="43">
        <v>1229</v>
      </c>
      <c r="F55" s="44">
        <f t="shared" si="0"/>
        <v>43011</v>
      </c>
    </row>
    <row r="56" spans="2:6" ht="15" x14ac:dyDescent="0.2">
      <c r="B56" s="45">
        <v>41395</v>
      </c>
      <c r="C56" s="43">
        <v>18918</v>
      </c>
      <c r="D56" s="43">
        <v>25469</v>
      </c>
      <c r="E56" s="43">
        <v>1479</v>
      </c>
      <c r="F56" s="44">
        <f t="shared" si="0"/>
        <v>45866</v>
      </c>
    </row>
    <row r="57" spans="2:6" ht="15" x14ac:dyDescent="0.2">
      <c r="B57" s="45">
        <v>41426</v>
      </c>
      <c r="C57" s="43">
        <v>25801</v>
      </c>
      <c r="D57" s="43">
        <v>21702</v>
      </c>
      <c r="E57" s="43">
        <v>1719</v>
      </c>
      <c r="F57" s="44">
        <f t="shared" si="0"/>
        <v>49222</v>
      </c>
    </row>
    <row r="58" spans="2:6" ht="15" x14ac:dyDescent="0.2">
      <c r="B58" s="45">
        <v>41456</v>
      </c>
      <c r="C58" s="43">
        <v>32914</v>
      </c>
      <c r="D58" s="43">
        <v>33918</v>
      </c>
      <c r="E58" s="43">
        <v>2118</v>
      </c>
      <c r="F58" s="44">
        <f t="shared" si="0"/>
        <v>68950</v>
      </c>
    </row>
    <row r="59" spans="2:6" ht="15" x14ac:dyDescent="0.2">
      <c r="B59" s="45">
        <v>41487</v>
      </c>
      <c r="C59" s="43">
        <v>31012</v>
      </c>
      <c r="D59" s="43">
        <v>36932</v>
      </c>
      <c r="E59" s="43">
        <v>2200</v>
      </c>
      <c r="F59" s="44">
        <f t="shared" si="0"/>
        <v>70144</v>
      </c>
    </row>
    <row r="60" spans="2:6" ht="15" x14ac:dyDescent="0.2">
      <c r="B60" s="45">
        <v>41518</v>
      </c>
      <c r="C60" s="43">
        <v>30030</v>
      </c>
      <c r="D60" s="43">
        <v>32825</v>
      </c>
      <c r="E60" s="43">
        <v>1786</v>
      </c>
      <c r="F60" s="44">
        <f t="shared" si="0"/>
        <v>64641</v>
      </c>
    </row>
    <row r="61" spans="2:6" ht="15" x14ac:dyDescent="0.2">
      <c r="B61" s="45">
        <v>41548</v>
      </c>
      <c r="C61" s="43">
        <v>28365</v>
      </c>
      <c r="D61" s="43">
        <v>34788</v>
      </c>
      <c r="E61" s="43">
        <v>1598</v>
      </c>
      <c r="F61" s="44">
        <f t="shared" ref="F61:F66" si="1">E61+D61+C61</f>
        <v>64751</v>
      </c>
    </row>
    <row r="62" spans="2:6" ht="15" x14ac:dyDescent="0.2">
      <c r="B62" s="45">
        <v>41579</v>
      </c>
      <c r="C62" s="43">
        <v>15906</v>
      </c>
      <c r="D62" s="43">
        <v>25524</v>
      </c>
      <c r="E62" s="43">
        <v>1710</v>
      </c>
      <c r="F62" s="44">
        <f t="shared" si="1"/>
        <v>43140</v>
      </c>
    </row>
    <row r="63" spans="2:6" ht="15" x14ac:dyDescent="0.2">
      <c r="B63" s="45">
        <v>41609</v>
      </c>
      <c r="C63" s="43">
        <v>12323</v>
      </c>
      <c r="D63" s="43">
        <v>7893</v>
      </c>
      <c r="E63" s="43">
        <v>1449</v>
      </c>
      <c r="F63" s="44">
        <f t="shared" si="1"/>
        <v>21665</v>
      </c>
    </row>
    <row r="64" spans="2:6" ht="15" x14ac:dyDescent="0.2">
      <c r="B64" s="45">
        <v>41640</v>
      </c>
      <c r="C64" s="43">
        <v>13074</v>
      </c>
      <c r="D64" s="43">
        <v>4561</v>
      </c>
      <c r="E64" s="43">
        <v>1862</v>
      </c>
      <c r="F64" s="44">
        <f t="shared" si="1"/>
        <v>19497</v>
      </c>
    </row>
    <row r="65" spans="2:6" ht="15" x14ac:dyDescent="0.2">
      <c r="B65" s="45">
        <v>41671</v>
      </c>
      <c r="C65" s="43">
        <v>13270</v>
      </c>
      <c r="D65" s="43">
        <v>9359</v>
      </c>
      <c r="E65" s="43">
        <v>1662</v>
      </c>
      <c r="F65" s="44">
        <f t="shared" si="1"/>
        <v>24291</v>
      </c>
    </row>
    <row r="66" spans="2:6" ht="15" x14ac:dyDescent="0.2">
      <c r="B66" s="45">
        <v>41699</v>
      </c>
      <c r="C66" s="43">
        <v>14439</v>
      </c>
      <c r="D66" s="43">
        <v>9813</v>
      </c>
      <c r="E66" s="43">
        <v>1469</v>
      </c>
      <c r="F66" s="44">
        <f t="shared" si="1"/>
        <v>25721</v>
      </c>
    </row>
    <row r="67" spans="2:6" ht="15" x14ac:dyDescent="0.2">
      <c r="B67" s="45">
        <v>41730</v>
      </c>
      <c r="C67" s="43">
        <v>15680</v>
      </c>
      <c r="D67" s="43">
        <v>9470</v>
      </c>
      <c r="E67" s="43">
        <v>1525</v>
      </c>
      <c r="F67" s="44">
        <f t="shared" ref="F67:F72" si="2">E67+D67+C67</f>
        <v>26675</v>
      </c>
    </row>
    <row r="68" spans="2:6" ht="15" x14ac:dyDescent="0.2">
      <c r="B68" s="45">
        <v>41760</v>
      </c>
      <c r="C68" s="43">
        <v>14975</v>
      </c>
      <c r="D68" s="43">
        <v>14746</v>
      </c>
      <c r="E68" s="43">
        <v>1787</v>
      </c>
      <c r="F68" s="44">
        <f t="shared" si="2"/>
        <v>31508</v>
      </c>
    </row>
    <row r="69" spans="2:6" ht="15" x14ac:dyDescent="0.2">
      <c r="B69" s="45">
        <v>41791</v>
      </c>
      <c r="C69" s="43">
        <v>5982</v>
      </c>
      <c r="D69" s="43">
        <v>12420</v>
      </c>
      <c r="E69" s="43">
        <v>1924</v>
      </c>
      <c r="F69" s="44">
        <f t="shared" si="2"/>
        <v>20326</v>
      </c>
    </row>
    <row r="70" spans="2:6" ht="15" x14ac:dyDescent="0.2">
      <c r="B70" s="45">
        <v>41821</v>
      </c>
      <c r="C70" s="43">
        <v>13540</v>
      </c>
      <c r="D70" s="43">
        <v>14057</v>
      </c>
      <c r="E70" s="43">
        <v>3237</v>
      </c>
      <c r="F70" s="44">
        <f t="shared" si="2"/>
        <v>30834</v>
      </c>
    </row>
    <row r="71" spans="2:6" ht="15" x14ac:dyDescent="0.2">
      <c r="B71" s="45">
        <v>41852</v>
      </c>
      <c r="C71" s="43">
        <v>14619</v>
      </c>
      <c r="D71" s="43">
        <v>15246</v>
      </c>
      <c r="E71" s="43">
        <v>3944</v>
      </c>
      <c r="F71" s="44">
        <f t="shared" si="2"/>
        <v>33809</v>
      </c>
    </row>
    <row r="72" spans="2:6" ht="15" x14ac:dyDescent="0.2">
      <c r="B72" s="45">
        <v>41883</v>
      </c>
      <c r="C72" s="43">
        <v>17975</v>
      </c>
      <c r="D72" s="43">
        <v>16312</v>
      </c>
      <c r="E72" s="43">
        <v>8215</v>
      </c>
      <c r="F72" s="44">
        <f t="shared" si="2"/>
        <v>42502</v>
      </c>
    </row>
    <row r="73" spans="2:6" ht="15" x14ac:dyDescent="0.2">
      <c r="B73" s="45">
        <v>41913</v>
      </c>
      <c r="C73" s="43">
        <v>16455</v>
      </c>
      <c r="D73" s="43">
        <v>20464</v>
      </c>
      <c r="E73" s="43">
        <v>13124</v>
      </c>
      <c r="F73" s="44">
        <f t="shared" ref="F73:F78" si="3">E73+D73+C73</f>
        <v>50043</v>
      </c>
    </row>
    <row r="74" spans="2:6" ht="15" x14ac:dyDescent="0.2">
      <c r="B74" s="45">
        <v>41944</v>
      </c>
      <c r="C74" s="43">
        <v>14997</v>
      </c>
      <c r="D74" s="43">
        <v>15471</v>
      </c>
      <c r="E74" s="43">
        <v>12331</v>
      </c>
      <c r="F74" s="44">
        <f t="shared" si="3"/>
        <v>42799</v>
      </c>
    </row>
    <row r="75" spans="2:6" ht="15" x14ac:dyDescent="0.2">
      <c r="B75" s="45">
        <v>41974</v>
      </c>
      <c r="C75" s="43">
        <v>6853</v>
      </c>
      <c r="D75" s="43">
        <v>18039</v>
      </c>
      <c r="E75" s="43">
        <v>14231</v>
      </c>
      <c r="F75" s="44">
        <f t="shared" si="3"/>
        <v>39123</v>
      </c>
    </row>
    <row r="76" spans="2:6" ht="15" x14ac:dyDescent="0.2">
      <c r="B76" s="45">
        <v>42005</v>
      </c>
      <c r="C76" s="43">
        <v>4077</v>
      </c>
      <c r="D76" s="43">
        <v>19330</v>
      </c>
      <c r="E76" s="43">
        <v>14196</v>
      </c>
      <c r="F76" s="44">
        <f t="shared" si="3"/>
        <v>37603</v>
      </c>
    </row>
    <row r="77" spans="2:6" ht="15" x14ac:dyDescent="0.2">
      <c r="B77" s="45">
        <v>42036</v>
      </c>
      <c r="C77" s="43">
        <v>3682</v>
      </c>
      <c r="D77" s="43">
        <v>11709</v>
      </c>
      <c r="E77" s="43">
        <v>12426</v>
      </c>
      <c r="F77" s="44">
        <f t="shared" si="3"/>
        <v>27817</v>
      </c>
    </row>
    <row r="78" spans="2:6" ht="15" x14ac:dyDescent="0.2">
      <c r="B78" s="45">
        <v>42064</v>
      </c>
      <c r="C78" s="43">
        <v>5163</v>
      </c>
      <c r="D78" s="43">
        <v>17035</v>
      </c>
      <c r="E78" s="43">
        <v>15926</v>
      </c>
      <c r="F78" s="44">
        <f t="shared" si="3"/>
        <v>38124</v>
      </c>
    </row>
    <row r="79" spans="2:6" ht="15" x14ac:dyDescent="0.2">
      <c r="B79" s="45">
        <v>42095</v>
      </c>
      <c r="C79" s="43">
        <v>4400</v>
      </c>
      <c r="D79" s="43">
        <v>10840</v>
      </c>
      <c r="E79" s="43">
        <v>14633</v>
      </c>
      <c r="F79" s="44">
        <f>E79+D79+C79</f>
        <v>29873</v>
      </c>
    </row>
    <row r="80" spans="2:6" ht="15" x14ac:dyDescent="0.2">
      <c r="B80" s="45">
        <v>42125</v>
      </c>
      <c r="C80" s="43">
        <v>4537</v>
      </c>
      <c r="D80" s="43">
        <v>10628</v>
      </c>
      <c r="E80" s="43">
        <v>12489</v>
      </c>
      <c r="F80" s="44">
        <f>E80+D80+C80</f>
        <v>27654</v>
      </c>
    </row>
    <row r="81" spans="2:6" ht="15" x14ac:dyDescent="0.2">
      <c r="B81" s="45">
        <v>42156</v>
      </c>
      <c r="C81" s="43">
        <v>5911</v>
      </c>
      <c r="D81" s="43">
        <v>12829</v>
      </c>
      <c r="E81" s="43">
        <v>12023</v>
      </c>
      <c r="F81" s="44">
        <f>E81+D81+C81</f>
        <v>30763</v>
      </c>
    </row>
    <row r="82" spans="2:6" ht="18" x14ac:dyDescent="0.2">
      <c r="B82" s="46" t="s">
        <v>0</v>
      </c>
      <c r="C82" s="47">
        <f>SUM(C13:C81)</f>
        <v>568335</v>
      </c>
      <c r="D82" s="47">
        <f>SUM(D13:D81)</f>
        <v>693355</v>
      </c>
      <c r="E82" s="47">
        <f>SUM(E13:E81)</f>
        <v>178589</v>
      </c>
      <c r="F82" s="47">
        <f>SUM(F13:F81)</f>
        <v>1440279</v>
      </c>
    </row>
    <row r="85" spans="2:6" x14ac:dyDescent="0.2">
      <c r="B85" s="118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643"/>
  <sheetViews>
    <sheetView workbookViewId="0">
      <selection activeCell="E1" sqref="E1"/>
    </sheetView>
  </sheetViews>
  <sheetFormatPr baseColWidth="10" defaultRowHeight="12.75" x14ac:dyDescent="0.2"/>
  <cols>
    <col min="1" max="1" width="26.140625" customWidth="1"/>
    <col min="2" max="3" width="20.7109375" customWidth="1"/>
    <col min="4" max="4" width="23.28515625" customWidth="1"/>
    <col min="5" max="5" width="20.7109375" customWidth="1"/>
    <col min="6" max="81" width="11.42578125" style="31"/>
  </cols>
  <sheetData>
    <row r="1" spans="1:5" s="31" customFormat="1" x14ac:dyDescent="0.2">
      <c r="A1" s="39"/>
      <c r="B1" s="39"/>
      <c r="C1" s="39"/>
      <c r="D1" s="39"/>
      <c r="E1" s="48"/>
    </row>
    <row r="2" spans="1:5" s="31" customFormat="1" ht="18" x14ac:dyDescent="0.25">
      <c r="A2" s="35" t="s">
        <v>21</v>
      </c>
      <c r="B2" s="39"/>
      <c r="C2" s="39"/>
      <c r="D2" s="39"/>
      <c r="E2" s="39"/>
    </row>
    <row r="3" spans="1:5" s="31" customFormat="1" ht="14.25" x14ac:dyDescent="0.2">
      <c r="A3" s="36" t="s">
        <v>25</v>
      </c>
      <c r="B3" s="39"/>
      <c r="C3" s="39"/>
      <c r="D3" s="39"/>
      <c r="E3" s="39"/>
    </row>
    <row r="4" spans="1:5" s="31" customFormat="1" ht="14.25" x14ac:dyDescent="0.2">
      <c r="A4" s="32"/>
      <c r="B4" s="39"/>
      <c r="C4" s="39"/>
      <c r="D4" s="39"/>
      <c r="E4" s="39"/>
    </row>
    <row r="5" spans="1:5" s="31" customFormat="1" ht="14.25" x14ac:dyDescent="0.2">
      <c r="A5" s="32"/>
      <c r="B5" s="39"/>
      <c r="C5" s="39"/>
      <c r="D5" s="39"/>
      <c r="E5" s="39"/>
    </row>
    <row r="6" spans="1:5" s="31" customFormat="1" ht="14.25" x14ac:dyDescent="0.2">
      <c r="A6" s="32"/>
      <c r="B6" s="39"/>
      <c r="C6" s="48"/>
      <c r="D6" s="39"/>
      <c r="E6" s="39"/>
    </row>
    <row r="7" spans="1:5" s="31" customFormat="1" ht="14.25" x14ac:dyDescent="0.2">
      <c r="A7" s="32"/>
      <c r="B7" s="39"/>
      <c r="C7" s="39"/>
      <c r="D7" s="39"/>
      <c r="E7" s="39"/>
    </row>
    <row r="8" spans="1:5" s="31" customFormat="1" x14ac:dyDescent="0.2">
      <c r="A8" s="37" t="str">
        <f>Inicio!B8</f>
        <v xml:space="preserve">      Fecha de publicación: junio 2015</v>
      </c>
      <c r="B8" s="39"/>
      <c r="C8" s="39"/>
      <c r="D8" s="39"/>
      <c r="E8" s="39"/>
    </row>
    <row r="9" spans="1:5" s="31" customFormat="1" x14ac:dyDescent="0.2">
      <c r="A9" s="39"/>
      <c r="B9" s="39"/>
      <c r="C9" s="39"/>
      <c r="D9" s="39"/>
      <c r="E9" s="39"/>
    </row>
    <row r="10" spans="1:5" s="31" customFormat="1" x14ac:dyDescent="0.2">
      <c r="A10" s="39"/>
      <c r="B10" s="39"/>
      <c r="C10" s="39"/>
      <c r="D10" s="39"/>
      <c r="E10" s="39"/>
    </row>
    <row r="11" spans="1:5" s="31" customFormat="1" ht="13.5" thickBot="1" x14ac:dyDescent="0.25">
      <c r="A11" s="40"/>
      <c r="B11" s="40"/>
      <c r="C11" s="40"/>
      <c r="D11" s="40"/>
      <c r="E11" s="40"/>
    </row>
    <row r="12" spans="1:5" ht="19.5" customHeight="1" x14ac:dyDescent="0.2">
      <c r="A12" s="197"/>
      <c r="B12" s="195" t="s">
        <v>11</v>
      </c>
      <c r="C12" s="199" t="s">
        <v>12</v>
      </c>
      <c r="D12" s="195" t="s">
        <v>13</v>
      </c>
      <c r="E12" s="195" t="s">
        <v>7</v>
      </c>
    </row>
    <row r="13" spans="1:5" ht="19.5" customHeight="1" thickBot="1" x14ac:dyDescent="0.25">
      <c r="A13" s="198"/>
      <c r="B13" s="196"/>
      <c r="C13" s="200"/>
      <c r="D13" s="196"/>
      <c r="E13" s="196"/>
    </row>
    <row r="14" spans="1:5" ht="36.75" customHeight="1" x14ac:dyDescent="0.2">
      <c r="A14" s="113" t="str">
        <f>B12</f>
        <v>CONECEL S.A.</v>
      </c>
      <c r="B14" s="51"/>
      <c r="C14" s="52">
        <f>'NUMEROS DONADOS Y RECEPTADOS'!F156</f>
        <v>669022</v>
      </c>
      <c r="D14" s="53">
        <f>'NUMEROS DONADOS Y RECEPTADOS'!H156</f>
        <v>24333</v>
      </c>
      <c r="E14" s="54">
        <f>SUM(B14:D14)</f>
        <v>693355</v>
      </c>
    </row>
    <row r="15" spans="1:5" ht="36.75" customHeight="1" x14ac:dyDescent="0.25">
      <c r="A15" s="114" t="str">
        <f>C12</f>
        <v>OTECEL S.A.</v>
      </c>
      <c r="B15" s="55">
        <f>'NUMEROS DONADOS Y RECEPTADOS'!C156</f>
        <v>549085</v>
      </c>
      <c r="C15" s="56"/>
      <c r="D15" s="55">
        <f>'NUMEROS DONADOS Y RECEPTADOS'!I156</f>
        <v>19250</v>
      </c>
      <c r="E15" s="54">
        <f>SUM(B15:D15)</f>
        <v>568335</v>
      </c>
    </row>
    <row r="16" spans="1:5" ht="36.75" customHeight="1" thickBot="1" x14ac:dyDescent="0.25">
      <c r="A16" s="115" t="str">
        <f>D12</f>
        <v>CNT EP.(Alegro)</v>
      </c>
      <c r="B16" s="57">
        <f>'NUMEROS DONADOS Y RECEPTADOS'!B156</f>
        <v>84557</v>
      </c>
      <c r="C16" s="58">
        <f>'NUMEROS DONADOS Y RECEPTADOS'!E156</f>
        <v>94032</v>
      </c>
      <c r="D16" s="59"/>
      <c r="E16" s="54">
        <f>SUM(B16:D16)</f>
        <v>178589</v>
      </c>
    </row>
    <row r="17" spans="1:8" ht="30.75" customHeight="1" thickBot="1" x14ac:dyDescent="0.25">
      <c r="A17" s="49" t="s">
        <v>6</v>
      </c>
      <c r="B17" s="60">
        <f>SUM(B14:B16)</f>
        <v>633642</v>
      </c>
      <c r="C17" s="61">
        <f>SUM(C14:C16)</f>
        <v>763054</v>
      </c>
      <c r="D17" s="60">
        <f>SUM(D14:D16)</f>
        <v>43583</v>
      </c>
      <c r="E17" s="59"/>
      <c r="H17" s="125"/>
    </row>
    <row r="18" spans="1:8" s="31" customFormat="1" x14ac:dyDescent="0.2"/>
    <row r="19" spans="1:8" s="31" customFormat="1" x14ac:dyDescent="0.2"/>
    <row r="20" spans="1:8" s="31" customFormat="1" x14ac:dyDescent="0.2">
      <c r="A20" s="50"/>
    </row>
    <row r="21" spans="1:8" s="31" customFormat="1" x14ac:dyDescent="0.2"/>
    <row r="22" spans="1:8" s="31" customFormat="1" x14ac:dyDescent="0.2"/>
    <row r="23" spans="1:8" s="31" customFormat="1" x14ac:dyDescent="0.2"/>
    <row r="24" spans="1:8" s="31" customFormat="1" x14ac:dyDescent="0.2"/>
    <row r="25" spans="1:8" s="31" customFormat="1" x14ac:dyDescent="0.2"/>
    <row r="26" spans="1:8" s="31" customFormat="1" x14ac:dyDescent="0.2"/>
    <row r="27" spans="1:8" s="31" customFormat="1" x14ac:dyDescent="0.2">
      <c r="B27" s="125"/>
      <c r="C27" s="125"/>
      <c r="D27" s="125"/>
      <c r="E27" s="125"/>
    </row>
    <row r="28" spans="1:8" s="31" customFormat="1" x14ac:dyDescent="0.2"/>
    <row r="29" spans="1:8" s="31" customFormat="1" x14ac:dyDescent="0.2"/>
    <row r="30" spans="1:8" s="31" customFormat="1" x14ac:dyDescent="0.2"/>
    <row r="31" spans="1:8" s="31" customFormat="1" x14ac:dyDescent="0.2"/>
    <row r="32" spans="1:8" s="31" customFormat="1" x14ac:dyDescent="0.2"/>
    <row r="33" s="31" customFormat="1" x14ac:dyDescent="0.2"/>
    <row r="34" s="31" customFormat="1" x14ac:dyDescent="0.2"/>
    <row r="35" s="31" customFormat="1" x14ac:dyDescent="0.2"/>
    <row r="36" s="31" customFormat="1" x14ac:dyDescent="0.2"/>
    <row r="37" s="31" customFormat="1" x14ac:dyDescent="0.2"/>
    <row r="38" s="31" customFormat="1" x14ac:dyDescent="0.2"/>
    <row r="39" s="31" customFormat="1" x14ac:dyDescent="0.2"/>
    <row r="40" s="31" customFormat="1" x14ac:dyDescent="0.2"/>
    <row r="41" s="31" customFormat="1" x14ac:dyDescent="0.2"/>
    <row r="42" s="31" customFormat="1" x14ac:dyDescent="0.2"/>
    <row r="43" s="31" customFormat="1" x14ac:dyDescent="0.2"/>
    <row r="44" s="31" customFormat="1" x14ac:dyDescent="0.2"/>
    <row r="45" s="31" customFormat="1" x14ac:dyDescent="0.2"/>
    <row r="46" s="31" customFormat="1" x14ac:dyDescent="0.2"/>
    <row r="47" s="31" customFormat="1" x14ac:dyDescent="0.2"/>
    <row r="48" s="31" customFormat="1" x14ac:dyDescent="0.2"/>
    <row r="49" s="31" customFormat="1" x14ac:dyDescent="0.2"/>
    <row r="50" s="31" customFormat="1" x14ac:dyDescent="0.2"/>
    <row r="51" s="31" customFormat="1" x14ac:dyDescent="0.2"/>
    <row r="52" s="31" customFormat="1" x14ac:dyDescent="0.2"/>
    <row r="53" s="31" customFormat="1" x14ac:dyDescent="0.2"/>
    <row r="54" s="31" customFormat="1" x14ac:dyDescent="0.2"/>
    <row r="55" s="31" customFormat="1" x14ac:dyDescent="0.2"/>
    <row r="56" s="31" customFormat="1" x14ac:dyDescent="0.2"/>
    <row r="57" s="31" customFormat="1" x14ac:dyDescent="0.2"/>
    <row r="58" s="31" customFormat="1" x14ac:dyDescent="0.2"/>
    <row r="59" s="31" customFormat="1" x14ac:dyDescent="0.2"/>
    <row r="60" s="31" customFormat="1" x14ac:dyDescent="0.2"/>
    <row r="61" s="31" customFormat="1" x14ac:dyDescent="0.2"/>
    <row r="62" s="31" customFormat="1" x14ac:dyDescent="0.2"/>
    <row r="63" s="31" customFormat="1" x14ac:dyDescent="0.2"/>
    <row r="64" s="31" customFormat="1" x14ac:dyDescent="0.2"/>
    <row r="65" s="31" customFormat="1" x14ac:dyDescent="0.2"/>
    <row r="66" s="31" customFormat="1" x14ac:dyDescent="0.2"/>
    <row r="67" s="31" customFormat="1" x14ac:dyDescent="0.2"/>
    <row r="68" s="31" customFormat="1" x14ac:dyDescent="0.2"/>
    <row r="69" s="31" customFormat="1" x14ac:dyDescent="0.2"/>
    <row r="70" s="31" customFormat="1" x14ac:dyDescent="0.2"/>
    <row r="71" s="31" customFormat="1" x14ac:dyDescent="0.2"/>
    <row r="72" s="31" customFormat="1" x14ac:dyDescent="0.2"/>
    <row r="73" s="31" customFormat="1" x14ac:dyDescent="0.2"/>
    <row r="74" s="31" customFormat="1" x14ac:dyDescent="0.2"/>
    <row r="75" s="31" customFormat="1" x14ac:dyDescent="0.2"/>
    <row r="76" s="31" customFormat="1" x14ac:dyDescent="0.2"/>
    <row r="77" s="31" customFormat="1" x14ac:dyDescent="0.2"/>
    <row r="78" s="31" customFormat="1" x14ac:dyDescent="0.2"/>
    <row r="79" s="31" customFormat="1" x14ac:dyDescent="0.2"/>
    <row r="80" s="31" customFormat="1" x14ac:dyDescent="0.2"/>
    <row r="81" s="31" customFormat="1" x14ac:dyDescent="0.2"/>
    <row r="82" s="31" customFormat="1" x14ac:dyDescent="0.2"/>
    <row r="83" s="31" customFormat="1" x14ac:dyDescent="0.2"/>
    <row r="84" s="31" customFormat="1" x14ac:dyDescent="0.2"/>
    <row r="85" s="31" customFormat="1" x14ac:dyDescent="0.2"/>
    <row r="86" s="31" customFormat="1" x14ac:dyDescent="0.2"/>
    <row r="87" s="31" customFormat="1" x14ac:dyDescent="0.2"/>
    <row r="88" s="31" customFormat="1" x14ac:dyDescent="0.2"/>
    <row r="89" s="31" customFormat="1" x14ac:dyDescent="0.2"/>
    <row r="90" s="31" customFormat="1" x14ac:dyDescent="0.2"/>
    <row r="91" s="31" customFormat="1" x14ac:dyDescent="0.2"/>
    <row r="92" s="31" customFormat="1" x14ac:dyDescent="0.2"/>
    <row r="93" s="31" customFormat="1" x14ac:dyDescent="0.2"/>
    <row r="94" s="31" customFormat="1" x14ac:dyDescent="0.2"/>
    <row r="95" s="31" customFormat="1" x14ac:dyDescent="0.2"/>
    <row r="96" s="31" customFormat="1" x14ac:dyDescent="0.2"/>
    <row r="97" s="31" customFormat="1" x14ac:dyDescent="0.2"/>
    <row r="98" s="31" customFormat="1" x14ac:dyDescent="0.2"/>
    <row r="99" s="31" customFormat="1" x14ac:dyDescent="0.2"/>
    <row r="100" s="31" customFormat="1" x14ac:dyDescent="0.2"/>
    <row r="101" s="31" customFormat="1" x14ac:dyDescent="0.2"/>
    <row r="102" s="31" customFormat="1" x14ac:dyDescent="0.2"/>
    <row r="103" s="31" customFormat="1" x14ac:dyDescent="0.2"/>
    <row r="104" s="31" customFormat="1" x14ac:dyDescent="0.2"/>
    <row r="105" s="31" customFormat="1" x14ac:dyDescent="0.2"/>
    <row r="106" s="31" customFormat="1" x14ac:dyDescent="0.2"/>
    <row r="107" s="31" customFormat="1" x14ac:dyDescent="0.2"/>
    <row r="108" s="31" customFormat="1" x14ac:dyDescent="0.2"/>
    <row r="109" s="31" customFormat="1" x14ac:dyDescent="0.2"/>
    <row r="110" s="31" customFormat="1" x14ac:dyDescent="0.2"/>
    <row r="111" s="31" customFormat="1" x14ac:dyDescent="0.2"/>
    <row r="112" s="31" customFormat="1" x14ac:dyDescent="0.2"/>
    <row r="113" s="31" customFormat="1" x14ac:dyDescent="0.2"/>
    <row r="114" s="31" customFormat="1" x14ac:dyDescent="0.2"/>
    <row r="115" s="31" customFormat="1" x14ac:dyDescent="0.2"/>
    <row r="116" s="31" customFormat="1" x14ac:dyDescent="0.2"/>
    <row r="117" s="31" customFormat="1" x14ac:dyDescent="0.2"/>
    <row r="118" s="31" customFormat="1" x14ac:dyDescent="0.2"/>
    <row r="119" s="31" customFormat="1" x14ac:dyDescent="0.2"/>
    <row r="120" s="31" customFormat="1" x14ac:dyDescent="0.2"/>
    <row r="121" s="31" customFormat="1" x14ac:dyDescent="0.2"/>
    <row r="122" s="31" customFormat="1" x14ac:dyDescent="0.2"/>
    <row r="123" s="31" customFormat="1" x14ac:dyDescent="0.2"/>
    <row r="124" s="31" customFormat="1" x14ac:dyDescent="0.2"/>
    <row r="125" s="31" customFormat="1" x14ac:dyDescent="0.2"/>
    <row r="126" s="31" customFormat="1" x14ac:dyDescent="0.2"/>
    <row r="127" s="31" customFormat="1" x14ac:dyDescent="0.2"/>
    <row r="128" s="31" customFormat="1" x14ac:dyDescent="0.2"/>
    <row r="129" s="31" customFormat="1" x14ac:dyDescent="0.2"/>
    <row r="130" s="31" customFormat="1" x14ac:dyDescent="0.2"/>
    <row r="131" s="31" customFormat="1" x14ac:dyDescent="0.2"/>
    <row r="132" s="31" customFormat="1" x14ac:dyDescent="0.2"/>
    <row r="133" s="31" customFormat="1" x14ac:dyDescent="0.2"/>
    <row r="134" s="31" customFormat="1" x14ac:dyDescent="0.2"/>
    <row r="135" s="31" customFormat="1" x14ac:dyDescent="0.2"/>
    <row r="136" s="31" customFormat="1" x14ac:dyDescent="0.2"/>
    <row r="137" s="31" customFormat="1" x14ac:dyDescent="0.2"/>
    <row r="138" s="31" customFormat="1" x14ac:dyDescent="0.2"/>
    <row r="139" s="31" customFormat="1" x14ac:dyDescent="0.2"/>
    <row r="140" s="31" customFormat="1" x14ac:dyDescent="0.2"/>
    <row r="141" s="31" customFormat="1" x14ac:dyDescent="0.2"/>
    <row r="142" s="31" customFormat="1" x14ac:dyDescent="0.2"/>
    <row r="143" s="31" customFormat="1" x14ac:dyDescent="0.2"/>
    <row r="144" s="31" customFormat="1" x14ac:dyDescent="0.2"/>
    <row r="145" s="31" customFormat="1" x14ac:dyDescent="0.2"/>
    <row r="146" s="31" customFormat="1" x14ac:dyDescent="0.2"/>
    <row r="147" s="31" customFormat="1" x14ac:dyDescent="0.2"/>
    <row r="148" s="31" customFormat="1" x14ac:dyDescent="0.2"/>
    <row r="149" s="31" customFormat="1" x14ac:dyDescent="0.2"/>
    <row r="150" s="31" customFormat="1" x14ac:dyDescent="0.2"/>
    <row r="151" s="31" customFormat="1" x14ac:dyDescent="0.2"/>
    <row r="152" s="31" customFormat="1" x14ac:dyDescent="0.2"/>
    <row r="153" s="31" customFormat="1" x14ac:dyDescent="0.2"/>
    <row r="154" s="31" customFormat="1" x14ac:dyDescent="0.2"/>
    <row r="155" s="31" customFormat="1" x14ac:dyDescent="0.2"/>
    <row r="156" s="31" customFormat="1" x14ac:dyDescent="0.2"/>
    <row r="157" s="31" customFormat="1" x14ac:dyDescent="0.2"/>
    <row r="158" s="31" customFormat="1" x14ac:dyDescent="0.2"/>
    <row r="159" s="31" customFormat="1" x14ac:dyDescent="0.2"/>
    <row r="160" s="31" customFormat="1" x14ac:dyDescent="0.2"/>
    <row r="161" s="31" customFormat="1" x14ac:dyDescent="0.2"/>
    <row r="162" s="31" customFormat="1" x14ac:dyDescent="0.2"/>
    <row r="163" s="31" customFormat="1" x14ac:dyDescent="0.2"/>
    <row r="164" s="31" customFormat="1" x14ac:dyDescent="0.2"/>
    <row r="165" s="31" customFormat="1" x14ac:dyDescent="0.2"/>
    <row r="166" s="31" customFormat="1" x14ac:dyDescent="0.2"/>
    <row r="167" s="31" customFormat="1" x14ac:dyDescent="0.2"/>
    <row r="168" s="31" customFormat="1" x14ac:dyDescent="0.2"/>
    <row r="169" s="31" customFormat="1" x14ac:dyDescent="0.2"/>
    <row r="170" s="31" customFormat="1" x14ac:dyDescent="0.2"/>
    <row r="171" s="31" customFormat="1" x14ac:dyDescent="0.2"/>
    <row r="172" s="31" customFormat="1" x14ac:dyDescent="0.2"/>
    <row r="173" s="31" customFormat="1" x14ac:dyDescent="0.2"/>
    <row r="174" s="31" customFormat="1" x14ac:dyDescent="0.2"/>
    <row r="175" s="31" customFormat="1" x14ac:dyDescent="0.2"/>
    <row r="176" s="31" customFormat="1" x14ac:dyDescent="0.2"/>
    <row r="177" s="31" customFormat="1" x14ac:dyDescent="0.2"/>
    <row r="178" s="31" customFormat="1" x14ac:dyDescent="0.2"/>
    <row r="179" s="31" customFormat="1" x14ac:dyDescent="0.2"/>
    <row r="180" s="31" customFormat="1" x14ac:dyDescent="0.2"/>
    <row r="181" s="31" customFormat="1" x14ac:dyDescent="0.2"/>
    <row r="182" s="31" customFormat="1" x14ac:dyDescent="0.2"/>
    <row r="183" s="31" customFormat="1" x14ac:dyDescent="0.2"/>
    <row r="184" s="31" customFormat="1" x14ac:dyDescent="0.2"/>
    <row r="185" s="31" customFormat="1" x14ac:dyDescent="0.2"/>
    <row r="186" s="31" customFormat="1" x14ac:dyDescent="0.2"/>
    <row r="187" s="31" customFormat="1" x14ac:dyDescent="0.2"/>
    <row r="188" s="31" customFormat="1" x14ac:dyDescent="0.2"/>
    <row r="189" s="31" customFormat="1" x14ac:dyDescent="0.2"/>
    <row r="190" s="31" customFormat="1" x14ac:dyDescent="0.2"/>
    <row r="191" s="31" customFormat="1" x14ac:dyDescent="0.2"/>
    <row r="192" s="31" customFormat="1" x14ac:dyDescent="0.2"/>
    <row r="193" s="31" customFormat="1" x14ac:dyDescent="0.2"/>
    <row r="194" s="31" customFormat="1" x14ac:dyDescent="0.2"/>
    <row r="195" s="31" customFormat="1" x14ac:dyDescent="0.2"/>
    <row r="196" s="31" customFormat="1" x14ac:dyDescent="0.2"/>
    <row r="197" s="31" customFormat="1" x14ac:dyDescent="0.2"/>
    <row r="198" s="31" customFormat="1" x14ac:dyDescent="0.2"/>
    <row r="199" s="31" customFormat="1" x14ac:dyDescent="0.2"/>
    <row r="200" s="31" customFormat="1" x14ac:dyDescent="0.2"/>
    <row r="201" s="31" customFormat="1" x14ac:dyDescent="0.2"/>
    <row r="202" s="31" customFormat="1" x14ac:dyDescent="0.2"/>
    <row r="203" s="31" customFormat="1" x14ac:dyDescent="0.2"/>
    <row r="204" s="31" customFormat="1" x14ac:dyDescent="0.2"/>
    <row r="205" s="31" customFormat="1" x14ac:dyDescent="0.2"/>
    <row r="206" s="31" customFormat="1" x14ac:dyDescent="0.2"/>
    <row r="207" s="31" customFormat="1" x14ac:dyDescent="0.2"/>
    <row r="208" s="31" customFormat="1" x14ac:dyDescent="0.2"/>
    <row r="209" s="31" customFormat="1" x14ac:dyDescent="0.2"/>
    <row r="210" s="31" customFormat="1" x14ac:dyDescent="0.2"/>
    <row r="211" s="31" customFormat="1" x14ac:dyDescent="0.2"/>
    <row r="212" s="31" customFormat="1" x14ac:dyDescent="0.2"/>
    <row r="213" s="31" customFormat="1" x14ac:dyDescent="0.2"/>
    <row r="214" s="31" customFormat="1" x14ac:dyDescent="0.2"/>
    <row r="215" s="31" customFormat="1" x14ac:dyDescent="0.2"/>
    <row r="216" s="31" customFormat="1" x14ac:dyDescent="0.2"/>
    <row r="217" s="31" customFormat="1" x14ac:dyDescent="0.2"/>
    <row r="218" s="31" customFormat="1" x14ac:dyDescent="0.2"/>
    <row r="219" s="31" customFormat="1" x14ac:dyDescent="0.2"/>
    <row r="220" s="31" customFormat="1" x14ac:dyDescent="0.2"/>
    <row r="221" s="31" customFormat="1" x14ac:dyDescent="0.2"/>
    <row r="222" s="31" customFormat="1" x14ac:dyDescent="0.2"/>
    <row r="223" s="31" customFormat="1" x14ac:dyDescent="0.2"/>
    <row r="224" s="31" customFormat="1" x14ac:dyDescent="0.2"/>
    <row r="225" s="31" customFormat="1" x14ac:dyDescent="0.2"/>
    <row r="226" s="31" customFormat="1" x14ac:dyDescent="0.2"/>
    <row r="227" s="31" customFormat="1" x14ac:dyDescent="0.2"/>
    <row r="228" s="31" customFormat="1" x14ac:dyDescent="0.2"/>
    <row r="229" s="31" customFormat="1" x14ac:dyDescent="0.2"/>
    <row r="230" s="31" customFormat="1" x14ac:dyDescent="0.2"/>
    <row r="231" s="31" customFormat="1" x14ac:dyDescent="0.2"/>
    <row r="232" s="31" customFormat="1" x14ac:dyDescent="0.2"/>
    <row r="233" s="31" customFormat="1" x14ac:dyDescent="0.2"/>
    <row r="234" s="31" customFormat="1" x14ac:dyDescent="0.2"/>
    <row r="235" s="31" customFormat="1" x14ac:dyDescent="0.2"/>
    <row r="236" s="31" customFormat="1" x14ac:dyDescent="0.2"/>
    <row r="237" s="31" customFormat="1" x14ac:dyDescent="0.2"/>
    <row r="238" s="31" customFormat="1" x14ac:dyDescent="0.2"/>
    <row r="239" s="31" customFormat="1" x14ac:dyDescent="0.2"/>
    <row r="240" s="31" customFormat="1" x14ac:dyDescent="0.2"/>
    <row r="241" s="31" customFormat="1" x14ac:dyDescent="0.2"/>
    <row r="242" s="31" customFormat="1" x14ac:dyDescent="0.2"/>
    <row r="243" s="31" customFormat="1" x14ac:dyDescent="0.2"/>
    <row r="244" s="31" customFormat="1" x14ac:dyDescent="0.2"/>
    <row r="245" s="31" customFormat="1" x14ac:dyDescent="0.2"/>
    <row r="246" s="31" customFormat="1" x14ac:dyDescent="0.2"/>
    <row r="247" s="31" customFormat="1" x14ac:dyDescent="0.2"/>
    <row r="248" s="31" customFormat="1" x14ac:dyDescent="0.2"/>
    <row r="249" s="31" customFormat="1" x14ac:dyDescent="0.2"/>
    <row r="250" s="31" customFormat="1" x14ac:dyDescent="0.2"/>
    <row r="251" s="31" customFormat="1" x14ac:dyDescent="0.2"/>
    <row r="252" s="31" customFormat="1" x14ac:dyDescent="0.2"/>
    <row r="253" s="31" customFormat="1" x14ac:dyDescent="0.2"/>
    <row r="254" s="31" customFormat="1" x14ac:dyDescent="0.2"/>
    <row r="255" s="31" customFormat="1" x14ac:dyDescent="0.2"/>
    <row r="256" s="31" customFormat="1" x14ac:dyDescent="0.2"/>
    <row r="257" s="31" customFormat="1" x14ac:dyDescent="0.2"/>
    <row r="258" s="31" customFormat="1" x14ac:dyDescent="0.2"/>
    <row r="259" s="31" customFormat="1" x14ac:dyDescent="0.2"/>
    <row r="260" s="31" customFormat="1" x14ac:dyDescent="0.2"/>
    <row r="261" s="31" customFormat="1" x14ac:dyDescent="0.2"/>
    <row r="262" s="31" customFormat="1" x14ac:dyDescent="0.2"/>
    <row r="263" s="31" customFormat="1" x14ac:dyDescent="0.2"/>
    <row r="264" s="31" customFormat="1" x14ac:dyDescent="0.2"/>
    <row r="265" s="31" customFormat="1" x14ac:dyDescent="0.2"/>
    <row r="266" s="31" customFormat="1" x14ac:dyDescent="0.2"/>
    <row r="267" s="31" customFormat="1" x14ac:dyDescent="0.2"/>
    <row r="268" s="31" customFormat="1" x14ac:dyDescent="0.2"/>
    <row r="269" s="31" customFormat="1" x14ac:dyDescent="0.2"/>
    <row r="270" s="31" customFormat="1" x14ac:dyDescent="0.2"/>
    <row r="271" s="31" customFormat="1" x14ac:dyDescent="0.2"/>
    <row r="272" s="31" customFormat="1" x14ac:dyDescent="0.2"/>
    <row r="273" s="31" customFormat="1" x14ac:dyDescent="0.2"/>
    <row r="274" s="31" customFormat="1" x14ac:dyDescent="0.2"/>
    <row r="275" s="31" customFormat="1" x14ac:dyDescent="0.2"/>
    <row r="276" s="31" customFormat="1" x14ac:dyDescent="0.2"/>
    <row r="277" s="31" customFormat="1" x14ac:dyDescent="0.2"/>
    <row r="278" s="31" customFormat="1" x14ac:dyDescent="0.2"/>
    <row r="279" s="31" customFormat="1" x14ac:dyDescent="0.2"/>
    <row r="280" s="31" customFormat="1" x14ac:dyDescent="0.2"/>
    <row r="281" s="31" customFormat="1" x14ac:dyDescent="0.2"/>
    <row r="282" s="31" customFormat="1" x14ac:dyDescent="0.2"/>
    <row r="283" s="31" customFormat="1" x14ac:dyDescent="0.2"/>
    <row r="284" s="31" customFormat="1" x14ac:dyDescent="0.2"/>
    <row r="285" s="31" customFormat="1" x14ac:dyDescent="0.2"/>
    <row r="286" s="31" customFormat="1" x14ac:dyDescent="0.2"/>
    <row r="287" s="31" customFormat="1" x14ac:dyDescent="0.2"/>
    <row r="288" s="31" customFormat="1" x14ac:dyDescent="0.2"/>
    <row r="289" s="31" customFormat="1" x14ac:dyDescent="0.2"/>
    <row r="290" s="31" customFormat="1" x14ac:dyDescent="0.2"/>
    <row r="291" s="31" customFormat="1" x14ac:dyDescent="0.2"/>
    <row r="292" s="31" customFormat="1" x14ac:dyDescent="0.2"/>
    <row r="293" s="31" customFormat="1" x14ac:dyDescent="0.2"/>
    <row r="294" s="31" customFormat="1" x14ac:dyDescent="0.2"/>
    <row r="295" s="31" customFormat="1" x14ac:dyDescent="0.2"/>
    <row r="296" s="31" customFormat="1" x14ac:dyDescent="0.2"/>
    <row r="297" s="31" customFormat="1" x14ac:dyDescent="0.2"/>
    <row r="298" s="31" customFormat="1" x14ac:dyDescent="0.2"/>
    <row r="299" s="31" customFormat="1" x14ac:dyDescent="0.2"/>
    <row r="300" s="31" customFormat="1" x14ac:dyDescent="0.2"/>
    <row r="301" s="31" customFormat="1" x14ac:dyDescent="0.2"/>
    <row r="302" s="31" customFormat="1" x14ac:dyDescent="0.2"/>
    <row r="303" s="31" customFormat="1" x14ac:dyDescent="0.2"/>
    <row r="304" s="31" customFormat="1" x14ac:dyDescent="0.2"/>
    <row r="305" s="31" customFormat="1" x14ac:dyDescent="0.2"/>
    <row r="306" s="31" customFormat="1" x14ac:dyDescent="0.2"/>
    <row r="307" s="31" customFormat="1" x14ac:dyDescent="0.2"/>
    <row r="308" s="31" customFormat="1" x14ac:dyDescent="0.2"/>
    <row r="309" s="31" customFormat="1" x14ac:dyDescent="0.2"/>
    <row r="310" s="31" customFormat="1" x14ac:dyDescent="0.2"/>
    <row r="311" s="31" customFormat="1" x14ac:dyDescent="0.2"/>
    <row r="312" s="31" customFormat="1" x14ac:dyDescent="0.2"/>
    <row r="313" s="31" customFormat="1" x14ac:dyDescent="0.2"/>
    <row r="314" s="31" customFormat="1" x14ac:dyDescent="0.2"/>
    <row r="315" s="31" customFormat="1" x14ac:dyDescent="0.2"/>
    <row r="316" s="31" customFormat="1" x14ac:dyDescent="0.2"/>
    <row r="317" s="31" customFormat="1" x14ac:dyDescent="0.2"/>
    <row r="318" s="31" customFormat="1" x14ac:dyDescent="0.2"/>
    <row r="319" s="31" customFormat="1" x14ac:dyDescent="0.2"/>
    <row r="320" s="31" customFormat="1" x14ac:dyDescent="0.2"/>
    <row r="321" s="31" customFormat="1" x14ac:dyDescent="0.2"/>
    <row r="322" s="31" customFormat="1" x14ac:dyDescent="0.2"/>
    <row r="323" s="31" customFormat="1" x14ac:dyDescent="0.2"/>
    <row r="324" s="31" customFormat="1" x14ac:dyDescent="0.2"/>
    <row r="325" s="31" customFormat="1" x14ac:dyDescent="0.2"/>
    <row r="326" s="31" customFormat="1" x14ac:dyDescent="0.2"/>
    <row r="327" s="31" customFormat="1" x14ac:dyDescent="0.2"/>
    <row r="328" s="31" customFormat="1" x14ac:dyDescent="0.2"/>
    <row r="329" s="31" customFormat="1" x14ac:dyDescent="0.2"/>
    <row r="330" s="31" customFormat="1" x14ac:dyDescent="0.2"/>
    <row r="331" s="31" customFormat="1" x14ac:dyDescent="0.2"/>
    <row r="332" s="31" customFormat="1" x14ac:dyDescent="0.2"/>
    <row r="333" s="31" customFormat="1" x14ac:dyDescent="0.2"/>
    <row r="334" s="31" customFormat="1" x14ac:dyDescent="0.2"/>
    <row r="335" s="31" customFormat="1" x14ac:dyDescent="0.2"/>
    <row r="336" s="31" customFormat="1" x14ac:dyDescent="0.2"/>
    <row r="337" s="31" customFormat="1" x14ac:dyDescent="0.2"/>
    <row r="338" s="31" customFormat="1" x14ac:dyDescent="0.2"/>
    <row r="339" s="31" customFormat="1" x14ac:dyDescent="0.2"/>
    <row r="340" s="31" customFormat="1" x14ac:dyDescent="0.2"/>
    <row r="341" s="31" customFormat="1" x14ac:dyDescent="0.2"/>
    <row r="342" s="31" customFormat="1" x14ac:dyDescent="0.2"/>
    <row r="343" s="31" customFormat="1" x14ac:dyDescent="0.2"/>
    <row r="344" s="31" customFormat="1" x14ac:dyDescent="0.2"/>
    <row r="345" s="31" customFormat="1" x14ac:dyDescent="0.2"/>
    <row r="346" s="31" customFormat="1" x14ac:dyDescent="0.2"/>
    <row r="347" s="31" customFormat="1" x14ac:dyDescent="0.2"/>
    <row r="348" s="31" customFormat="1" x14ac:dyDescent="0.2"/>
    <row r="349" s="31" customFormat="1" x14ac:dyDescent="0.2"/>
    <row r="350" s="31" customFormat="1" x14ac:dyDescent="0.2"/>
    <row r="351" s="31" customFormat="1" x14ac:dyDescent="0.2"/>
    <row r="352" s="31" customFormat="1" x14ac:dyDescent="0.2"/>
    <row r="353" s="31" customFormat="1" x14ac:dyDescent="0.2"/>
    <row r="354" s="31" customFormat="1" x14ac:dyDescent="0.2"/>
    <row r="355" s="31" customFormat="1" x14ac:dyDescent="0.2"/>
    <row r="356" s="31" customFormat="1" x14ac:dyDescent="0.2"/>
    <row r="357" s="31" customFormat="1" x14ac:dyDescent="0.2"/>
    <row r="358" s="31" customFormat="1" x14ac:dyDescent="0.2"/>
    <row r="359" s="31" customFormat="1" x14ac:dyDescent="0.2"/>
    <row r="360" s="31" customFormat="1" x14ac:dyDescent="0.2"/>
    <row r="361" s="31" customFormat="1" x14ac:dyDescent="0.2"/>
    <row r="362" s="31" customFormat="1" x14ac:dyDescent="0.2"/>
    <row r="363" s="31" customFormat="1" x14ac:dyDescent="0.2"/>
    <row r="364" s="31" customFormat="1" x14ac:dyDescent="0.2"/>
    <row r="365" s="31" customFormat="1" x14ac:dyDescent="0.2"/>
    <row r="366" s="31" customFormat="1" x14ac:dyDescent="0.2"/>
    <row r="367" s="31" customFormat="1" x14ac:dyDescent="0.2"/>
    <row r="368" s="31" customFormat="1" x14ac:dyDescent="0.2"/>
    <row r="369" s="31" customFormat="1" x14ac:dyDescent="0.2"/>
    <row r="370" s="31" customFormat="1" x14ac:dyDescent="0.2"/>
    <row r="371" s="31" customFormat="1" x14ac:dyDescent="0.2"/>
    <row r="372" s="31" customFormat="1" x14ac:dyDescent="0.2"/>
    <row r="373" s="31" customFormat="1" x14ac:dyDescent="0.2"/>
    <row r="374" s="31" customFormat="1" x14ac:dyDescent="0.2"/>
    <row r="375" s="31" customFormat="1" x14ac:dyDescent="0.2"/>
    <row r="376" s="31" customFormat="1" x14ac:dyDescent="0.2"/>
    <row r="377" s="31" customFormat="1" x14ac:dyDescent="0.2"/>
    <row r="378" s="31" customFormat="1" x14ac:dyDescent="0.2"/>
    <row r="379" s="31" customFormat="1" x14ac:dyDescent="0.2"/>
    <row r="380" s="31" customFormat="1" x14ac:dyDescent="0.2"/>
    <row r="381" s="31" customFormat="1" x14ac:dyDescent="0.2"/>
    <row r="382" s="31" customFormat="1" x14ac:dyDescent="0.2"/>
    <row r="383" s="31" customFormat="1" x14ac:dyDescent="0.2"/>
    <row r="384" s="31" customFormat="1" x14ac:dyDescent="0.2"/>
    <row r="385" s="31" customFormat="1" x14ac:dyDescent="0.2"/>
    <row r="386" s="31" customFormat="1" x14ac:dyDescent="0.2"/>
    <row r="387" s="31" customFormat="1" x14ac:dyDescent="0.2"/>
    <row r="388" s="31" customFormat="1" x14ac:dyDescent="0.2"/>
    <row r="389" s="31" customFormat="1" x14ac:dyDescent="0.2"/>
    <row r="390" s="31" customFormat="1" x14ac:dyDescent="0.2"/>
    <row r="391" s="31" customFormat="1" x14ac:dyDescent="0.2"/>
    <row r="392" s="31" customFormat="1" x14ac:dyDescent="0.2"/>
    <row r="393" s="31" customFormat="1" x14ac:dyDescent="0.2"/>
    <row r="394" s="31" customFormat="1" x14ac:dyDescent="0.2"/>
    <row r="395" s="31" customFormat="1" x14ac:dyDescent="0.2"/>
    <row r="396" s="31" customFormat="1" x14ac:dyDescent="0.2"/>
    <row r="397" s="31" customFormat="1" x14ac:dyDescent="0.2"/>
    <row r="398" s="31" customFormat="1" x14ac:dyDescent="0.2"/>
    <row r="399" s="31" customFormat="1" x14ac:dyDescent="0.2"/>
    <row r="400" s="31" customFormat="1" x14ac:dyDescent="0.2"/>
    <row r="401" s="31" customFormat="1" x14ac:dyDescent="0.2"/>
    <row r="402" s="31" customFormat="1" x14ac:dyDescent="0.2"/>
    <row r="403" s="31" customFormat="1" x14ac:dyDescent="0.2"/>
    <row r="404" s="31" customFormat="1" x14ac:dyDescent="0.2"/>
    <row r="405" s="31" customFormat="1" x14ac:dyDescent="0.2"/>
    <row r="406" s="31" customFormat="1" x14ac:dyDescent="0.2"/>
    <row r="407" s="31" customFormat="1" x14ac:dyDescent="0.2"/>
    <row r="408" s="31" customFormat="1" x14ac:dyDescent="0.2"/>
    <row r="409" s="31" customFormat="1" x14ac:dyDescent="0.2"/>
    <row r="410" s="31" customFormat="1" x14ac:dyDescent="0.2"/>
    <row r="411" s="31" customFormat="1" x14ac:dyDescent="0.2"/>
    <row r="412" s="31" customFormat="1" x14ac:dyDescent="0.2"/>
    <row r="413" s="31" customFormat="1" x14ac:dyDescent="0.2"/>
    <row r="414" s="31" customFormat="1" x14ac:dyDescent="0.2"/>
    <row r="415" s="31" customFormat="1" x14ac:dyDescent="0.2"/>
    <row r="416" s="31" customFormat="1" x14ac:dyDescent="0.2"/>
    <row r="417" s="31" customFormat="1" x14ac:dyDescent="0.2"/>
    <row r="418" s="31" customFormat="1" x14ac:dyDescent="0.2"/>
    <row r="419" s="31" customFormat="1" x14ac:dyDescent="0.2"/>
    <row r="420" s="31" customFormat="1" x14ac:dyDescent="0.2"/>
    <row r="421" s="31" customFormat="1" x14ac:dyDescent="0.2"/>
    <row r="422" s="31" customFormat="1" x14ac:dyDescent="0.2"/>
    <row r="423" s="31" customFormat="1" x14ac:dyDescent="0.2"/>
    <row r="424" s="31" customFormat="1" x14ac:dyDescent="0.2"/>
    <row r="425" s="31" customFormat="1" x14ac:dyDescent="0.2"/>
    <row r="426" s="31" customFormat="1" x14ac:dyDescent="0.2"/>
    <row r="427" s="31" customFormat="1" x14ac:dyDescent="0.2"/>
    <row r="428" s="31" customFormat="1" x14ac:dyDescent="0.2"/>
    <row r="429" s="31" customFormat="1" x14ac:dyDescent="0.2"/>
    <row r="430" s="31" customFormat="1" x14ac:dyDescent="0.2"/>
    <row r="431" s="31" customFormat="1" x14ac:dyDescent="0.2"/>
    <row r="432" s="31" customFormat="1" x14ac:dyDescent="0.2"/>
    <row r="433" s="31" customFormat="1" x14ac:dyDescent="0.2"/>
    <row r="434" s="31" customFormat="1" x14ac:dyDescent="0.2"/>
    <row r="435" s="31" customFormat="1" x14ac:dyDescent="0.2"/>
    <row r="436" s="31" customFormat="1" x14ac:dyDescent="0.2"/>
    <row r="437" s="31" customFormat="1" x14ac:dyDescent="0.2"/>
    <row r="438" s="31" customFormat="1" x14ac:dyDescent="0.2"/>
    <row r="439" s="31" customFormat="1" x14ac:dyDescent="0.2"/>
    <row r="440" s="31" customFormat="1" x14ac:dyDescent="0.2"/>
    <row r="441" s="31" customFormat="1" x14ac:dyDescent="0.2"/>
    <row r="442" s="31" customFormat="1" x14ac:dyDescent="0.2"/>
    <row r="443" s="31" customFormat="1" x14ac:dyDescent="0.2"/>
    <row r="444" s="31" customFormat="1" x14ac:dyDescent="0.2"/>
    <row r="445" s="31" customFormat="1" x14ac:dyDescent="0.2"/>
    <row r="446" s="31" customFormat="1" x14ac:dyDescent="0.2"/>
    <row r="447" s="31" customFormat="1" x14ac:dyDescent="0.2"/>
    <row r="448" s="31" customFormat="1" x14ac:dyDescent="0.2"/>
    <row r="449" s="31" customFormat="1" x14ac:dyDescent="0.2"/>
    <row r="450" s="31" customFormat="1" x14ac:dyDescent="0.2"/>
    <row r="451" s="31" customFormat="1" x14ac:dyDescent="0.2"/>
    <row r="452" s="31" customFormat="1" x14ac:dyDescent="0.2"/>
    <row r="453" s="31" customFormat="1" x14ac:dyDescent="0.2"/>
    <row r="454" s="31" customFormat="1" x14ac:dyDescent="0.2"/>
    <row r="455" s="31" customFormat="1" x14ac:dyDescent="0.2"/>
    <row r="456" s="31" customFormat="1" x14ac:dyDescent="0.2"/>
    <row r="457" s="31" customFormat="1" x14ac:dyDescent="0.2"/>
    <row r="458" s="31" customFormat="1" x14ac:dyDescent="0.2"/>
    <row r="459" s="31" customFormat="1" x14ac:dyDescent="0.2"/>
    <row r="460" s="31" customFormat="1" x14ac:dyDescent="0.2"/>
    <row r="461" s="31" customFormat="1" x14ac:dyDescent="0.2"/>
    <row r="462" s="31" customFormat="1" x14ac:dyDescent="0.2"/>
    <row r="463" s="31" customFormat="1" x14ac:dyDescent="0.2"/>
    <row r="464" s="31" customFormat="1" x14ac:dyDescent="0.2"/>
    <row r="465" s="31" customFormat="1" x14ac:dyDescent="0.2"/>
    <row r="466" s="31" customFormat="1" x14ac:dyDescent="0.2"/>
    <row r="467" s="31" customFormat="1" x14ac:dyDescent="0.2"/>
    <row r="468" s="31" customFormat="1" x14ac:dyDescent="0.2"/>
    <row r="469" s="31" customFormat="1" x14ac:dyDescent="0.2"/>
    <row r="470" s="31" customFormat="1" x14ac:dyDescent="0.2"/>
    <row r="471" s="31" customFormat="1" x14ac:dyDescent="0.2"/>
    <row r="472" s="31" customFormat="1" x14ac:dyDescent="0.2"/>
    <row r="473" s="31" customFormat="1" x14ac:dyDescent="0.2"/>
    <row r="474" s="31" customFormat="1" x14ac:dyDescent="0.2"/>
    <row r="475" s="31" customFormat="1" x14ac:dyDescent="0.2"/>
    <row r="476" s="31" customFormat="1" x14ac:dyDescent="0.2"/>
    <row r="477" s="31" customFormat="1" x14ac:dyDescent="0.2"/>
    <row r="478" s="31" customFormat="1" x14ac:dyDescent="0.2"/>
    <row r="479" s="31" customFormat="1" x14ac:dyDescent="0.2"/>
    <row r="480" s="31" customFormat="1" x14ac:dyDescent="0.2"/>
    <row r="481" s="31" customFormat="1" x14ac:dyDescent="0.2"/>
    <row r="482" s="31" customFormat="1" x14ac:dyDescent="0.2"/>
    <row r="483" s="31" customFormat="1" x14ac:dyDescent="0.2"/>
    <row r="484" s="31" customFormat="1" x14ac:dyDescent="0.2"/>
    <row r="485" s="31" customFormat="1" x14ac:dyDescent="0.2"/>
    <row r="486" s="31" customFormat="1" x14ac:dyDescent="0.2"/>
    <row r="487" s="31" customFormat="1" x14ac:dyDescent="0.2"/>
    <row r="488" s="31" customFormat="1" x14ac:dyDescent="0.2"/>
    <row r="489" s="31" customFormat="1" x14ac:dyDescent="0.2"/>
    <row r="490" s="31" customFormat="1" x14ac:dyDescent="0.2"/>
    <row r="491" s="31" customFormat="1" x14ac:dyDescent="0.2"/>
    <row r="492" s="31" customFormat="1" x14ac:dyDescent="0.2"/>
    <row r="493" s="31" customFormat="1" x14ac:dyDescent="0.2"/>
    <row r="494" s="31" customFormat="1" x14ac:dyDescent="0.2"/>
    <row r="495" s="31" customFormat="1" x14ac:dyDescent="0.2"/>
    <row r="496" s="31" customFormat="1" x14ac:dyDescent="0.2"/>
    <row r="497" s="31" customFormat="1" x14ac:dyDescent="0.2"/>
    <row r="498" s="31" customFormat="1" x14ac:dyDescent="0.2"/>
    <row r="499" s="31" customFormat="1" x14ac:dyDescent="0.2"/>
    <row r="500" s="31" customFormat="1" x14ac:dyDescent="0.2"/>
    <row r="501" s="31" customFormat="1" x14ac:dyDescent="0.2"/>
    <row r="502" s="31" customFormat="1" x14ac:dyDescent="0.2"/>
    <row r="503" s="31" customFormat="1" x14ac:dyDescent="0.2"/>
    <row r="504" s="31" customFormat="1" x14ac:dyDescent="0.2"/>
    <row r="505" s="31" customFormat="1" x14ac:dyDescent="0.2"/>
    <row r="506" s="31" customFormat="1" x14ac:dyDescent="0.2"/>
    <row r="507" s="31" customFormat="1" x14ac:dyDescent="0.2"/>
    <row r="508" s="31" customFormat="1" x14ac:dyDescent="0.2"/>
    <row r="509" s="31" customFormat="1" x14ac:dyDescent="0.2"/>
    <row r="510" s="31" customFormat="1" x14ac:dyDescent="0.2"/>
    <row r="511" s="31" customFormat="1" x14ac:dyDescent="0.2"/>
    <row r="512" s="31" customFormat="1" x14ac:dyDescent="0.2"/>
    <row r="513" s="31" customFormat="1" x14ac:dyDescent="0.2"/>
    <row r="514" s="31" customFormat="1" x14ac:dyDescent="0.2"/>
    <row r="515" s="31" customFormat="1" x14ac:dyDescent="0.2"/>
    <row r="516" s="31" customFormat="1" x14ac:dyDescent="0.2"/>
    <row r="517" s="31" customFormat="1" x14ac:dyDescent="0.2"/>
    <row r="518" s="31" customFormat="1" x14ac:dyDescent="0.2"/>
    <row r="519" s="31" customFormat="1" x14ac:dyDescent="0.2"/>
    <row r="520" s="31" customFormat="1" x14ac:dyDescent="0.2"/>
    <row r="521" s="31" customFormat="1" x14ac:dyDescent="0.2"/>
    <row r="522" s="31" customFormat="1" x14ac:dyDescent="0.2"/>
    <row r="523" s="31" customFormat="1" x14ac:dyDescent="0.2"/>
    <row r="524" s="31" customFormat="1" x14ac:dyDescent="0.2"/>
    <row r="525" s="31" customFormat="1" x14ac:dyDescent="0.2"/>
    <row r="526" s="31" customFormat="1" x14ac:dyDescent="0.2"/>
    <row r="527" s="31" customFormat="1" x14ac:dyDescent="0.2"/>
    <row r="528" s="31" customFormat="1" x14ac:dyDescent="0.2"/>
    <row r="529" s="31" customFormat="1" x14ac:dyDescent="0.2"/>
    <row r="530" s="31" customFormat="1" x14ac:dyDescent="0.2"/>
    <row r="531" s="31" customFormat="1" x14ac:dyDescent="0.2"/>
    <row r="532" s="31" customFormat="1" x14ac:dyDescent="0.2"/>
    <row r="533" s="31" customFormat="1" x14ac:dyDescent="0.2"/>
    <row r="534" s="31" customFormat="1" x14ac:dyDescent="0.2"/>
    <row r="535" s="31" customFormat="1" x14ac:dyDescent="0.2"/>
    <row r="536" s="31" customFormat="1" x14ac:dyDescent="0.2"/>
    <row r="537" s="31" customFormat="1" x14ac:dyDescent="0.2"/>
    <row r="538" s="31" customFormat="1" x14ac:dyDescent="0.2"/>
    <row r="539" s="31" customFormat="1" x14ac:dyDescent="0.2"/>
    <row r="540" s="31" customFormat="1" x14ac:dyDescent="0.2"/>
    <row r="541" s="31" customFormat="1" x14ac:dyDescent="0.2"/>
    <row r="542" s="31" customFormat="1" x14ac:dyDescent="0.2"/>
    <row r="543" s="31" customFormat="1" x14ac:dyDescent="0.2"/>
    <row r="544" s="31" customFormat="1" x14ac:dyDescent="0.2"/>
    <row r="545" s="31" customFormat="1" x14ac:dyDescent="0.2"/>
    <row r="546" s="31" customFormat="1" x14ac:dyDescent="0.2"/>
    <row r="547" s="31" customFormat="1" x14ac:dyDescent="0.2"/>
    <row r="548" s="31" customFormat="1" x14ac:dyDescent="0.2"/>
    <row r="549" s="31" customFormat="1" x14ac:dyDescent="0.2"/>
    <row r="550" s="31" customFormat="1" x14ac:dyDescent="0.2"/>
    <row r="551" s="31" customFormat="1" x14ac:dyDescent="0.2"/>
    <row r="552" s="31" customFormat="1" x14ac:dyDescent="0.2"/>
    <row r="553" s="31" customFormat="1" x14ac:dyDescent="0.2"/>
    <row r="554" s="31" customFormat="1" x14ac:dyDescent="0.2"/>
    <row r="555" s="31" customFormat="1" x14ac:dyDescent="0.2"/>
    <row r="556" s="31" customFormat="1" x14ac:dyDescent="0.2"/>
    <row r="557" s="31" customFormat="1" x14ac:dyDescent="0.2"/>
    <row r="558" s="31" customFormat="1" x14ac:dyDescent="0.2"/>
    <row r="559" s="31" customFormat="1" x14ac:dyDescent="0.2"/>
    <row r="560" s="31" customFormat="1" x14ac:dyDescent="0.2"/>
    <row r="561" s="31" customFormat="1" x14ac:dyDescent="0.2"/>
    <row r="562" s="31" customFormat="1" x14ac:dyDescent="0.2"/>
    <row r="563" s="31" customFormat="1" x14ac:dyDescent="0.2"/>
    <row r="564" s="31" customFormat="1" x14ac:dyDescent="0.2"/>
    <row r="565" s="31" customFormat="1" x14ac:dyDescent="0.2"/>
    <row r="566" s="31" customFormat="1" x14ac:dyDescent="0.2"/>
    <row r="567" s="31" customFormat="1" x14ac:dyDescent="0.2"/>
    <row r="568" s="31" customFormat="1" x14ac:dyDescent="0.2"/>
    <row r="569" s="31" customFormat="1" x14ac:dyDescent="0.2"/>
    <row r="570" s="31" customFormat="1" x14ac:dyDescent="0.2"/>
    <row r="571" s="31" customFormat="1" x14ac:dyDescent="0.2"/>
    <row r="572" s="31" customFormat="1" x14ac:dyDescent="0.2"/>
    <row r="573" s="31" customFormat="1" x14ac:dyDescent="0.2"/>
    <row r="574" s="31" customFormat="1" x14ac:dyDescent="0.2"/>
    <row r="575" s="31" customFormat="1" x14ac:dyDescent="0.2"/>
    <row r="576" s="31" customFormat="1" x14ac:dyDescent="0.2"/>
    <row r="577" s="31" customFormat="1" x14ac:dyDescent="0.2"/>
    <row r="578" s="31" customFormat="1" x14ac:dyDescent="0.2"/>
    <row r="579" s="31" customFormat="1" x14ac:dyDescent="0.2"/>
    <row r="580" s="31" customFormat="1" x14ac:dyDescent="0.2"/>
    <row r="581" s="31" customFormat="1" x14ac:dyDescent="0.2"/>
    <row r="582" s="31" customFormat="1" x14ac:dyDescent="0.2"/>
    <row r="583" s="31" customFormat="1" x14ac:dyDescent="0.2"/>
    <row r="584" s="31" customFormat="1" x14ac:dyDescent="0.2"/>
    <row r="585" s="31" customFormat="1" x14ac:dyDescent="0.2"/>
    <row r="586" s="31" customFormat="1" x14ac:dyDescent="0.2"/>
    <row r="587" s="31" customFormat="1" x14ac:dyDescent="0.2"/>
    <row r="588" s="31" customFormat="1" x14ac:dyDescent="0.2"/>
    <row r="589" s="31" customFormat="1" x14ac:dyDescent="0.2"/>
    <row r="590" s="31" customFormat="1" x14ac:dyDescent="0.2"/>
    <row r="591" s="31" customFormat="1" x14ac:dyDescent="0.2"/>
    <row r="592" s="31" customFormat="1" x14ac:dyDescent="0.2"/>
    <row r="593" s="31" customFormat="1" x14ac:dyDescent="0.2"/>
    <row r="594" s="31" customFormat="1" x14ac:dyDescent="0.2"/>
    <row r="595" s="31" customFormat="1" x14ac:dyDescent="0.2"/>
    <row r="596" s="31" customFormat="1" x14ac:dyDescent="0.2"/>
    <row r="597" s="31" customFormat="1" x14ac:dyDescent="0.2"/>
    <row r="598" s="31" customFormat="1" x14ac:dyDescent="0.2"/>
    <row r="599" s="31" customFormat="1" x14ac:dyDescent="0.2"/>
    <row r="600" s="31" customFormat="1" x14ac:dyDescent="0.2"/>
    <row r="601" s="31" customFormat="1" x14ac:dyDescent="0.2"/>
    <row r="602" s="31" customFormat="1" x14ac:dyDescent="0.2"/>
    <row r="603" s="31" customFormat="1" x14ac:dyDescent="0.2"/>
    <row r="604" s="31" customFormat="1" x14ac:dyDescent="0.2"/>
    <row r="605" s="31" customFormat="1" x14ac:dyDescent="0.2"/>
    <row r="606" s="31" customFormat="1" x14ac:dyDescent="0.2"/>
    <row r="607" s="31" customFormat="1" x14ac:dyDescent="0.2"/>
    <row r="608" s="31" customFormat="1" x14ac:dyDescent="0.2"/>
    <row r="609" s="31" customFormat="1" x14ac:dyDescent="0.2"/>
    <row r="610" s="31" customFormat="1" x14ac:dyDescent="0.2"/>
    <row r="611" s="31" customFormat="1" x14ac:dyDescent="0.2"/>
    <row r="612" s="31" customFormat="1" x14ac:dyDescent="0.2"/>
    <row r="613" s="31" customFormat="1" x14ac:dyDescent="0.2"/>
    <row r="614" s="31" customFormat="1" x14ac:dyDescent="0.2"/>
    <row r="615" s="31" customFormat="1" x14ac:dyDescent="0.2"/>
    <row r="616" s="31" customFormat="1" x14ac:dyDescent="0.2"/>
    <row r="617" s="31" customFormat="1" x14ac:dyDescent="0.2"/>
    <row r="618" s="31" customFormat="1" x14ac:dyDescent="0.2"/>
    <row r="619" s="31" customFormat="1" x14ac:dyDescent="0.2"/>
    <row r="620" s="31" customFormat="1" x14ac:dyDescent="0.2"/>
    <row r="621" s="31" customFormat="1" x14ac:dyDescent="0.2"/>
    <row r="622" s="31" customFormat="1" x14ac:dyDescent="0.2"/>
    <row r="623" s="31" customFormat="1" x14ac:dyDescent="0.2"/>
    <row r="624" s="31" customFormat="1" x14ac:dyDescent="0.2"/>
    <row r="625" s="31" customFormat="1" x14ac:dyDescent="0.2"/>
    <row r="626" s="31" customFormat="1" x14ac:dyDescent="0.2"/>
    <row r="627" s="31" customFormat="1" x14ac:dyDescent="0.2"/>
    <row r="628" s="31" customFormat="1" x14ac:dyDescent="0.2"/>
    <row r="629" s="31" customFormat="1" x14ac:dyDescent="0.2"/>
    <row r="630" s="31" customFormat="1" x14ac:dyDescent="0.2"/>
    <row r="631" s="31" customFormat="1" x14ac:dyDescent="0.2"/>
    <row r="632" s="31" customFormat="1" x14ac:dyDescent="0.2"/>
    <row r="633" s="31" customFormat="1" x14ac:dyDescent="0.2"/>
    <row r="634" s="31" customFormat="1" x14ac:dyDescent="0.2"/>
    <row r="635" s="31" customFormat="1" x14ac:dyDescent="0.2"/>
    <row r="636" s="31" customFormat="1" x14ac:dyDescent="0.2"/>
    <row r="637" s="31" customFormat="1" x14ac:dyDescent="0.2"/>
    <row r="638" s="31" customFormat="1" x14ac:dyDescent="0.2"/>
    <row r="639" s="31" customFormat="1" x14ac:dyDescent="0.2"/>
    <row r="640" s="31" customFormat="1" x14ac:dyDescent="0.2"/>
    <row r="641" s="31" customFormat="1" x14ac:dyDescent="0.2"/>
    <row r="642" s="31" customFormat="1" x14ac:dyDescent="0.2"/>
    <row r="643" s="31" customFormat="1" x14ac:dyDescent="0.2"/>
  </sheetData>
  <mergeCells count="5">
    <mergeCell ref="E12:E13"/>
    <mergeCell ref="A12:A13"/>
    <mergeCell ref="B12:B13"/>
    <mergeCell ref="C12:C13"/>
    <mergeCell ref="D12:D13"/>
  </mergeCells>
  <phoneticPr fontId="8" type="noConversion"/>
  <pageMargins left="0.75" right="0.75" top="1" bottom="1" header="0" footer="0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tabColor theme="0"/>
  </sheetPr>
  <dimension ref="A1:R397"/>
  <sheetViews>
    <sheetView zoomScale="90" zoomScaleNormal="90" workbookViewId="0">
      <pane ySplit="13" topLeftCell="A14" activePane="bottomLeft" state="frozen"/>
      <selection pane="bottomLeft" activeCell="F229" sqref="F229"/>
    </sheetView>
  </sheetViews>
  <sheetFormatPr baseColWidth="10" defaultRowHeight="12.75" x14ac:dyDescent="0.2"/>
  <cols>
    <col min="1" max="1" width="24.5703125" style="1" customWidth="1"/>
    <col min="2" max="2" width="21" style="1" customWidth="1"/>
    <col min="3" max="3" width="16.7109375" style="1" customWidth="1"/>
    <col min="4" max="4" width="31.140625" style="1" customWidth="1"/>
    <col min="5" max="5" width="20.28515625" style="1" customWidth="1"/>
    <col min="6" max="6" width="18" style="1" customWidth="1"/>
    <col min="7" max="7" width="30.140625" style="1" customWidth="1"/>
    <col min="8" max="8" width="18.28515625" style="1" customWidth="1"/>
    <col min="9" max="9" width="16.5703125" style="1" customWidth="1"/>
    <col min="10" max="10" width="34.7109375" style="1" customWidth="1"/>
    <col min="11" max="11" width="15" style="1" customWidth="1"/>
    <col min="12" max="16384" width="11.42578125" style="1"/>
  </cols>
  <sheetData>
    <row r="1" spans="1:10" x14ac:dyDescent="0.2">
      <c r="A1" s="62"/>
      <c r="B1" s="62"/>
      <c r="C1" s="62"/>
      <c r="D1" s="62"/>
      <c r="E1" s="62"/>
      <c r="F1" s="62"/>
      <c r="G1" s="62"/>
      <c r="H1" s="62"/>
      <c r="I1" s="62"/>
      <c r="J1" s="63"/>
    </row>
    <row r="2" spans="1:10" ht="18" x14ac:dyDescent="0.25">
      <c r="A2" s="35" t="s">
        <v>21</v>
      </c>
      <c r="B2" s="62"/>
      <c r="C2" s="62"/>
      <c r="D2" s="62"/>
      <c r="E2" s="62"/>
      <c r="F2" s="62"/>
      <c r="G2" s="62"/>
      <c r="H2" s="62"/>
      <c r="I2" s="62"/>
      <c r="J2" s="62"/>
    </row>
    <row r="3" spans="1:10" ht="14.25" x14ac:dyDescent="0.2">
      <c r="A3" s="36" t="s">
        <v>26</v>
      </c>
      <c r="B3" s="62"/>
      <c r="C3" s="62"/>
      <c r="D3" s="62"/>
      <c r="E3" s="62"/>
      <c r="F3" s="62"/>
      <c r="G3" s="62"/>
      <c r="H3" s="62"/>
      <c r="I3" s="62"/>
      <c r="J3" s="62"/>
    </row>
    <row r="4" spans="1:10" ht="14.25" x14ac:dyDescent="0.2">
      <c r="A4" s="32"/>
      <c r="B4" s="62"/>
      <c r="C4" s="62"/>
      <c r="D4" s="62"/>
      <c r="E4" s="62"/>
      <c r="F4" s="62"/>
      <c r="G4" s="62"/>
      <c r="H4" s="62"/>
      <c r="I4" s="62"/>
      <c r="J4" s="62"/>
    </row>
    <row r="5" spans="1:10" ht="14.25" x14ac:dyDescent="0.2">
      <c r="A5" s="32"/>
      <c r="B5" s="62"/>
      <c r="C5" s="62"/>
      <c r="D5" s="62"/>
      <c r="E5" s="62"/>
      <c r="F5" s="62"/>
      <c r="G5" s="62"/>
      <c r="H5" s="62"/>
      <c r="I5" s="62"/>
      <c r="J5" s="62"/>
    </row>
    <row r="6" spans="1:10" ht="14.25" x14ac:dyDescent="0.2">
      <c r="A6" s="32"/>
      <c r="B6" s="62"/>
      <c r="C6" s="62"/>
      <c r="D6" s="62"/>
      <c r="E6" s="62"/>
      <c r="F6" s="62"/>
      <c r="G6" s="62"/>
      <c r="H6" s="62"/>
      <c r="I6" s="62"/>
      <c r="J6" s="62"/>
    </row>
    <row r="7" spans="1:10" ht="14.25" x14ac:dyDescent="0.2">
      <c r="A7" s="32"/>
      <c r="B7" s="62"/>
      <c r="C7" s="62"/>
      <c r="D7" s="62"/>
      <c r="E7" s="62"/>
      <c r="F7" s="62"/>
      <c r="G7" s="62"/>
      <c r="H7" s="62"/>
      <c r="I7" s="62"/>
      <c r="J7" s="62"/>
    </row>
    <row r="8" spans="1:10" x14ac:dyDescent="0.2">
      <c r="A8" s="37" t="str">
        <f>Inicio!B8</f>
        <v xml:space="preserve">      Fecha de publicación: junio 2015</v>
      </c>
      <c r="B8" s="62"/>
      <c r="C8" s="62"/>
      <c r="D8" s="62"/>
      <c r="E8" s="62"/>
      <c r="F8" s="62"/>
      <c r="G8" s="62"/>
      <c r="H8" s="62"/>
      <c r="I8" s="62"/>
      <c r="J8" s="62"/>
    </row>
    <row r="9" spans="1:10" x14ac:dyDescent="0.2">
      <c r="A9" s="62"/>
      <c r="B9" s="62"/>
      <c r="C9" s="62"/>
      <c r="D9" s="62"/>
      <c r="E9" s="62"/>
      <c r="F9" s="62"/>
      <c r="G9" s="62"/>
      <c r="H9" s="62"/>
      <c r="I9" s="62"/>
      <c r="J9" s="62"/>
    </row>
    <row r="10" spans="1:10" x14ac:dyDescent="0.2">
      <c r="A10" s="62"/>
      <c r="B10" s="62"/>
      <c r="C10" s="63"/>
      <c r="D10" s="62"/>
      <c r="E10" s="62"/>
      <c r="F10" s="62"/>
      <c r="G10" s="62"/>
      <c r="H10" s="62"/>
      <c r="I10" s="62"/>
      <c r="J10" s="62"/>
    </row>
    <row r="11" spans="1:10" ht="13.5" thickBot="1" x14ac:dyDescent="0.25">
      <c r="A11" s="64"/>
      <c r="B11" s="64"/>
      <c r="C11" s="64"/>
      <c r="D11" s="64"/>
      <c r="E11" s="64"/>
      <c r="F11" s="64"/>
      <c r="G11" s="64"/>
      <c r="H11" s="64"/>
      <c r="I11" s="64"/>
      <c r="J11" s="64"/>
    </row>
    <row r="12" spans="1:10" ht="27.75" customHeight="1" x14ac:dyDescent="0.2">
      <c r="A12" s="206"/>
      <c r="B12" s="204" t="s">
        <v>11</v>
      </c>
      <c r="C12" s="202"/>
      <c r="D12" s="203"/>
      <c r="E12" s="204" t="s">
        <v>12</v>
      </c>
      <c r="F12" s="202"/>
      <c r="G12" s="203"/>
      <c r="H12" s="204" t="s">
        <v>14</v>
      </c>
      <c r="I12" s="202"/>
      <c r="J12" s="205"/>
    </row>
    <row r="13" spans="1:10" ht="27.75" customHeight="1" thickBot="1" x14ac:dyDescent="0.25">
      <c r="A13" s="207"/>
      <c r="B13" s="143" t="s">
        <v>14</v>
      </c>
      <c r="C13" s="144" t="s">
        <v>12</v>
      </c>
      <c r="D13" s="145" t="s">
        <v>15</v>
      </c>
      <c r="E13" s="143" t="s">
        <v>14</v>
      </c>
      <c r="F13" s="144" t="s">
        <v>11</v>
      </c>
      <c r="G13" s="145" t="s">
        <v>16</v>
      </c>
      <c r="H13" s="143" t="s">
        <v>11</v>
      </c>
      <c r="I13" s="144" t="s">
        <v>12</v>
      </c>
      <c r="J13" s="146" t="s">
        <v>17</v>
      </c>
    </row>
    <row r="14" spans="1:10" ht="18" customHeight="1" x14ac:dyDescent="0.2">
      <c r="A14" s="65">
        <v>40087</v>
      </c>
      <c r="B14" s="148">
        <v>99</v>
      </c>
      <c r="C14" s="149">
        <v>1401</v>
      </c>
      <c r="D14" s="150">
        <f>C14+B14</f>
        <v>1500</v>
      </c>
      <c r="E14" s="148">
        <v>197</v>
      </c>
      <c r="F14" s="149">
        <v>2911</v>
      </c>
      <c r="G14" s="150">
        <f>F14+E14</f>
        <v>3108</v>
      </c>
      <c r="H14" s="148">
        <v>218</v>
      </c>
      <c r="I14" s="149">
        <v>124</v>
      </c>
      <c r="J14" s="151">
        <f>I14+H14</f>
        <v>342</v>
      </c>
    </row>
    <row r="15" spans="1:10" ht="18" customHeight="1" x14ac:dyDescent="0.2">
      <c r="A15" s="66">
        <v>40118</v>
      </c>
      <c r="B15" s="70">
        <v>217</v>
      </c>
      <c r="C15" s="71">
        <v>3857</v>
      </c>
      <c r="D15" s="72">
        <f t="shared" ref="D15:D47" si="0">C15+B15</f>
        <v>4074</v>
      </c>
      <c r="E15" s="70">
        <v>439</v>
      </c>
      <c r="F15" s="71">
        <v>5877</v>
      </c>
      <c r="G15" s="72">
        <f t="shared" ref="G15:G47" si="1">F15+E15</f>
        <v>6316</v>
      </c>
      <c r="H15" s="70">
        <v>430</v>
      </c>
      <c r="I15" s="71">
        <v>298</v>
      </c>
      <c r="J15" s="73">
        <f t="shared" ref="J15:J47" si="2">I15+H15</f>
        <v>728</v>
      </c>
    </row>
    <row r="16" spans="1:10" ht="18" customHeight="1" thickBot="1" x14ac:dyDescent="0.25">
      <c r="A16" s="132">
        <v>40148</v>
      </c>
      <c r="B16" s="133">
        <v>264</v>
      </c>
      <c r="C16" s="152">
        <v>3060</v>
      </c>
      <c r="D16" s="153">
        <f t="shared" si="0"/>
        <v>3324</v>
      </c>
      <c r="E16" s="133">
        <v>611</v>
      </c>
      <c r="F16" s="152">
        <v>4362</v>
      </c>
      <c r="G16" s="153">
        <f t="shared" si="1"/>
        <v>4973</v>
      </c>
      <c r="H16" s="133">
        <v>349</v>
      </c>
      <c r="I16" s="152">
        <v>239</v>
      </c>
      <c r="J16" s="154">
        <f t="shared" si="2"/>
        <v>588</v>
      </c>
    </row>
    <row r="17" spans="1:10" ht="18" customHeight="1" x14ac:dyDescent="0.2">
      <c r="A17" s="65">
        <v>40179</v>
      </c>
      <c r="B17" s="148">
        <v>365</v>
      </c>
      <c r="C17" s="149">
        <v>2212</v>
      </c>
      <c r="D17" s="150">
        <f t="shared" si="0"/>
        <v>2577</v>
      </c>
      <c r="E17" s="148">
        <v>397</v>
      </c>
      <c r="F17" s="149">
        <v>3225</v>
      </c>
      <c r="G17" s="150">
        <f t="shared" si="1"/>
        <v>3622</v>
      </c>
      <c r="H17" s="148">
        <v>349</v>
      </c>
      <c r="I17" s="149">
        <v>252</v>
      </c>
      <c r="J17" s="151">
        <f t="shared" si="2"/>
        <v>601</v>
      </c>
    </row>
    <row r="18" spans="1:10" ht="18" customHeight="1" x14ac:dyDescent="0.2">
      <c r="A18" s="66">
        <v>40210</v>
      </c>
      <c r="B18" s="70">
        <v>296</v>
      </c>
      <c r="C18" s="71">
        <v>2709</v>
      </c>
      <c r="D18" s="72">
        <f t="shared" si="0"/>
        <v>3005</v>
      </c>
      <c r="E18" s="70">
        <v>393</v>
      </c>
      <c r="F18" s="71">
        <v>2732</v>
      </c>
      <c r="G18" s="72">
        <f t="shared" si="1"/>
        <v>3125</v>
      </c>
      <c r="H18" s="70">
        <v>154</v>
      </c>
      <c r="I18" s="71">
        <v>117</v>
      </c>
      <c r="J18" s="73">
        <f t="shared" si="2"/>
        <v>271</v>
      </c>
    </row>
    <row r="19" spans="1:10" ht="18" customHeight="1" x14ac:dyDescent="0.2">
      <c r="A19" s="66">
        <v>40238</v>
      </c>
      <c r="B19" s="70">
        <v>229</v>
      </c>
      <c r="C19" s="71">
        <v>4434</v>
      </c>
      <c r="D19" s="72">
        <f t="shared" si="0"/>
        <v>4663</v>
      </c>
      <c r="E19" s="70">
        <v>297</v>
      </c>
      <c r="F19" s="71">
        <v>3405</v>
      </c>
      <c r="G19" s="72">
        <f t="shared" si="1"/>
        <v>3702</v>
      </c>
      <c r="H19" s="70">
        <v>111</v>
      </c>
      <c r="I19" s="71">
        <v>98</v>
      </c>
      <c r="J19" s="73">
        <f t="shared" si="2"/>
        <v>209</v>
      </c>
    </row>
    <row r="20" spans="1:10" ht="18" customHeight="1" x14ac:dyDescent="0.2">
      <c r="A20" s="66">
        <v>40269</v>
      </c>
      <c r="B20" s="70">
        <v>198</v>
      </c>
      <c r="C20" s="71">
        <v>2519</v>
      </c>
      <c r="D20" s="72">
        <f t="shared" si="0"/>
        <v>2717</v>
      </c>
      <c r="E20" s="70">
        <v>319</v>
      </c>
      <c r="F20" s="71">
        <v>1932</v>
      </c>
      <c r="G20" s="72">
        <f t="shared" si="1"/>
        <v>2251</v>
      </c>
      <c r="H20" s="70">
        <v>123</v>
      </c>
      <c r="I20" s="71">
        <v>214</v>
      </c>
      <c r="J20" s="73">
        <f t="shared" si="2"/>
        <v>337</v>
      </c>
    </row>
    <row r="21" spans="1:10" ht="18" customHeight="1" x14ac:dyDescent="0.2">
      <c r="A21" s="66">
        <v>40299</v>
      </c>
      <c r="B21" s="70">
        <v>657</v>
      </c>
      <c r="C21" s="71">
        <v>3768</v>
      </c>
      <c r="D21" s="72">
        <f t="shared" si="0"/>
        <v>4425</v>
      </c>
      <c r="E21" s="70">
        <v>238</v>
      </c>
      <c r="F21" s="71">
        <v>2122</v>
      </c>
      <c r="G21" s="72">
        <f t="shared" si="1"/>
        <v>2360</v>
      </c>
      <c r="H21" s="70">
        <v>124</v>
      </c>
      <c r="I21" s="71">
        <v>119</v>
      </c>
      <c r="J21" s="73">
        <f t="shared" si="2"/>
        <v>243</v>
      </c>
    </row>
    <row r="22" spans="1:10" ht="18" customHeight="1" x14ac:dyDescent="0.2">
      <c r="A22" s="66">
        <v>40330</v>
      </c>
      <c r="B22" s="70">
        <v>276</v>
      </c>
      <c r="C22" s="71">
        <v>3459</v>
      </c>
      <c r="D22" s="72">
        <f t="shared" si="0"/>
        <v>3735</v>
      </c>
      <c r="E22" s="70">
        <v>195</v>
      </c>
      <c r="F22" s="71">
        <v>2482</v>
      </c>
      <c r="G22" s="72">
        <f t="shared" si="1"/>
        <v>2677</v>
      </c>
      <c r="H22" s="70">
        <v>124</v>
      </c>
      <c r="I22" s="71">
        <v>112</v>
      </c>
      <c r="J22" s="73">
        <f t="shared" si="2"/>
        <v>236</v>
      </c>
    </row>
    <row r="23" spans="1:10" ht="18" customHeight="1" x14ac:dyDescent="0.2">
      <c r="A23" s="66">
        <v>40360</v>
      </c>
      <c r="B23" s="70">
        <v>238</v>
      </c>
      <c r="C23" s="71">
        <v>3375</v>
      </c>
      <c r="D23" s="72">
        <f t="shared" si="0"/>
        <v>3613</v>
      </c>
      <c r="E23" s="70">
        <v>227</v>
      </c>
      <c r="F23" s="71">
        <v>2458</v>
      </c>
      <c r="G23" s="72">
        <f t="shared" si="1"/>
        <v>2685</v>
      </c>
      <c r="H23" s="70">
        <v>149</v>
      </c>
      <c r="I23" s="71">
        <v>95</v>
      </c>
      <c r="J23" s="73">
        <f t="shared" si="2"/>
        <v>244</v>
      </c>
    </row>
    <row r="24" spans="1:10" ht="18" customHeight="1" x14ac:dyDescent="0.2">
      <c r="A24" s="66">
        <v>40391</v>
      </c>
      <c r="B24" s="70">
        <v>215</v>
      </c>
      <c r="C24" s="71">
        <v>2251</v>
      </c>
      <c r="D24" s="72">
        <f t="shared" si="0"/>
        <v>2466</v>
      </c>
      <c r="E24" s="70">
        <v>160</v>
      </c>
      <c r="F24" s="71">
        <v>1662</v>
      </c>
      <c r="G24" s="72">
        <f t="shared" si="1"/>
        <v>1822</v>
      </c>
      <c r="H24" s="70">
        <v>103</v>
      </c>
      <c r="I24" s="71">
        <v>84</v>
      </c>
      <c r="J24" s="73">
        <f t="shared" si="2"/>
        <v>187</v>
      </c>
    </row>
    <row r="25" spans="1:10" ht="18" customHeight="1" x14ac:dyDescent="0.2">
      <c r="A25" s="66">
        <v>40422</v>
      </c>
      <c r="B25" s="70">
        <v>207</v>
      </c>
      <c r="C25" s="71">
        <v>2716</v>
      </c>
      <c r="D25" s="72">
        <f t="shared" si="0"/>
        <v>2923</v>
      </c>
      <c r="E25" s="70">
        <v>174</v>
      </c>
      <c r="F25" s="71">
        <v>1605</v>
      </c>
      <c r="G25" s="72">
        <f t="shared" si="1"/>
        <v>1779</v>
      </c>
      <c r="H25" s="70">
        <v>80</v>
      </c>
      <c r="I25" s="71">
        <v>78</v>
      </c>
      <c r="J25" s="73">
        <f t="shared" si="2"/>
        <v>158</v>
      </c>
    </row>
    <row r="26" spans="1:10" ht="18" customHeight="1" x14ac:dyDescent="0.2">
      <c r="A26" s="66">
        <v>40452</v>
      </c>
      <c r="B26" s="70">
        <v>185</v>
      </c>
      <c r="C26" s="71">
        <v>3097</v>
      </c>
      <c r="D26" s="72">
        <f t="shared" si="0"/>
        <v>3282</v>
      </c>
      <c r="E26" s="70">
        <v>251</v>
      </c>
      <c r="F26" s="71">
        <v>1887</v>
      </c>
      <c r="G26" s="72">
        <f t="shared" si="1"/>
        <v>2138</v>
      </c>
      <c r="H26" s="70">
        <v>73</v>
      </c>
      <c r="I26" s="71">
        <v>35</v>
      </c>
      <c r="J26" s="73">
        <f t="shared" si="2"/>
        <v>108</v>
      </c>
    </row>
    <row r="27" spans="1:10" ht="18" customHeight="1" x14ac:dyDescent="0.2">
      <c r="A27" s="66">
        <v>40483</v>
      </c>
      <c r="B27" s="70">
        <v>217</v>
      </c>
      <c r="C27" s="71">
        <v>1723</v>
      </c>
      <c r="D27" s="72">
        <f t="shared" si="0"/>
        <v>1940</v>
      </c>
      <c r="E27" s="70">
        <v>184</v>
      </c>
      <c r="F27" s="71">
        <v>1123</v>
      </c>
      <c r="G27" s="72">
        <f t="shared" si="1"/>
        <v>1307</v>
      </c>
      <c r="H27" s="70">
        <v>64</v>
      </c>
      <c r="I27" s="71">
        <v>37</v>
      </c>
      <c r="J27" s="73">
        <f t="shared" si="2"/>
        <v>101</v>
      </c>
    </row>
    <row r="28" spans="1:10" ht="18" customHeight="1" thickBot="1" x14ac:dyDescent="0.25">
      <c r="A28" s="132">
        <v>40513</v>
      </c>
      <c r="B28" s="133">
        <v>171</v>
      </c>
      <c r="C28" s="152">
        <v>1768</v>
      </c>
      <c r="D28" s="153">
        <f t="shared" si="0"/>
        <v>1939</v>
      </c>
      <c r="E28" s="133">
        <v>306</v>
      </c>
      <c r="F28" s="152">
        <v>1739</v>
      </c>
      <c r="G28" s="153">
        <f t="shared" si="1"/>
        <v>2045</v>
      </c>
      <c r="H28" s="133">
        <v>74</v>
      </c>
      <c r="I28" s="152">
        <v>66</v>
      </c>
      <c r="J28" s="154">
        <f t="shared" si="2"/>
        <v>140</v>
      </c>
    </row>
    <row r="29" spans="1:10" ht="18" customHeight="1" x14ac:dyDescent="0.2">
      <c r="A29" s="65">
        <v>40544</v>
      </c>
      <c r="B29" s="148">
        <v>169</v>
      </c>
      <c r="C29" s="149">
        <v>1717</v>
      </c>
      <c r="D29" s="150">
        <f t="shared" si="0"/>
        <v>1886</v>
      </c>
      <c r="E29" s="148">
        <v>195</v>
      </c>
      <c r="F29" s="149">
        <v>1678</v>
      </c>
      <c r="G29" s="150">
        <f t="shared" si="1"/>
        <v>1873</v>
      </c>
      <c r="H29" s="148">
        <v>93</v>
      </c>
      <c r="I29" s="149">
        <v>90</v>
      </c>
      <c r="J29" s="151">
        <f t="shared" si="2"/>
        <v>183</v>
      </c>
    </row>
    <row r="30" spans="1:10" ht="18" customHeight="1" x14ac:dyDescent="0.2">
      <c r="A30" s="66">
        <v>40575</v>
      </c>
      <c r="B30" s="70">
        <v>133</v>
      </c>
      <c r="C30" s="71">
        <v>3150</v>
      </c>
      <c r="D30" s="72">
        <f t="shared" si="0"/>
        <v>3283</v>
      </c>
      <c r="E30" s="70">
        <v>138</v>
      </c>
      <c r="F30" s="71">
        <v>1076</v>
      </c>
      <c r="G30" s="72">
        <f t="shared" si="1"/>
        <v>1214</v>
      </c>
      <c r="H30" s="70">
        <v>89</v>
      </c>
      <c r="I30" s="71">
        <v>60</v>
      </c>
      <c r="J30" s="73">
        <f t="shared" si="2"/>
        <v>149</v>
      </c>
    </row>
    <row r="31" spans="1:10" ht="18" customHeight="1" x14ac:dyDescent="0.2">
      <c r="A31" s="66">
        <v>40603</v>
      </c>
      <c r="B31" s="70">
        <v>283</v>
      </c>
      <c r="C31" s="71">
        <v>2681</v>
      </c>
      <c r="D31" s="72">
        <f t="shared" si="0"/>
        <v>2964</v>
      </c>
      <c r="E31" s="70">
        <v>177</v>
      </c>
      <c r="F31" s="71">
        <v>2135</v>
      </c>
      <c r="G31" s="72">
        <f t="shared" si="1"/>
        <v>2312</v>
      </c>
      <c r="H31" s="70">
        <v>237</v>
      </c>
      <c r="I31" s="71">
        <v>88</v>
      </c>
      <c r="J31" s="73">
        <f t="shared" si="2"/>
        <v>325</v>
      </c>
    </row>
    <row r="32" spans="1:10" ht="18" customHeight="1" x14ac:dyDescent="0.2">
      <c r="A32" s="66">
        <v>40634</v>
      </c>
      <c r="B32" s="70">
        <v>136</v>
      </c>
      <c r="C32" s="71">
        <v>2113</v>
      </c>
      <c r="D32" s="72">
        <f t="shared" si="0"/>
        <v>2249</v>
      </c>
      <c r="E32" s="70">
        <v>213</v>
      </c>
      <c r="F32" s="71">
        <v>1697</v>
      </c>
      <c r="G32" s="72">
        <f t="shared" si="1"/>
        <v>1910</v>
      </c>
      <c r="H32" s="70">
        <v>154</v>
      </c>
      <c r="I32" s="71">
        <v>76</v>
      </c>
      <c r="J32" s="73">
        <f t="shared" si="2"/>
        <v>230</v>
      </c>
    </row>
    <row r="33" spans="1:10" ht="18" customHeight="1" x14ac:dyDescent="0.2">
      <c r="A33" s="66">
        <v>40664</v>
      </c>
      <c r="B33" s="70">
        <v>130</v>
      </c>
      <c r="C33" s="71">
        <v>2766</v>
      </c>
      <c r="D33" s="72">
        <f t="shared" si="0"/>
        <v>2896</v>
      </c>
      <c r="E33" s="70">
        <v>164</v>
      </c>
      <c r="F33" s="71">
        <v>1958</v>
      </c>
      <c r="G33" s="72">
        <f t="shared" si="1"/>
        <v>2122</v>
      </c>
      <c r="H33" s="70">
        <v>124</v>
      </c>
      <c r="I33" s="71">
        <v>90</v>
      </c>
      <c r="J33" s="73">
        <f t="shared" si="2"/>
        <v>214</v>
      </c>
    </row>
    <row r="34" spans="1:10" ht="18" customHeight="1" x14ac:dyDescent="0.2">
      <c r="A34" s="66">
        <v>40695</v>
      </c>
      <c r="B34" s="70">
        <v>154</v>
      </c>
      <c r="C34" s="71">
        <v>4276</v>
      </c>
      <c r="D34" s="72">
        <f t="shared" si="0"/>
        <v>4430</v>
      </c>
      <c r="E34" s="70">
        <v>105</v>
      </c>
      <c r="F34" s="71">
        <v>2076</v>
      </c>
      <c r="G34" s="72">
        <f t="shared" si="1"/>
        <v>2181</v>
      </c>
      <c r="H34" s="70">
        <v>126</v>
      </c>
      <c r="I34" s="71">
        <v>95</v>
      </c>
      <c r="J34" s="73">
        <f t="shared" si="2"/>
        <v>221</v>
      </c>
    </row>
    <row r="35" spans="1:10" ht="18" customHeight="1" x14ac:dyDescent="0.2">
      <c r="A35" s="66">
        <v>40725</v>
      </c>
      <c r="B35" s="70">
        <v>144</v>
      </c>
      <c r="C35" s="71">
        <v>4344</v>
      </c>
      <c r="D35" s="72">
        <f t="shared" si="0"/>
        <v>4488</v>
      </c>
      <c r="E35" s="70">
        <v>177</v>
      </c>
      <c r="F35" s="71">
        <v>2790</v>
      </c>
      <c r="G35" s="72">
        <f t="shared" si="1"/>
        <v>2967</v>
      </c>
      <c r="H35" s="70">
        <v>136</v>
      </c>
      <c r="I35" s="71">
        <v>58</v>
      </c>
      <c r="J35" s="73">
        <f t="shared" si="2"/>
        <v>194</v>
      </c>
    </row>
    <row r="36" spans="1:10" ht="18" customHeight="1" x14ac:dyDescent="0.2">
      <c r="A36" s="66">
        <v>40756</v>
      </c>
      <c r="B36" s="70">
        <v>209</v>
      </c>
      <c r="C36" s="71">
        <v>3525</v>
      </c>
      <c r="D36" s="72">
        <f t="shared" si="0"/>
        <v>3734</v>
      </c>
      <c r="E36" s="70">
        <v>86</v>
      </c>
      <c r="F36" s="71">
        <v>2117</v>
      </c>
      <c r="G36" s="72">
        <f t="shared" si="1"/>
        <v>2203</v>
      </c>
      <c r="H36" s="70">
        <v>167</v>
      </c>
      <c r="I36" s="71">
        <v>66</v>
      </c>
      <c r="J36" s="73">
        <f t="shared" si="2"/>
        <v>233</v>
      </c>
    </row>
    <row r="37" spans="1:10" ht="18" customHeight="1" x14ac:dyDescent="0.2">
      <c r="A37" s="66">
        <v>40787</v>
      </c>
      <c r="B37" s="70">
        <v>258</v>
      </c>
      <c r="C37" s="71">
        <v>3538</v>
      </c>
      <c r="D37" s="72">
        <f t="shared" si="0"/>
        <v>3796</v>
      </c>
      <c r="E37" s="70">
        <v>223</v>
      </c>
      <c r="F37" s="71">
        <v>1820</v>
      </c>
      <c r="G37" s="72">
        <f t="shared" si="1"/>
        <v>2043</v>
      </c>
      <c r="H37" s="70">
        <v>288</v>
      </c>
      <c r="I37" s="71">
        <v>72</v>
      </c>
      <c r="J37" s="73">
        <f t="shared" si="2"/>
        <v>360</v>
      </c>
    </row>
    <row r="38" spans="1:10" ht="18" customHeight="1" x14ac:dyDescent="0.2">
      <c r="A38" s="66">
        <v>40817</v>
      </c>
      <c r="B38" s="70">
        <v>230</v>
      </c>
      <c r="C38" s="71">
        <v>3335</v>
      </c>
      <c r="D38" s="72">
        <f t="shared" si="0"/>
        <v>3565</v>
      </c>
      <c r="E38" s="70">
        <v>118</v>
      </c>
      <c r="F38" s="71">
        <v>1852</v>
      </c>
      <c r="G38" s="72">
        <f t="shared" si="1"/>
        <v>1970</v>
      </c>
      <c r="H38" s="70">
        <v>126</v>
      </c>
      <c r="I38" s="71">
        <v>65</v>
      </c>
      <c r="J38" s="73">
        <f t="shared" si="2"/>
        <v>191</v>
      </c>
    </row>
    <row r="39" spans="1:10" ht="18" customHeight="1" x14ac:dyDescent="0.2">
      <c r="A39" s="66">
        <v>40848</v>
      </c>
      <c r="B39" s="70">
        <v>201</v>
      </c>
      <c r="C39" s="71">
        <v>3281</v>
      </c>
      <c r="D39" s="72">
        <f t="shared" si="0"/>
        <v>3482</v>
      </c>
      <c r="E39" s="70">
        <v>90</v>
      </c>
      <c r="F39" s="71">
        <v>1420</v>
      </c>
      <c r="G39" s="72">
        <f t="shared" si="1"/>
        <v>1510</v>
      </c>
      <c r="H39" s="70">
        <v>170</v>
      </c>
      <c r="I39" s="71">
        <v>62</v>
      </c>
      <c r="J39" s="73">
        <f t="shared" si="2"/>
        <v>232</v>
      </c>
    </row>
    <row r="40" spans="1:10" ht="18" customHeight="1" thickBot="1" x14ac:dyDescent="0.25">
      <c r="A40" s="132">
        <v>40878</v>
      </c>
      <c r="B40" s="133">
        <v>180</v>
      </c>
      <c r="C40" s="152">
        <v>4616</v>
      </c>
      <c r="D40" s="153">
        <f t="shared" si="0"/>
        <v>4796</v>
      </c>
      <c r="E40" s="133">
        <v>297</v>
      </c>
      <c r="F40" s="152">
        <v>2187</v>
      </c>
      <c r="G40" s="153">
        <f t="shared" si="1"/>
        <v>2484</v>
      </c>
      <c r="H40" s="133">
        <v>156</v>
      </c>
      <c r="I40" s="152">
        <v>72</v>
      </c>
      <c r="J40" s="154">
        <f t="shared" si="2"/>
        <v>228</v>
      </c>
    </row>
    <row r="41" spans="1:10" ht="18" customHeight="1" x14ac:dyDescent="0.2">
      <c r="A41" s="65">
        <v>40909</v>
      </c>
      <c r="B41" s="148">
        <v>381</v>
      </c>
      <c r="C41" s="149">
        <v>4360</v>
      </c>
      <c r="D41" s="150">
        <f t="shared" si="0"/>
        <v>4741</v>
      </c>
      <c r="E41" s="148">
        <v>89</v>
      </c>
      <c r="F41" s="149">
        <v>1658</v>
      </c>
      <c r="G41" s="150">
        <f t="shared" si="1"/>
        <v>1747</v>
      </c>
      <c r="H41" s="148">
        <v>212</v>
      </c>
      <c r="I41" s="149">
        <v>80</v>
      </c>
      <c r="J41" s="151">
        <f t="shared" si="2"/>
        <v>292</v>
      </c>
    </row>
    <row r="42" spans="1:10" ht="18" customHeight="1" x14ac:dyDescent="0.2">
      <c r="A42" s="66">
        <v>40940</v>
      </c>
      <c r="B42" s="70">
        <v>307</v>
      </c>
      <c r="C42" s="71">
        <v>4649</v>
      </c>
      <c r="D42" s="72">
        <f t="shared" si="0"/>
        <v>4956</v>
      </c>
      <c r="E42" s="70">
        <v>141</v>
      </c>
      <c r="F42" s="71">
        <v>1641</v>
      </c>
      <c r="G42" s="72">
        <f t="shared" si="1"/>
        <v>1782</v>
      </c>
      <c r="H42" s="70">
        <v>402</v>
      </c>
      <c r="I42" s="71">
        <v>108</v>
      </c>
      <c r="J42" s="73">
        <f t="shared" si="2"/>
        <v>510</v>
      </c>
    </row>
    <row r="43" spans="1:10" ht="18" customHeight="1" x14ac:dyDescent="0.2">
      <c r="A43" s="66">
        <v>40969</v>
      </c>
      <c r="B43" s="70">
        <v>268</v>
      </c>
      <c r="C43" s="71">
        <v>3549</v>
      </c>
      <c r="D43" s="72">
        <f t="shared" si="0"/>
        <v>3817</v>
      </c>
      <c r="E43" s="70">
        <v>145</v>
      </c>
      <c r="F43" s="71">
        <v>1878</v>
      </c>
      <c r="G43" s="72">
        <f t="shared" si="1"/>
        <v>2023</v>
      </c>
      <c r="H43" s="70">
        <v>374</v>
      </c>
      <c r="I43" s="71">
        <v>169</v>
      </c>
      <c r="J43" s="73">
        <f t="shared" si="2"/>
        <v>543</v>
      </c>
    </row>
    <row r="44" spans="1:10" ht="18" customHeight="1" x14ac:dyDescent="0.2">
      <c r="A44" s="66">
        <v>41000</v>
      </c>
      <c r="B44" s="70">
        <v>229</v>
      </c>
      <c r="C44" s="71">
        <v>3507</v>
      </c>
      <c r="D44" s="72">
        <f t="shared" si="0"/>
        <v>3736</v>
      </c>
      <c r="E44" s="70">
        <v>165</v>
      </c>
      <c r="F44" s="71">
        <v>1543</v>
      </c>
      <c r="G44" s="72">
        <f t="shared" si="1"/>
        <v>1708</v>
      </c>
      <c r="H44" s="70">
        <v>265</v>
      </c>
      <c r="I44" s="71">
        <v>140</v>
      </c>
      <c r="J44" s="73">
        <f t="shared" si="2"/>
        <v>405</v>
      </c>
    </row>
    <row r="45" spans="1:10" ht="18" customHeight="1" x14ac:dyDescent="0.2">
      <c r="A45" s="66">
        <v>41030</v>
      </c>
      <c r="B45" s="70">
        <v>149</v>
      </c>
      <c r="C45" s="71">
        <v>3247</v>
      </c>
      <c r="D45" s="72">
        <f t="shared" si="0"/>
        <v>3396</v>
      </c>
      <c r="E45" s="70">
        <v>157</v>
      </c>
      <c r="F45" s="71">
        <v>1666</v>
      </c>
      <c r="G45" s="72">
        <f t="shared" si="1"/>
        <v>1823</v>
      </c>
      <c r="H45" s="70">
        <v>311</v>
      </c>
      <c r="I45" s="71">
        <v>113</v>
      </c>
      <c r="J45" s="73">
        <f t="shared" si="2"/>
        <v>424</v>
      </c>
    </row>
    <row r="46" spans="1:10" ht="18" customHeight="1" x14ac:dyDescent="0.2">
      <c r="A46" s="66">
        <v>41061</v>
      </c>
      <c r="B46" s="70">
        <v>340</v>
      </c>
      <c r="C46" s="71">
        <v>4825</v>
      </c>
      <c r="D46" s="72">
        <f t="shared" si="0"/>
        <v>5165</v>
      </c>
      <c r="E46" s="70">
        <v>158</v>
      </c>
      <c r="F46" s="71">
        <v>2571</v>
      </c>
      <c r="G46" s="72">
        <f t="shared" si="1"/>
        <v>2729</v>
      </c>
      <c r="H46" s="70">
        <v>396</v>
      </c>
      <c r="I46" s="71">
        <v>102</v>
      </c>
      <c r="J46" s="73">
        <f t="shared" si="2"/>
        <v>498</v>
      </c>
    </row>
    <row r="47" spans="1:10" ht="18" customHeight="1" x14ac:dyDescent="0.2">
      <c r="A47" s="66">
        <v>41091</v>
      </c>
      <c r="B47" s="70">
        <v>230</v>
      </c>
      <c r="C47" s="71">
        <v>7104</v>
      </c>
      <c r="D47" s="72">
        <f t="shared" si="0"/>
        <v>7334</v>
      </c>
      <c r="E47" s="70">
        <v>231</v>
      </c>
      <c r="F47" s="71">
        <v>3033</v>
      </c>
      <c r="G47" s="72">
        <f t="shared" si="1"/>
        <v>3264</v>
      </c>
      <c r="H47" s="70">
        <v>410</v>
      </c>
      <c r="I47" s="71">
        <v>234</v>
      </c>
      <c r="J47" s="73">
        <f t="shared" si="2"/>
        <v>644</v>
      </c>
    </row>
    <row r="48" spans="1:10" ht="18" customHeight="1" x14ac:dyDescent="0.2">
      <c r="A48" s="66">
        <v>41122</v>
      </c>
      <c r="B48" s="70">
        <v>130</v>
      </c>
      <c r="C48" s="71">
        <v>8560</v>
      </c>
      <c r="D48" s="72">
        <f t="shared" ref="D48:D53" si="3">C48+B48</f>
        <v>8690</v>
      </c>
      <c r="E48" s="70">
        <v>405</v>
      </c>
      <c r="F48" s="71">
        <v>2258</v>
      </c>
      <c r="G48" s="72">
        <f t="shared" ref="G48:G53" si="4">F48+E48</f>
        <v>2663</v>
      </c>
      <c r="H48" s="70">
        <v>461</v>
      </c>
      <c r="I48" s="71">
        <v>284</v>
      </c>
      <c r="J48" s="73">
        <f t="shared" ref="J48:J53" si="5">I48+H48</f>
        <v>745</v>
      </c>
    </row>
    <row r="49" spans="1:10" ht="18" customHeight="1" x14ac:dyDescent="0.2">
      <c r="A49" s="66">
        <v>41153</v>
      </c>
      <c r="B49" s="70">
        <v>109</v>
      </c>
      <c r="C49" s="71">
        <v>7410</v>
      </c>
      <c r="D49" s="73">
        <f t="shared" si="3"/>
        <v>7519</v>
      </c>
      <c r="E49" s="70">
        <v>173</v>
      </c>
      <c r="F49" s="71">
        <v>4138</v>
      </c>
      <c r="G49" s="72">
        <f t="shared" si="4"/>
        <v>4311</v>
      </c>
      <c r="H49" s="70">
        <v>385</v>
      </c>
      <c r="I49" s="71">
        <v>277</v>
      </c>
      <c r="J49" s="73">
        <f t="shared" si="5"/>
        <v>662</v>
      </c>
    </row>
    <row r="50" spans="1:10" ht="18" customHeight="1" x14ac:dyDescent="0.2">
      <c r="A50" s="66">
        <v>41183</v>
      </c>
      <c r="B50" s="70">
        <v>134</v>
      </c>
      <c r="C50" s="71">
        <v>6397</v>
      </c>
      <c r="D50" s="73">
        <f t="shared" si="3"/>
        <v>6531</v>
      </c>
      <c r="E50" s="70">
        <v>224</v>
      </c>
      <c r="F50" s="71">
        <v>10804</v>
      </c>
      <c r="G50" s="72">
        <f t="shared" si="4"/>
        <v>11028</v>
      </c>
      <c r="H50" s="70">
        <v>403</v>
      </c>
      <c r="I50" s="71">
        <v>239</v>
      </c>
      <c r="J50" s="73">
        <f t="shared" si="5"/>
        <v>642</v>
      </c>
    </row>
    <row r="51" spans="1:10" ht="18" customHeight="1" x14ac:dyDescent="0.2">
      <c r="A51" s="66">
        <v>41214</v>
      </c>
      <c r="B51" s="70">
        <v>210</v>
      </c>
      <c r="C51" s="71">
        <v>11079</v>
      </c>
      <c r="D51" s="73">
        <f t="shared" si="3"/>
        <v>11289</v>
      </c>
      <c r="E51" s="70">
        <v>465</v>
      </c>
      <c r="F51" s="71">
        <v>13567</v>
      </c>
      <c r="G51" s="72">
        <f t="shared" si="4"/>
        <v>14032</v>
      </c>
      <c r="H51" s="70">
        <v>442</v>
      </c>
      <c r="I51" s="71">
        <v>260</v>
      </c>
      <c r="J51" s="73">
        <f t="shared" si="5"/>
        <v>702</v>
      </c>
    </row>
    <row r="52" spans="1:10" ht="18" customHeight="1" thickBot="1" x14ac:dyDescent="0.25">
      <c r="A52" s="132">
        <v>41244</v>
      </c>
      <c r="B52" s="133">
        <v>103</v>
      </c>
      <c r="C52" s="152">
        <v>7964</v>
      </c>
      <c r="D52" s="154">
        <f t="shared" si="3"/>
        <v>8067</v>
      </c>
      <c r="E52" s="133">
        <v>108</v>
      </c>
      <c r="F52" s="152">
        <v>11786</v>
      </c>
      <c r="G52" s="153">
        <f t="shared" si="4"/>
        <v>11894</v>
      </c>
      <c r="H52" s="133">
        <v>372</v>
      </c>
      <c r="I52" s="152">
        <v>185</v>
      </c>
      <c r="J52" s="154">
        <f t="shared" si="5"/>
        <v>557</v>
      </c>
    </row>
    <row r="53" spans="1:10" ht="18" customHeight="1" x14ac:dyDescent="0.2">
      <c r="A53" s="65">
        <v>41275</v>
      </c>
      <c r="B53" s="148">
        <v>137</v>
      </c>
      <c r="C53" s="158">
        <v>13292</v>
      </c>
      <c r="D53" s="159">
        <f t="shared" si="3"/>
        <v>13429</v>
      </c>
      <c r="E53" s="148">
        <v>325</v>
      </c>
      <c r="F53" s="158">
        <v>14219</v>
      </c>
      <c r="G53" s="159">
        <f t="shared" si="4"/>
        <v>14544</v>
      </c>
      <c r="H53" s="148">
        <v>649</v>
      </c>
      <c r="I53" s="158">
        <v>307</v>
      </c>
      <c r="J53" s="151">
        <f t="shared" si="5"/>
        <v>956</v>
      </c>
    </row>
    <row r="54" spans="1:10" ht="18" customHeight="1" x14ac:dyDescent="0.2">
      <c r="A54" s="66">
        <v>41306</v>
      </c>
      <c r="B54" s="70">
        <v>167</v>
      </c>
      <c r="C54" s="75">
        <v>14724</v>
      </c>
      <c r="D54" s="77">
        <f t="shared" ref="D54:D61" si="6">C54+B54</f>
        <v>14891</v>
      </c>
      <c r="E54" s="70">
        <v>175</v>
      </c>
      <c r="F54" s="75">
        <v>10176</v>
      </c>
      <c r="G54" s="77">
        <f t="shared" ref="G54:G61" si="7">F54+E54</f>
        <v>10351</v>
      </c>
      <c r="H54" s="70">
        <v>420</v>
      </c>
      <c r="I54" s="75">
        <v>239</v>
      </c>
      <c r="J54" s="73">
        <f t="shared" ref="J54:J61" si="8">I54+H54</f>
        <v>659</v>
      </c>
    </row>
    <row r="55" spans="1:10" ht="18" customHeight="1" x14ac:dyDescent="0.2">
      <c r="A55" s="66">
        <v>41334</v>
      </c>
      <c r="B55" s="70">
        <v>186</v>
      </c>
      <c r="C55" s="75">
        <v>15937</v>
      </c>
      <c r="D55" s="77">
        <f t="shared" si="6"/>
        <v>16123</v>
      </c>
      <c r="E55" s="70">
        <v>206</v>
      </c>
      <c r="F55" s="75">
        <v>13390</v>
      </c>
      <c r="G55" s="77">
        <f t="shared" si="7"/>
        <v>13596</v>
      </c>
      <c r="H55" s="70">
        <v>524</v>
      </c>
      <c r="I55" s="75">
        <v>281</v>
      </c>
      <c r="J55" s="73">
        <f t="shared" si="8"/>
        <v>805</v>
      </c>
    </row>
    <row r="56" spans="1:10" ht="18" customHeight="1" x14ac:dyDescent="0.2">
      <c r="A56" s="66">
        <v>41365</v>
      </c>
      <c r="B56" s="70">
        <v>169</v>
      </c>
      <c r="C56" s="75">
        <v>24370</v>
      </c>
      <c r="D56" s="77">
        <f t="shared" si="6"/>
        <v>24539</v>
      </c>
      <c r="E56" s="70">
        <v>270</v>
      </c>
      <c r="F56" s="75">
        <v>16973</v>
      </c>
      <c r="G56" s="77">
        <f t="shared" si="7"/>
        <v>17243</v>
      </c>
      <c r="H56" s="70">
        <v>791</v>
      </c>
      <c r="I56" s="75">
        <v>438</v>
      </c>
      <c r="J56" s="73">
        <f t="shared" si="8"/>
        <v>1229</v>
      </c>
    </row>
    <row r="57" spans="1:10" ht="18" customHeight="1" x14ac:dyDescent="0.2">
      <c r="A57" s="66">
        <v>41395</v>
      </c>
      <c r="B57" s="70">
        <v>394</v>
      </c>
      <c r="C57" s="71">
        <v>25075</v>
      </c>
      <c r="D57" s="73">
        <f t="shared" si="6"/>
        <v>25469</v>
      </c>
      <c r="E57" s="70">
        <v>234</v>
      </c>
      <c r="F57" s="71">
        <v>18684</v>
      </c>
      <c r="G57" s="73">
        <f t="shared" si="7"/>
        <v>18918</v>
      </c>
      <c r="H57" s="70">
        <v>965</v>
      </c>
      <c r="I57" s="71">
        <v>514</v>
      </c>
      <c r="J57" s="73">
        <f t="shared" si="8"/>
        <v>1479</v>
      </c>
    </row>
    <row r="58" spans="1:10" ht="18" customHeight="1" x14ac:dyDescent="0.2">
      <c r="A58" s="66">
        <v>41426</v>
      </c>
      <c r="B58" s="70">
        <v>310</v>
      </c>
      <c r="C58" s="75">
        <v>21392</v>
      </c>
      <c r="D58" s="77">
        <f t="shared" si="6"/>
        <v>21702</v>
      </c>
      <c r="E58" s="70">
        <v>260</v>
      </c>
      <c r="F58" s="75">
        <v>25541</v>
      </c>
      <c r="G58" s="77">
        <f t="shared" si="7"/>
        <v>25801</v>
      </c>
      <c r="H58" s="70">
        <v>1071</v>
      </c>
      <c r="I58" s="75">
        <v>648</v>
      </c>
      <c r="J58" s="76">
        <f t="shared" si="8"/>
        <v>1719</v>
      </c>
    </row>
    <row r="59" spans="1:10" ht="18" customHeight="1" x14ac:dyDescent="0.2">
      <c r="A59" s="83">
        <v>41456</v>
      </c>
      <c r="B59" s="70">
        <v>198</v>
      </c>
      <c r="C59" s="75">
        <v>33720</v>
      </c>
      <c r="D59" s="77">
        <f t="shared" si="6"/>
        <v>33918</v>
      </c>
      <c r="E59" s="70">
        <v>299</v>
      </c>
      <c r="F59" s="75">
        <v>32615</v>
      </c>
      <c r="G59" s="77">
        <f t="shared" si="7"/>
        <v>32914</v>
      </c>
      <c r="H59" s="70">
        <v>1288</v>
      </c>
      <c r="I59" s="75">
        <v>830</v>
      </c>
      <c r="J59" s="76">
        <f t="shared" si="8"/>
        <v>2118</v>
      </c>
    </row>
    <row r="60" spans="1:10" ht="18" customHeight="1" x14ac:dyDescent="0.2">
      <c r="A60" s="66">
        <v>41487</v>
      </c>
      <c r="B60" s="70">
        <v>245</v>
      </c>
      <c r="C60" s="75">
        <v>36687</v>
      </c>
      <c r="D60" s="77">
        <f t="shared" si="6"/>
        <v>36932</v>
      </c>
      <c r="E60" s="70">
        <v>363</v>
      </c>
      <c r="F60" s="75">
        <v>30649</v>
      </c>
      <c r="G60" s="77">
        <f t="shared" si="7"/>
        <v>31012</v>
      </c>
      <c r="H60" s="70">
        <v>1354</v>
      </c>
      <c r="I60" s="75">
        <v>846</v>
      </c>
      <c r="J60" s="76">
        <f t="shared" si="8"/>
        <v>2200</v>
      </c>
    </row>
    <row r="61" spans="1:10" ht="18" customHeight="1" x14ac:dyDescent="0.2">
      <c r="A61" s="66">
        <v>41518</v>
      </c>
      <c r="B61" s="70">
        <v>219</v>
      </c>
      <c r="C61" s="75">
        <v>32606</v>
      </c>
      <c r="D61" s="77">
        <f t="shared" si="6"/>
        <v>32825</v>
      </c>
      <c r="E61" s="70">
        <v>295</v>
      </c>
      <c r="F61" s="75">
        <v>29735</v>
      </c>
      <c r="G61" s="77">
        <f t="shared" si="7"/>
        <v>30030</v>
      </c>
      <c r="H61" s="70">
        <v>1150</v>
      </c>
      <c r="I61" s="75">
        <v>636</v>
      </c>
      <c r="J61" s="76">
        <f t="shared" si="8"/>
        <v>1786</v>
      </c>
    </row>
    <row r="62" spans="1:10" ht="18" customHeight="1" x14ac:dyDescent="0.2">
      <c r="A62" s="66">
        <v>41548</v>
      </c>
      <c r="B62" s="70">
        <v>225</v>
      </c>
      <c r="C62" s="75">
        <v>34563</v>
      </c>
      <c r="D62" s="77">
        <f>C62+B62</f>
        <v>34788</v>
      </c>
      <c r="E62" s="70">
        <v>348</v>
      </c>
      <c r="F62" s="75">
        <v>28017</v>
      </c>
      <c r="G62" s="77">
        <f>F62+E62</f>
        <v>28365</v>
      </c>
      <c r="H62" s="70">
        <v>1027</v>
      </c>
      <c r="I62" s="75">
        <v>571</v>
      </c>
      <c r="J62" s="76">
        <f>I62+H62</f>
        <v>1598</v>
      </c>
    </row>
    <row r="63" spans="1:10" ht="18" customHeight="1" x14ac:dyDescent="0.2">
      <c r="A63" s="66">
        <v>41579</v>
      </c>
      <c r="B63" s="70">
        <v>296</v>
      </c>
      <c r="C63" s="75">
        <v>25228</v>
      </c>
      <c r="D63" s="77">
        <f>C63+B63</f>
        <v>25524</v>
      </c>
      <c r="E63" s="70">
        <v>254</v>
      </c>
      <c r="F63" s="75">
        <v>15652</v>
      </c>
      <c r="G63" s="77">
        <f>F63+E63</f>
        <v>15906</v>
      </c>
      <c r="H63" s="70">
        <v>1050</v>
      </c>
      <c r="I63" s="75">
        <v>660</v>
      </c>
      <c r="J63" s="76">
        <f>I63+H63</f>
        <v>1710</v>
      </c>
    </row>
    <row r="64" spans="1:10" ht="18" customHeight="1" thickBot="1" x14ac:dyDescent="0.25">
      <c r="A64" s="132">
        <v>41609</v>
      </c>
      <c r="B64" s="133">
        <v>187</v>
      </c>
      <c r="C64" s="134">
        <v>7706</v>
      </c>
      <c r="D64" s="135">
        <f>C64+B64</f>
        <v>7893</v>
      </c>
      <c r="E64" s="133">
        <v>223</v>
      </c>
      <c r="F64" s="134">
        <v>12100</v>
      </c>
      <c r="G64" s="135">
        <f>F64+E64</f>
        <v>12323</v>
      </c>
      <c r="H64" s="133">
        <v>860</v>
      </c>
      <c r="I64" s="134">
        <v>589</v>
      </c>
      <c r="J64" s="136">
        <f>I64+H64</f>
        <v>1449</v>
      </c>
    </row>
    <row r="65" spans="1:10" ht="18" customHeight="1" x14ac:dyDescent="0.2">
      <c r="A65" s="90">
        <v>41640</v>
      </c>
      <c r="B65" s="147">
        <v>164</v>
      </c>
      <c r="C65" s="155">
        <v>4397</v>
      </c>
      <c r="D65" s="157">
        <f>C65+B65</f>
        <v>4561</v>
      </c>
      <c r="E65" s="147">
        <v>421</v>
      </c>
      <c r="F65" s="155">
        <v>12653</v>
      </c>
      <c r="G65" s="157">
        <f>F65+E65</f>
        <v>13074</v>
      </c>
      <c r="H65" s="147">
        <v>1018</v>
      </c>
      <c r="I65" s="155">
        <v>844</v>
      </c>
      <c r="J65" s="156">
        <f>I65+H65</f>
        <v>1862</v>
      </c>
    </row>
    <row r="66" spans="1:10" ht="18" customHeight="1" x14ac:dyDescent="0.2">
      <c r="A66" s="83">
        <v>41671</v>
      </c>
      <c r="B66" s="70">
        <v>117</v>
      </c>
      <c r="C66" s="75">
        <v>9242</v>
      </c>
      <c r="D66" s="77">
        <f>C66+B66</f>
        <v>9359</v>
      </c>
      <c r="E66" s="70">
        <v>335</v>
      </c>
      <c r="F66" s="75">
        <v>12935</v>
      </c>
      <c r="G66" s="77">
        <f>F66+E66</f>
        <v>13270</v>
      </c>
      <c r="H66" s="70">
        <v>1023</v>
      </c>
      <c r="I66" s="75">
        <v>639</v>
      </c>
      <c r="J66" s="76">
        <f>I66+H66</f>
        <v>1662</v>
      </c>
    </row>
    <row r="67" spans="1:10" ht="18" customHeight="1" x14ac:dyDescent="0.2">
      <c r="A67" s="66">
        <v>41699</v>
      </c>
      <c r="B67" s="70">
        <v>215</v>
      </c>
      <c r="C67" s="75">
        <v>9598</v>
      </c>
      <c r="D67" s="77">
        <f t="shared" ref="D67:D72" si="9">C67+B67</f>
        <v>9813</v>
      </c>
      <c r="E67" s="70">
        <v>309</v>
      </c>
      <c r="F67" s="75">
        <v>14130</v>
      </c>
      <c r="G67" s="77">
        <f t="shared" ref="G67:G72" si="10">F67+E67</f>
        <v>14439</v>
      </c>
      <c r="H67" s="70">
        <v>831</v>
      </c>
      <c r="I67" s="75">
        <v>638</v>
      </c>
      <c r="J67" s="76">
        <f t="shared" ref="J67:J72" si="11">I67+H67</f>
        <v>1469</v>
      </c>
    </row>
    <row r="68" spans="1:10" ht="18" customHeight="1" x14ac:dyDescent="0.2">
      <c r="A68" s="66">
        <v>41730</v>
      </c>
      <c r="B68" s="70">
        <v>439</v>
      </c>
      <c r="C68" s="75">
        <v>9031</v>
      </c>
      <c r="D68" s="77">
        <f t="shared" si="9"/>
        <v>9470</v>
      </c>
      <c r="E68" s="70">
        <v>450</v>
      </c>
      <c r="F68" s="75">
        <v>15230</v>
      </c>
      <c r="G68" s="77">
        <f t="shared" si="10"/>
        <v>15680</v>
      </c>
      <c r="H68" s="70">
        <v>847</v>
      </c>
      <c r="I68" s="75">
        <v>678</v>
      </c>
      <c r="J68" s="76">
        <f t="shared" si="11"/>
        <v>1525</v>
      </c>
    </row>
    <row r="69" spans="1:10" ht="18" customHeight="1" x14ac:dyDescent="0.2">
      <c r="A69" s="66">
        <v>41760</v>
      </c>
      <c r="B69" s="70">
        <v>194</v>
      </c>
      <c r="C69" s="75">
        <v>14552</v>
      </c>
      <c r="D69" s="77">
        <f t="shared" si="9"/>
        <v>14746</v>
      </c>
      <c r="E69" s="70">
        <v>303</v>
      </c>
      <c r="F69" s="75">
        <v>14672</v>
      </c>
      <c r="G69" s="77">
        <f t="shared" si="10"/>
        <v>14975</v>
      </c>
      <c r="H69" s="70">
        <v>1013</v>
      </c>
      <c r="I69" s="75">
        <v>774</v>
      </c>
      <c r="J69" s="76">
        <f t="shared" si="11"/>
        <v>1787</v>
      </c>
    </row>
    <row r="70" spans="1:10" ht="18" customHeight="1" x14ac:dyDescent="0.2">
      <c r="A70" s="66">
        <v>41791</v>
      </c>
      <c r="B70" s="70">
        <v>243</v>
      </c>
      <c r="C70" s="75">
        <v>12177</v>
      </c>
      <c r="D70" s="77">
        <f t="shared" si="9"/>
        <v>12420</v>
      </c>
      <c r="E70" s="70">
        <v>269</v>
      </c>
      <c r="F70" s="75">
        <v>5713</v>
      </c>
      <c r="G70" s="77">
        <f t="shared" si="10"/>
        <v>5982</v>
      </c>
      <c r="H70" s="70">
        <v>936</v>
      </c>
      <c r="I70" s="75">
        <v>988</v>
      </c>
      <c r="J70" s="76">
        <f t="shared" si="11"/>
        <v>1924</v>
      </c>
    </row>
    <row r="71" spans="1:10" ht="18" customHeight="1" x14ac:dyDescent="0.2">
      <c r="A71" s="66">
        <v>41821</v>
      </c>
      <c r="B71" s="70">
        <v>358</v>
      </c>
      <c r="C71" s="75">
        <v>13699</v>
      </c>
      <c r="D71" s="77">
        <f t="shared" si="9"/>
        <v>14057</v>
      </c>
      <c r="E71" s="70">
        <v>586</v>
      </c>
      <c r="F71" s="75">
        <v>12954</v>
      </c>
      <c r="G71" s="77">
        <f t="shared" si="10"/>
        <v>13540</v>
      </c>
      <c r="H71" s="70">
        <v>1298</v>
      </c>
      <c r="I71" s="75">
        <v>1939</v>
      </c>
      <c r="J71" s="76">
        <f t="shared" si="11"/>
        <v>3237</v>
      </c>
    </row>
    <row r="72" spans="1:10" ht="18" customHeight="1" x14ac:dyDescent="0.2">
      <c r="A72" s="66">
        <v>41852</v>
      </c>
      <c r="B72" s="70">
        <v>428</v>
      </c>
      <c r="C72" s="75">
        <v>14818</v>
      </c>
      <c r="D72" s="77">
        <f t="shared" si="9"/>
        <v>15246</v>
      </c>
      <c r="E72" s="70">
        <v>294</v>
      </c>
      <c r="F72" s="75">
        <v>14325</v>
      </c>
      <c r="G72" s="77">
        <f t="shared" si="10"/>
        <v>14619</v>
      </c>
      <c r="H72" s="70">
        <v>1738</v>
      </c>
      <c r="I72" s="75">
        <v>2206</v>
      </c>
      <c r="J72" s="76">
        <f t="shared" si="11"/>
        <v>3944</v>
      </c>
    </row>
    <row r="73" spans="1:10" ht="18" customHeight="1" x14ac:dyDescent="0.2">
      <c r="A73" s="66">
        <v>41883</v>
      </c>
      <c r="B73" s="70">
        <v>298</v>
      </c>
      <c r="C73" s="75">
        <v>16014</v>
      </c>
      <c r="D73" s="77">
        <f t="shared" ref="D73:D83" si="12">C73+B73</f>
        <v>16312</v>
      </c>
      <c r="E73" s="70">
        <v>300</v>
      </c>
      <c r="F73" s="75">
        <v>17675</v>
      </c>
      <c r="G73" s="77">
        <f t="shared" ref="G73:G83" si="13">F73+E73</f>
        <v>17975</v>
      </c>
      <c r="H73" s="70">
        <v>3572</v>
      </c>
      <c r="I73" s="75">
        <v>4643</v>
      </c>
      <c r="J73" s="76">
        <f t="shared" ref="J73:J83" si="14">I73+H73</f>
        <v>8215</v>
      </c>
    </row>
    <row r="74" spans="1:10" ht="18" customHeight="1" x14ac:dyDescent="0.2">
      <c r="A74" s="66">
        <v>41913</v>
      </c>
      <c r="B74" s="70">
        <v>640</v>
      </c>
      <c r="C74" s="75">
        <v>19824</v>
      </c>
      <c r="D74" s="77">
        <f t="shared" si="12"/>
        <v>20464</v>
      </c>
      <c r="E74" s="70">
        <v>309</v>
      </c>
      <c r="F74" s="75">
        <v>16146</v>
      </c>
      <c r="G74" s="77">
        <f t="shared" si="13"/>
        <v>16455</v>
      </c>
      <c r="H74" s="70">
        <v>5391</v>
      </c>
      <c r="I74" s="75">
        <v>7733</v>
      </c>
      <c r="J74" s="76">
        <f t="shared" si="14"/>
        <v>13124</v>
      </c>
    </row>
    <row r="75" spans="1:10" ht="18" customHeight="1" x14ac:dyDescent="0.2">
      <c r="A75" s="67">
        <v>41944</v>
      </c>
      <c r="B75" s="74">
        <v>852</v>
      </c>
      <c r="C75" s="139">
        <v>14619</v>
      </c>
      <c r="D75" s="140">
        <f t="shared" si="12"/>
        <v>15471</v>
      </c>
      <c r="E75" s="74">
        <v>293</v>
      </c>
      <c r="F75" s="139">
        <v>14704</v>
      </c>
      <c r="G75" s="140">
        <f t="shared" si="13"/>
        <v>14997</v>
      </c>
      <c r="H75" s="74">
        <v>5068</v>
      </c>
      <c r="I75" s="139">
        <v>7263</v>
      </c>
      <c r="J75" s="141">
        <f t="shared" si="14"/>
        <v>12331</v>
      </c>
    </row>
    <row r="76" spans="1:10" ht="18" customHeight="1" thickBot="1" x14ac:dyDescent="0.25">
      <c r="A76" s="132">
        <v>41974</v>
      </c>
      <c r="B76" s="133">
        <v>945</v>
      </c>
      <c r="C76" s="134">
        <v>17094</v>
      </c>
      <c r="D76" s="135">
        <f t="shared" si="12"/>
        <v>18039</v>
      </c>
      <c r="E76" s="133">
        <v>283</v>
      </c>
      <c r="F76" s="134">
        <v>6570</v>
      </c>
      <c r="G76" s="135">
        <f t="shared" si="13"/>
        <v>6853</v>
      </c>
      <c r="H76" s="133">
        <v>6021</v>
      </c>
      <c r="I76" s="134">
        <v>8210</v>
      </c>
      <c r="J76" s="136">
        <f t="shared" si="14"/>
        <v>14231</v>
      </c>
    </row>
    <row r="77" spans="1:10" ht="18" customHeight="1" x14ac:dyDescent="0.2">
      <c r="A77" s="65">
        <v>42005</v>
      </c>
      <c r="B77" s="148">
        <v>1417</v>
      </c>
      <c r="C77" s="158">
        <v>17913</v>
      </c>
      <c r="D77" s="189">
        <f t="shared" si="12"/>
        <v>19330</v>
      </c>
      <c r="E77" s="148">
        <v>319</v>
      </c>
      <c r="F77" s="158">
        <v>3758</v>
      </c>
      <c r="G77" s="189">
        <f t="shared" si="13"/>
        <v>4077</v>
      </c>
      <c r="H77" s="148">
        <v>5785</v>
      </c>
      <c r="I77" s="158">
        <v>8411</v>
      </c>
      <c r="J77" s="159">
        <f t="shared" si="14"/>
        <v>14196</v>
      </c>
    </row>
    <row r="78" spans="1:10" ht="18" customHeight="1" x14ac:dyDescent="0.2">
      <c r="A78" s="66">
        <v>42036</v>
      </c>
      <c r="B78" s="70">
        <v>538</v>
      </c>
      <c r="C78" s="75">
        <v>11171</v>
      </c>
      <c r="D78" s="77">
        <f>C78+B78</f>
        <v>11709</v>
      </c>
      <c r="E78" s="70">
        <v>340</v>
      </c>
      <c r="F78" s="75">
        <v>3342</v>
      </c>
      <c r="G78" s="77">
        <f>F78+E78</f>
        <v>3682</v>
      </c>
      <c r="H78" s="70">
        <v>5231</v>
      </c>
      <c r="I78" s="75">
        <v>7195</v>
      </c>
      <c r="J78" s="76">
        <f>I78+H78</f>
        <v>12426</v>
      </c>
    </row>
    <row r="79" spans="1:10" ht="18" customHeight="1" x14ac:dyDescent="0.2">
      <c r="A79" s="66">
        <v>42064</v>
      </c>
      <c r="B79" s="70">
        <v>1239</v>
      </c>
      <c r="C79" s="75">
        <v>15796</v>
      </c>
      <c r="D79" s="77">
        <f>C79+B79</f>
        <v>17035</v>
      </c>
      <c r="E79" s="70">
        <v>435</v>
      </c>
      <c r="F79" s="75">
        <v>4728</v>
      </c>
      <c r="G79" s="77">
        <f>F79+E79</f>
        <v>5163</v>
      </c>
      <c r="H79" s="70">
        <v>7050</v>
      </c>
      <c r="I79" s="75">
        <v>8876</v>
      </c>
      <c r="J79" s="76">
        <f>I79+H79</f>
        <v>15926</v>
      </c>
    </row>
    <row r="80" spans="1:10" ht="18" customHeight="1" x14ac:dyDescent="0.2">
      <c r="A80" s="66">
        <v>42095</v>
      </c>
      <c r="B80" s="70">
        <v>1381</v>
      </c>
      <c r="C80" s="75">
        <v>9459</v>
      </c>
      <c r="D80" s="77">
        <f>C80+B80</f>
        <v>10840</v>
      </c>
      <c r="E80" s="70">
        <v>540</v>
      </c>
      <c r="F80" s="75">
        <v>3860</v>
      </c>
      <c r="G80" s="77">
        <f>F80+E80</f>
        <v>4400</v>
      </c>
      <c r="H80" s="70">
        <v>6439</v>
      </c>
      <c r="I80" s="75">
        <v>8194</v>
      </c>
      <c r="J80" s="76">
        <f>I80+H80</f>
        <v>14633</v>
      </c>
    </row>
    <row r="81" spans="1:11" ht="18" customHeight="1" x14ac:dyDescent="0.2">
      <c r="A81" s="68">
        <v>42125</v>
      </c>
      <c r="B81" s="190">
        <v>1832</v>
      </c>
      <c r="C81" s="191">
        <v>8796</v>
      </c>
      <c r="D81" s="192">
        <f>C81+B81</f>
        <v>10628</v>
      </c>
      <c r="E81" s="190">
        <v>642</v>
      </c>
      <c r="F81" s="191">
        <v>3895</v>
      </c>
      <c r="G81" s="192">
        <f>F81+E81</f>
        <v>4537</v>
      </c>
      <c r="H81" s="190">
        <v>5721</v>
      </c>
      <c r="I81" s="191">
        <v>6768</v>
      </c>
      <c r="J81" s="193">
        <f>I81+H81</f>
        <v>12489</v>
      </c>
    </row>
    <row r="82" spans="1:11" ht="18" customHeight="1" thickBot="1" x14ac:dyDescent="0.25">
      <c r="A82" s="132">
        <v>42156</v>
      </c>
      <c r="B82" s="133">
        <v>1649</v>
      </c>
      <c r="C82" s="134">
        <v>11180</v>
      </c>
      <c r="D82" s="135">
        <f>C82+B82</f>
        <v>12829</v>
      </c>
      <c r="E82" s="133">
        <v>738</v>
      </c>
      <c r="F82" s="134">
        <v>5173</v>
      </c>
      <c r="G82" s="135">
        <f>F82+E82</f>
        <v>5911</v>
      </c>
      <c r="H82" s="133">
        <v>5602</v>
      </c>
      <c r="I82" s="134">
        <v>6421</v>
      </c>
      <c r="J82" s="136">
        <f>I82+H82</f>
        <v>12023</v>
      </c>
    </row>
    <row r="83" spans="1:11" ht="18" customHeight="1" thickBot="1" x14ac:dyDescent="0.3">
      <c r="A83" s="69" t="s">
        <v>0</v>
      </c>
      <c r="B83" s="78">
        <f>SUM(B14:B82)</f>
        <v>24333</v>
      </c>
      <c r="C83" s="78">
        <f>SUM(C14:C82)</f>
        <v>669022</v>
      </c>
      <c r="D83" s="78">
        <f t="shared" si="12"/>
        <v>693355</v>
      </c>
      <c r="E83" s="78">
        <f>SUM(E14:E82)</f>
        <v>19250</v>
      </c>
      <c r="F83" s="78">
        <f>SUM(F14:F82)</f>
        <v>549085</v>
      </c>
      <c r="G83" s="78">
        <f t="shared" si="13"/>
        <v>568335</v>
      </c>
      <c r="H83" s="78">
        <f>SUM(H14:H82)</f>
        <v>84557</v>
      </c>
      <c r="I83" s="78">
        <f>SUM(I14:I82)</f>
        <v>94032</v>
      </c>
      <c r="J83" s="79">
        <f t="shared" si="14"/>
        <v>178589</v>
      </c>
    </row>
    <row r="84" spans="1:11" s="82" customFormat="1" ht="18" customHeight="1" thickBot="1" x14ac:dyDescent="0.25">
      <c r="A84" s="80"/>
      <c r="B84" s="81"/>
      <c r="C84" s="81"/>
      <c r="D84" s="81"/>
      <c r="E84" s="81"/>
      <c r="F84" s="81"/>
      <c r="G84" s="81"/>
      <c r="H84" s="81"/>
      <c r="I84" s="81"/>
      <c r="J84" s="81"/>
    </row>
    <row r="85" spans="1:11" ht="28.5" customHeight="1" x14ac:dyDescent="0.2">
      <c r="A85" s="206"/>
      <c r="B85" s="204" t="str">
        <f>B12</f>
        <v>CONECEL S.A.</v>
      </c>
      <c r="C85" s="202"/>
      <c r="D85" s="205"/>
      <c r="E85" s="201" t="str">
        <f>E12</f>
        <v>OTECEL S.A.</v>
      </c>
      <c r="F85" s="202"/>
      <c r="G85" s="203"/>
      <c r="H85" s="204" t="str">
        <f>H12</f>
        <v>CNT EP. (Alegro)</v>
      </c>
      <c r="I85" s="202"/>
      <c r="J85" s="205"/>
      <c r="K85" s="20"/>
    </row>
    <row r="86" spans="1:11" ht="28.5" customHeight="1" thickBot="1" x14ac:dyDescent="0.25">
      <c r="A86" s="207"/>
      <c r="B86" s="160" t="str">
        <f>B13</f>
        <v>CNT EP. (Alegro)</v>
      </c>
      <c r="C86" s="161" t="str">
        <f>C13</f>
        <v>OTECEL S.A.</v>
      </c>
      <c r="D86" s="162" t="s">
        <v>18</v>
      </c>
      <c r="E86" s="163" t="str">
        <f>B86</f>
        <v>CNT EP. (Alegro)</v>
      </c>
      <c r="F86" s="161" t="str">
        <f>F13</f>
        <v>CONECEL S.A.</v>
      </c>
      <c r="G86" s="164" t="s">
        <v>19</v>
      </c>
      <c r="H86" s="160" t="str">
        <f>F86</f>
        <v>CONECEL S.A.</v>
      </c>
      <c r="I86" s="161" t="str">
        <f>C86</f>
        <v>OTECEL S.A.</v>
      </c>
      <c r="J86" s="162" t="s">
        <v>20</v>
      </c>
      <c r="K86" s="20"/>
    </row>
    <row r="87" spans="1:11" ht="18" customHeight="1" x14ac:dyDescent="0.2">
      <c r="A87" s="65">
        <v>40087</v>
      </c>
      <c r="B87" s="148">
        <v>218</v>
      </c>
      <c r="C87" s="149">
        <v>2911</v>
      </c>
      <c r="D87" s="151">
        <f>C87+B87</f>
        <v>3129</v>
      </c>
      <c r="E87" s="158">
        <v>124</v>
      </c>
      <c r="F87" s="149">
        <v>1401</v>
      </c>
      <c r="G87" s="150">
        <f>F87+E87</f>
        <v>1525</v>
      </c>
      <c r="H87" s="148">
        <v>99</v>
      </c>
      <c r="I87" s="149">
        <v>197</v>
      </c>
      <c r="J87" s="151">
        <f>I87+H87</f>
        <v>296</v>
      </c>
    </row>
    <row r="88" spans="1:11" ht="18" customHeight="1" x14ac:dyDescent="0.2">
      <c r="A88" s="66">
        <v>40118</v>
      </c>
      <c r="B88" s="70">
        <v>430</v>
      </c>
      <c r="C88" s="71">
        <v>5877</v>
      </c>
      <c r="D88" s="73">
        <f t="shared" ref="D88:D117" si="15">C88+B88</f>
        <v>6307</v>
      </c>
      <c r="E88" s="75">
        <v>298</v>
      </c>
      <c r="F88" s="71">
        <v>3857</v>
      </c>
      <c r="G88" s="72">
        <f t="shared" ref="G88:G114" si="16">F88+E88</f>
        <v>4155</v>
      </c>
      <c r="H88" s="70">
        <v>217</v>
      </c>
      <c r="I88" s="71">
        <v>439</v>
      </c>
      <c r="J88" s="73">
        <f t="shared" ref="J88:J114" si="17">I88+H88</f>
        <v>656</v>
      </c>
    </row>
    <row r="89" spans="1:11" ht="18" customHeight="1" thickBot="1" x14ac:dyDescent="0.25">
      <c r="A89" s="132">
        <v>40148</v>
      </c>
      <c r="B89" s="133">
        <v>349</v>
      </c>
      <c r="C89" s="152">
        <v>4362</v>
      </c>
      <c r="D89" s="154">
        <f t="shared" si="15"/>
        <v>4711</v>
      </c>
      <c r="E89" s="134">
        <v>239</v>
      </c>
      <c r="F89" s="152">
        <v>3060</v>
      </c>
      <c r="G89" s="153">
        <f t="shared" si="16"/>
        <v>3299</v>
      </c>
      <c r="H89" s="133">
        <v>264</v>
      </c>
      <c r="I89" s="152">
        <v>611</v>
      </c>
      <c r="J89" s="154">
        <f t="shared" si="17"/>
        <v>875</v>
      </c>
    </row>
    <row r="90" spans="1:11" ht="18" customHeight="1" x14ac:dyDescent="0.2">
      <c r="A90" s="65">
        <v>40179</v>
      </c>
      <c r="B90" s="148">
        <v>349</v>
      </c>
      <c r="C90" s="149">
        <v>3225</v>
      </c>
      <c r="D90" s="151">
        <f t="shared" si="15"/>
        <v>3574</v>
      </c>
      <c r="E90" s="158">
        <v>252</v>
      </c>
      <c r="F90" s="149">
        <v>2212</v>
      </c>
      <c r="G90" s="150">
        <f t="shared" si="16"/>
        <v>2464</v>
      </c>
      <c r="H90" s="148">
        <v>365</v>
      </c>
      <c r="I90" s="149">
        <v>397</v>
      </c>
      <c r="J90" s="151">
        <f t="shared" si="17"/>
        <v>762</v>
      </c>
    </row>
    <row r="91" spans="1:11" ht="18" customHeight="1" x14ac:dyDescent="0.2">
      <c r="A91" s="66">
        <v>40210</v>
      </c>
      <c r="B91" s="70">
        <v>154</v>
      </c>
      <c r="C91" s="71">
        <v>2732</v>
      </c>
      <c r="D91" s="73">
        <f t="shared" si="15"/>
        <v>2886</v>
      </c>
      <c r="E91" s="75">
        <v>117</v>
      </c>
      <c r="F91" s="71">
        <v>2709</v>
      </c>
      <c r="G91" s="72">
        <f t="shared" si="16"/>
        <v>2826</v>
      </c>
      <c r="H91" s="70">
        <v>296</v>
      </c>
      <c r="I91" s="71">
        <v>393</v>
      </c>
      <c r="J91" s="73">
        <f t="shared" si="17"/>
        <v>689</v>
      </c>
    </row>
    <row r="92" spans="1:11" ht="18" customHeight="1" x14ac:dyDescent="0.2">
      <c r="A92" s="66">
        <v>40238</v>
      </c>
      <c r="B92" s="70">
        <v>111</v>
      </c>
      <c r="C92" s="71">
        <v>3405</v>
      </c>
      <c r="D92" s="73">
        <f t="shared" si="15"/>
        <v>3516</v>
      </c>
      <c r="E92" s="75">
        <v>98</v>
      </c>
      <c r="F92" s="71">
        <v>4434</v>
      </c>
      <c r="G92" s="72">
        <f t="shared" si="16"/>
        <v>4532</v>
      </c>
      <c r="H92" s="70">
        <v>229</v>
      </c>
      <c r="I92" s="71">
        <v>297</v>
      </c>
      <c r="J92" s="73">
        <f t="shared" si="17"/>
        <v>526</v>
      </c>
    </row>
    <row r="93" spans="1:11" ht="18" customHeight="1" x14ac:dyDescent="0.2">
      <c r="A93" s="66">
        <v>40269</v>
      </c>
      <c r="B93" s="70">
        <v>123</v>
      </c>
      <c r="C93" s="71">
        <v>1932</v>
      </c>
      <c r="D93" s="73">
        <f t="shared" si="15"/>
        <v>2055</v>
      </c>
      <c r="E93" s="75">
        <v>214</v>
      </c>
      <c r="F93" s="71">
        <v>2519</v>
      </c>
      <c r="G93" s="72">
        <f t="shared" si="16"/>
        <v>2733</v>
      </c>
      <c r="H93" s="70">
        <v>198</v>
      </c>
      <c r="I93" s="71">
        <v>319</v>
      </c>
      <c r="J93" s="73">
        <f t="shared" si="17"/>
        <v>517</v>
      </c>
    </row>
    <row r="94" spans="1:11" ht="18" customHeight="1" x14ac:dyDescent="0.2">
      <c r="A94" s="66">
        <v>40299</v>
      </c>
      <c r="B94" s="70">
        <v>124</v>
      </c>
      <c r="C94" s="71">
        <v>2122</v>
      </c>
      <c r="D94" s="73">
        <f t="shared" si="15"/>
        <v>2246</v>
      </c>
      <c r="E94" s="75">
        <v>119</v>
      </c>
      <c r="F94" s="71">
        <v>3768</v>
      </c>
      <c r="G94" s="72">
        <f t="shared" si="16"/>
        <v>3887</v>
      </c>
      <c r="H94" s="70">
        <v>657</v>
      </c>
      <c r="I94" s="71">
        <v>238</v>
      </c>
      <c r="J94" s="73">
        <f t="shared" si="17"/>
        <v>895</v>
      </c>
    </row>
    <row r="95" spans="1:11" ht="18" customHeight="1" x14ac:dyDescent="0.2">
      <c r="A95" s="66">
        <v>40330</v>
      </c>
      <c r="B95" s="70">
        <v>124</v>
      </c>
      <c r="C95" s="71">
        <v>2482</v>
      </c>
      <c r="D95" s="73">
        <f t="shared" si="15"/>
        <v>2606</v>
      </c>
      <c r="E95" s="75">
        <v>112</v>
      </c>
      <c r="F95" s="71">
        <v>3459</v>
      </c>
      <c r="G95" s="72">
        <f t="shared" si="16"/>
        <v>3571</v>
      </c>
      <c r="H95" s="70">
        <v>276</v>
      </c>
      <c r="I95" s="71">
        <v>195</v>
      </c>
      <c r="J95" s="73">
        <f t="shared" si="17"/>
        <v>471</v>
      </c>
    </row>
    <row r="96" spans="1:11" ht="18" customHeight="1" x14ac:dyDescent="0.2">
      <c r="A96" s="66">
        <v>40360</v>
      </c>
      <c r="B96" s="70">
        <v>149</v>
      </c>
      <c r="C96" s="71">
        <v>2458</v>
      </c>
      <c r="D96" s="73">
        <f t="shared" si="15"/>
        <v>2607</v>
      </c>
      <c r="E96" s="75">
        <v>95</v>
      </c>
      <c r="F96" s="71">
        <v>3375</v>
      </c>
      <c r="G96" s="72">
        <f t="shared" si="16"/>
        <v>3470</v>
      </c>
      <c r="H96" s="70">
        <v>238</v>
      </c>
      <c r="I96" s="71">
        <v>227</v>
      </c>
      <c r="J96" s="73">
        <f t="shared" si="17"/>
        <v>465</v>
      </c>
    </row>
    <row r="97" spans="1:10" ht="18" customHeight="1" x14ac:dyDescent="0.2">
      <c r="A97" s="66">
        <v>40391</v>
      </c>
      <c r="B97" s="70">
        <v>103</v>
      </c>
      <c r="C97" s="71">
        <v>1662</v>
      </c>
      <c r="D97" s="73">
        <f t="shared" si="15"/>
        <v>1765</v>
      </c>
      <c r="E97" s="75">
        <v>84</v>
      </c>
      <c r="F97" s="71">
        <v>2251</v>
      </c>
      <c r="G97" s="72">
        <f t="shared" si="16"/>
        <v>2335</v>
      </c>
      <c r="H97" s="70">
        <v>215</v>
      </c>
      <c r="I97" s="71">
        <v>160</v>
      </c>
      <c r="J97" s="73">
        <f t="shared" si="17"/>
        <v>375</v>
      </c>
    </row>
    <row r="98" spans="1:10" ht="18" customHeight="1" x14ac:dyDescent="0.2">
      <c r="A98" s="66">
        <v>40422</v>
      </c>
      <c r="B98" s="70">
        <v>80</v>
      </c>
      <c r="C98" s="71">
        <v>1605</v>
      </c>
      <c r="D98" s="73">
        <f t="shared" si="15"/>
        <v>1685</v>
      </c>
      <c r="E98" s="75">
        <v>78</v>
      </c>
      <c r="F98" s="71">
        <v>2716</v>
      </c>
      <c r="G98" s="72">
        <f t="shared" si="16"/>
        <v>2794</v>
      </c>
      <c r="H98" s="70">
        <v>207</v>
      </c>
      <c r="I98" s="71">
        <v>174</v>
      </c>
      <c r="J98" s="73">
        <f t="shared" si="17"/>
        <v>381</v>
      </c>
    </row>
    <row r="99" spans="1:10" ht="18" customHeight="1" x14ac:dyDescent="0.2">
      <c r="A99" s="66">
        <v>40452</v>
      </c>
      <c r="B99" s="70">
        <v>73</v>
      </c>
      <c r="C99" s="71">
        <v>1887</v>
      </c>
      <c r="D99" s="73">
        <f t="shared" si="15"/>
        <v>1960</v>
      </c>
      <c r="E99" s="75">
        <v>35</v>
      </c>
      <c r="F99" s="71">
        <v>3097</v>
      </c>
      <c r="G99" s="72">
        <f t="shared" si="16"/>
        <v>3132</v>
      </c>
      <c r="H99" s="70">
        <v>185</v>
      </c>
      <c r="I99" s="71">
        <v>251</v>
      </c>
      <c r="J99" s="73">
        <f t="shared" si="17"/>
        <v>436</v>
      </c>
    </row>
    <row r="100" spans="1:10" ht="18" customHeight="1" x14ac:dyDescent="0.2">
      <c r="A100" s="66">
        <v>40483</v>
      </c>
      <c r="B100" s="70">
        <v>64</v>
      </c>
      <c r="C100" s="71">
        <v>1123</v>
      </c>
      <c r="D100" s="73">
        <f t="shared" si="15"/>
        <v>1187</v>
      </c>
      <c r="E100" s="75">
        <v>37</v>
      </c>
      <c r="F100" s="71">
        <v>1723</v>
      </c>
      <c r="G100" s="72">
        <f t="shared" si="16"/>
        <v>1760</v>
      </c>
      <c r="H100" s="70">
        <v>217</v>
      </c>
      <c r="I100" s="71">
        <v>184</v>
      </c>
      <c r="J100" s="73">
        <f t="shared" si="17"/>
        <v>401</v>
      </c>
    </row>
    <row r="101" spans="1:10" ht="18" customHeight="1" thickBot="1" x14ac:dyDescent="0.25">
      <c r="A101" s="132">
        <v>40513</v>
      </c>
      <c r="B101" s="133">
        <v>74</v>
      </c>
      <c r="C101" s="152">
        <v>1739</v>
      </c>
      <c r="D101" s="154">
        <f t="shared" si="15"/>
        <v>1813</v>
      </c>
      <c r="E101" s="134">
        <v>66</v>
      </c>
      <c r="F101" s="152">
        <v>1768</v>
      </c>
      <c r="G101" s="153">
        <f t="shared" si="16"/>
        <v>1834</v>
      </c>
      <c r="H101" s="133">
        <v>171</v>
      </c>
      <c r="I101" s="152">
        <v>306</v>
      </c>
      <c r="J101" s="154">
        <f t="shared" si="17"/>
        <v>477</v>
      </c>
    </row>
    <row r="102" spans="1:10" ht="18" customHeight="1" x14ac:dyDescent="0.2">
      <c r="A102" s="65">
        <v>40544</v>
      </c>
      <c r="B102" s="148">
        <f t="shared" ref="B102:B133" si="18">H29</f>
        <v>93</v>
      </c>
      <c r="C102" s="149">
        <f t="shared" ref="C102:C133" si="19">F29</f>
        <v>1678</v>
      </c>
      <c r="D102" s="151">
        <f t="shared" si="15"/>
        <v>1771</v>
      </c>
      <c r="E102" s="158">
        <f t="shared" ref="E102:E133" si="20">I29</f>
        <v>90</v>
      </c>
      <c r="F102" s="149">
        <f t="shared" ref="F102:F133" si="21">C29</f>
        <v>1717</v>
      </c>
      <c r="G102" s="150">
        <f t="shared" si="16"/>
        <v>1807</v>
      </c>
      <c r="H102" s="148">
        <f t="shared" ref="H102:H133" si="22">B29</f>
        <v>169</v>
      </c>
      <c r="I102" s="149">
        <f t="shared" ref="I102:I133" si="23">E29</f>
        <v>195</v>
      </c>
      <c r="J102" s="151">
        <f t="shared" si="17"/>
        <v>364</v>
      </c>
    </row>
    <row r="103" spans="1:10" ht="18" customHeight="1" x14ac:dyDescent="0.2">
      <c r="A103" s="66">
        <v>40575</v>
      </c>
      <c r="B103" s="70">
        <f t="shared" si="18"/>
        <v>89</v>
      </c>
      <c r="C103" s="71">
        <f t="shared" si="19"/>
        <v>1076</v>
      </c>
      <c r="D103" s="73">
        <f t="shared" si="15"/>
        <v>1165</v>
      </c>
      <c r="E103" s="75">
        <f t="shared" si="20"/>
        <v>60</v>
      </c>
      <c r="F103" s="71">
        <f t="shared" si="21"/>
        <v>3150</v>
      </c>
      <c r="G103" s="72">
        <f t="shared" si="16"/>
        <v>3210</v>
      </c>
      <c r="H103" s="70">
        <f t="shared" si="22"/>
        <v>133</v>
      </c>
      <c r="I103" s="71">
        <f t="shared" si="23"/>
        <v>138</v>
      </c>
      <c r="J103" s="73">
        <f t="shared" si="17"/>
        <v>271</v>
      </c>
    </row>
    <row r="104" spans="1:10" ht="18" customHeight="1" x14ac:dyDescent="0.2">
      <c r="A104" s="66">
        <v>40603</v>
      </c>
      <c r="B104" s="70">
        <f t="shared" si="18"/>
        <v>237</v>
      </c>
      <c r="C104" s="71">
        <f t="shared" si="19"/>
        <v>2135</v>
      </c>
      <c r="D104" s="73">
        <f t="shared" si="15"/>
        <v>2372</v>
      </c>
      <c r="E104" s="75">
        <f t="shared" si="20"/>
        <v>88</v>
      </c>
      <c r="F104" s="71">
        <f t="shared" si="21"/>
        <v>2681</v>
      </c>
      <c r="G104" s="72">
        <f t="shared" si="16"/>
        <v>2769</v>
      </c>
      <c r="H104" s="70">
        <f t="shared" si="22"/>
        <v>283</v>
      </c>
      <c r="I104" s="71">
        <f t="shared" si="23"/>
        <v>177</v>
      </c>
      <c r="J104" s="73">
        <f t="shared" si="17"/>
        <v>460</v>
      </c>
    </row>
    <row r="105" spans="1:10" ht="18" customHeight="1" x14ac:dyDescent="0.2">
      <c r="A105" s="66">
        <v>40634</v>
      </c>
      <c r="B105" s="70">
        <f t="shared" si="18"/>
        <v>154</v>
      </c>
      <c r="C105" s="71">
        <f t="shared" si="19"/>
        <v>1697</v>
      </c>
      <c r="D105" s="73">
        <f t="shared" si="15"/>
        <v>1851</v>
      </c>
      <c r="E105" s="75">
        <f t="shared" si="20"/>
        <v>76</v>
      </c>
      <c r="F105" s="71">
        <f t="shared" si="21"/>
        <v>2113</v>
      </c>
      <c r="G105" s="72">
        <f t="shared" si="16"/>
        <v>2189</v>
      </c>
      <c r="H105" s="70">
        <f t="shared" si="22"/>
        <v>136</v>
      </c>
      <c r="I105" s="71">
        <f t="shared" si="23"/>
        <v>213</v>
      </c>
      <c r="J105" s="73">
        <f t="shared" si="17"/>
        <v>349</v>
      </c>
    </row>
    <row r="106" spans="1:10" ht="18" customHeight="1" x14ac:dyDescent="0.2">
      <c r="A106" s="66">
        <v>40664</v>
      </c>
      <c r="B106" s="70">
        <f t="shared" si="18"/>
        <v>124</v>
      </c>
      <c r="C106" s="71">
        <f t="shared" si="19"/>
        <v>1958</v>
      </c>
      <c r="D106" s="73">
        <f t="shared" si="15"/>
        <v>2082</v>
      </c>
      <c r="E106" s="75">
        <f t="shared" si="20"/>
        <v>90</v>
      </c>
      <c r="F106" s="71">
        <f t="shared" si="21"/>
        <v>2766</v>
      </c>
      <c r="G106" s="72">
        <f t="shared" si="16"/>
        <v>2856</v>
      </c>
      <c r="H106" s="70">
        <f t="shared" si="22"/>
        <v>130</v>
      </c>
      <c r="I106" s="71">
        <f t="shared" si="23"/>
        <v>164</v>
      </c>
      <c r="J106" s="73">
        <f t="shared" si="17"/>
        <v>294</v>
      </c>
    </row>
    <row r="107" spans="1:10" ht="18" customHeight="1" x14ac:dyDescent="0.2">
      <c r="A107" s="66">
        <v>40695</v>
      </c>
      <c r="B107" s="70">
        <f t="shared" si="18"/>
        <v>126</v>
      </c>
      <c r="C107" s="71">
        <f t="shared" si="19"/>
        <v>2076</v>
      </c>
      <c r="D107" s="73">
        <f t="shared" si="15"/>
        <v>2202</v>
      </c>
      <c r="E107" s="75">
        <f t="shared" si="20"/>
        <v>95</v>
      </c>
      <c r="F107" s="71">
        <f t="shared" si="21"/>
        <v>4276</v>
      </c>
      <c r="G107" s="72">
        <f t="shared" si="16"/>
        <v>4371</v>
      </c>
      <c r="H107" s="70">
        <f t="shared" si="22"/>
        <v>154</v>
      </c>
      <c r="I107" s="71">
        <f t="shared" si="23"/>
        <v>105</v>
      </c>
      <c r="J107" s="73">
        <f t="shared" si="17"/>
        <v>259</v>
      </c>
    </row>
    <row r="108" spans="1:10" ht="18" customHeight="1" x14ac:dyDescent="0.2">
      <c r="A108" s="66">
        <v>40725</v>
      </c>
      <c r="B108" s="70">
        <f t="shared" si="18"/>
        <v>136</v>
      </c>
      <c r="C108" s="71">
        <f t="shared" si="19"/>
        <v>2790</v>
      </c>
      <c r="D108" s="73">
        <f t="shared" si="15"/>
        <v>2926</v>
      </c>
      <c r="E108" s="75">
        <f t="shared" si="20"/>
        <v>58</v>
      </c>
      <c r="F108" s="71">
        <f t="shared" si="21"/>
        <v>4344</v>
      </c>
      <c r="G108" s="72">
        <f t="shared" si="16"/>
        <v>4402</v>
      </c>
      <c r="H108" s="70">
        <f t="shared" si="22"/>
        <v>144</v>
      </c>
      <c r="I108" s="71">
        <f t="shared" si="23"/>
        <v>177</v>
      </c>
      <c r="J108" s="73">
        <f t="shared" si="17"/>
        <v>321</v>
      </c>
    </row>
    <row r="109" spans="1:10" ht="18" customHeight="1" x14ac:dyDescent="0.2">
      <c r="A109" s="66">
        <v>40756</v>
      </c>
      <c r="B109" s="70">
        <f t="shared" si="18"/>
        <v>167</v>
      </c>
      <c r="C109" s="71">
        <f t="shared" si="19"/>
        <v>2117</v>
      </c>
      <c r="D109" s="73">
        <f t="shared" si="15"/>
        <v>2284</v>
      </c>
      <c r="E109" s="75">
        <f t="shared" si="20"/>
        <v>66</v>
      </c>
      <c r="F109" s="71">
        <f t="shared" si="21"/>
        <v>3525</v>
      </c>
      <c r="G109" s="72">
        <f t="shared" si="16"/>
        <v>3591</v>
      </c>
      <c r="H109" s="70">
        <f t="shared" si="22"/>
        <v>209</v>
      </c>
      <c r="I109" s="71">
        <f t="shared" si="23"/>
        <v>86</v>
      </c>
      <c r="J109" s="73">
        <f t="shared" si="17"/>
        <v>295</v>
      </c>
    </row>
    <row r="110" spans="1:10" ht="18" customHeight="1" x14ac:dyDescent="0.2">
      <c r="A110" s="66">
        <v>40787</v>
      </c>
      <c r="B110" s="70">
        <f t="shared" si="18"/>
        <v>288</v>
      </c>
      <c r="C110" s="71">
        <f t="shared" si="19"/>
        <v>1820</v>
      </c>
      <c r="D110" s="73">
        <f t="shared" si="15"/>
        <v>2108</v>
      </c>
      <c r="E110" s="75">
        <f t="shared" si="20"/>
        <v>72</v>
      </c>
      <c r="F110" s="71">
        <f t="shared" si="21"/>
        <v>3538</v>
      </c>
      <c r="G110" s="72">
        <f t="shared" si="16"/>
        <v>3610</v>
      </c>
      <c r="H110" s="70">
        <f t="shared" si="22"/>
        <v>258</v>
      </c>
      <c r="I110" s="71">
        <f t="shared" si="23"/>
        <v>223</v>
      </c>
      <c r="J110" s="73">
        <f t="shared" si="17"/>
        <v>481</v>
      </c>
    </row>
    <row r="111" spans="1:10" ht="18" customHeight="1" x14ac:dyDescent="0.2">
      <c r="A111" s="66">
        <v>40817</v>
      </c>
      <c r="B111" s="70">
        <f t="shared" si="18"/>
        <v>126</v>
      </c>
      <c r="C111" s="71">
        <f t="shared" si="19"/>
        <v>1852</v>
      </c>
      <c r="D111" s="73">
        <f t="shared" si="15"/>
        <v>1978</v>
      </c>
      <c r="E111" s="75">
        <f t="shared" si="20"/>
        <v>65</v>
      </c>
      <c r="F111" s="71">
        <f t="shared" si="21"/>
        <v>3335</v>
      </c>
      <c r="G111" s="72">
        <f t="shared" si="16"/>
        <v>3400</v>
      </c>
      <c r="H111" s="70">
        <f t="shared" si="22"/>
        <v>230</v>
      </c>
      <c r="I111" s="71">
        <f t="shared" si="23"/>
        <v>118</v>
      </c>
      <c r="J111" s="73">
        <f t="shared" si="17"/>
        <v>348</v>
      </c>
    </row>
    <row r="112" spans="1:10" ht="18" customHeight="1" x14ac:dyDescent="0.2">
      <c r="A112" s="66">
        <v>40848</v>
      </c>
      <c r="B112" s="70">
        <f t="shared" si="18"/>
        <v>170</v>
      </c>
      <c r="C112" s="71">
        <f t="shared" si="19"/>
        <v>1420</v>
      </c>
      <c r="D112" s="73">
        <f t="shared" si="15"/>
        <v>1590</v>
      </c>
      <c r="E112" s="75">
        <f t="shared" si="20"/>
        <v>62</v>
      </c>
      <c r="F112" s="71">
        <f t="shared" si="21"/>
        <v>3281</v>
      </c>
      <c r="G112" s="72">
        <f t="shared" si="16"/>
        <v>3343</v>
      </c>
      <c r="H112" s="70">
        <f t="shared" si="22"/>
        <v>201</v>
      </c>
      <c r="I112" s="71">
        <f t="shared" si="23"/>
        <v>90</v>
      </c>
      <c r="J112" s="73">
        <f t="shared" si="17"/>
        <v>291</v>
      </c>
    </row>
    <row r="113" spans="1:10" ht="18" customHeight="1" thickBot="1" x14ac:dyDescent="0.25">
      <c r="A113" s="132">
        <v>40878</v>
      </c>
      <c r="B113" s="133">
        <f t="shared" si="18"/>
        <v>156</v>
      </c>
      <c r="C113" s="152">
        <f t="shared" si="19"/>
        <v>2187</v>
      </c>
      <c r="D113" s="154">
        <f t="shared" si="15"/>
        <v>2343</v>
      </c>
      <c r="E113" s="134">
        <f t="shared" si="20"/>
        <v>72</v>
      </c>
      <c r="F113" s="152">
        <f t="shared" si="21"/>
        <v>4616</v>
      </c>
      <c r="G113" s="153">
        <f t="shared" si="16"/>
        <v>4688</v>
      </c>
      <c r="H113" s="133">
        <f t="shared" si="22"/>
        <v>180</v>
      </c>
      <c r="I113" s="152">
        <f t="shared" si="23"/>
        <v>297</v>
      </c>
      <c r="J113" s="154">
        <f t="shared" si="17"/>
        <v>477</v>
      </c>
    </row>
    <row r="114" spans="1:10" ht="18" customHeight="1" x14ac:dyDescent="0.2">
      <c r="A114" s="65">
        <v>40909</v>
      </c>
      <c r="B114" s="148">
        <f t="shared" si="18"/>
        <v>212</v>
      </c>
      <c r="C114" s="149">
        <f t="shared" si="19"/>
        <v>1658</v>
      </c>
      <c r="D114" s="151">
        <f t="shared" si="15"/>
        <v>1870</v>
      </c>
      <c r="E114" s="158">
        <f t="shared" si="20"/>
        <v>80</v>
      </c>
      <c r="F114" s="149">
        <f t="shared" si="21"/>
        <v>4360</v>
      </c>
      <c r="G114" s="150">
        <f t="shared" si="16"/>
        <v>4440</v>
      </c>
      <c r="H114" s="148">
        <f t="shared" si="22"/>
        <v>381</v>
      </c>
      <c r="I114" s="149">
        <f t="shared" si="23"/>
        <v>89</v>
      </c>
      <c r="J114" s="151">
        <f t="shared" si="17"/>
        <v>470</v>
      </c>
    </row>
    <row r="115" spans="1:10" ht="18" customHeight="1" x14ac:dyDescent="0.2">
      <c r="A115" s="66">
        <v>40940</v>
      </c>
      <c r="B115" s="70">
        <f t="shared" si="18"/>
        <v>402</v>
      </c>
      <c r="C115" s="71">
        <f t="shared" si="19"/>
        <v>1641</v>
      </c>
      <c r="D115" s="73">
        <f t="shared" si="15"/>
        <v>2043</v>
      </c>
      <c r="E115" s="75">
        <f t="shared" si="20"/>
        <v>108</v>
      </c>
      <c r="F115" s="71">
        <f t="shared" si="21"/>
        <v>4649</v>
      </c>
      <c r="G115" s="72">
        <f t="shared" ref="G115:G120" si="24">F115+E115</f>
        <v>4757</v>
      </c>
      <c r="H115" s="70">
        <f t="shared" si="22"/>
        <v>307</v>
      </c>
      <c r="I115" s="71">
        <f t="shared" si="23"/>
        <v>141</v>
      </c>
      <c r="J115" s="73">
        <f t="shared" ref="J115:J120" si="25">I115+H115</f>
        <v>448</v>
      </c>
    </row>
    <row r="116" spans="1:10" ht="18" customHeight="1" x14ac:dyDescent="0.2">
      <c r="A116" s="66">
        <v>40969</v>
      </c>
      <c r="B116" s="70">
        <f t="shared" si="18"/>
        <v>374</v>
      </c>
      <c r="C116" s="71">
        <f t="shared" si="19"/>
        <v>1878</v>
      </c>
      <c r="D116" s="73">
        <f t="shared" si="15"/>
        <v>2252</v>
      </c>
      <c r="E116" s="75">
        <f t="shared" si="20"/>
        <v>169</v>
      </c>
      <c r="F116" s="71">
        <f t="shared" si="21"/>
        <v>3549</v>
      </c>
      <c r="G116" s="72">
        <f t="shared" si="24"/>
        <v>3718</v>
      </c>
      <c r="H116" s="70">
        <f t="shared" si="22"/>
        <v>268</v>
      </c>
      <c r="I116" s="71">
        <f t="shared" si="23"/>
        <v>145</v>
      </c>
      <c r="J116" s="73">
        <f t="shared" si="25"/>
        <v>413</v>
      </c>
    </row>
    <row r="117" spans="1:10" ht="18" customHeight="1" x14ac:dyDescent="0.2">
      <c r="A117" s="66">
        <v>41000</v>
      </c>
      <c r="B117" s="70">
        <f t="shared" si="18"/>
        <v>265</v>
      </c>
      <c r="C117" s="71">
        <f t="shared" si="19"/>
        <v>1543</v>
      </c>
      <c r="D117" s="73">
        <f t="shared" si="15"/>
        <v>1808</v>
      </c>
      <c r="E117" s="75">
        <f t="shared" si="20"/>
        <v>140</v>
      </c>
      <c r="F117" s="71">
        <f t="shared" si="21"/>
        <v>3507</v>
      </c>
      <c r="G117" s="72">
        <f t="shared" si="24"/>
        <v>3647</v>
      </c>
      <c r="H117" s="70">
        <f t="shared" si="22"/>
        <v>229</v>
      </c>
      <c r="I117" s="71">
        <f t="shared" si="23"/>
        <v>165</v>
      </c>
      <c r="J117" s="73">
        <f t="shared" si="25"/>
        <v>394</v>
      </c>
    </row>
    <row r="118" spans="1:10" ht="18" customHeight="1" x14ac:dyDescent="0.2">
      <c r="A118" s="66">
        <v>41030</v>
      </c>
      <c r="B118" s="70">
        <f t="shared" si="18"/>
        <v>311</v>
      </c>
      <c r="C118" s="71">
        <f t="shared" si="19"/>
        <v>1666</v>
      </c>
      <c r="D118" s="73">
        <f t="shared" ref="D118:D123" si="26">C118+B118</f>
        <v>1977</v>
      </c>
      <c r="E118" s="75">
        <f t="shared" si="20"/>
        <v>113</v>
      </c>
      <c r="F118" s="71">
        <f t="shared" si="21"/>
        <v>3247</v>
      </c>
      <c r="G118" s="72">
        <f t="shared" si="24"/>
        <v>3360</v>
      </c>
      <c r="H118" s="70">
        <f t="shared" si="22"/>
        <v>149</v>
      </c>
      <c r="I118" s="71">
        <f t="shared" si="23"/>
        <v>157</v>
      </c>
      <c r="J118" s="73">
        <f t="shared" si="25"/>
        <v>306</v>
      </c>
    </row>
    <row r="119" spans="1:10" ht="18" customHeight="1" x14ac:dyDescent="0.2">
      <c r="A119" s="66">
        <v>41061</v>
      </c>
      <c r="B119" s="70">
        <f t="shared" si="18"/>
        <v>396</v>
      </c>
      <c r="C119" s="71">
        <f t="shared" si="19"/>
        <v>2571</v>
      </c>
      <c r="D119" s="73">
        <f t="shared" si="26"/>
        <v>2967</v>
      </c>
      <c r="E119" s="75">
        <f t="shared" si="20"/>
        <v>102</v>
      </c>
      <c r="F119" s="71">
        <f t="shared" si="21"/>
        <v>4825</v>
      </c>
      <c r="G119" s="72">
        <f t="shared" si="24"/>
        <v>4927</v>
      </c>
      <c r="H119" s="70">
        <f t="shared" si="22"/>
        <v>340</v>
      </c>
      <c r="I119" s="71">
        <f t="shared" si="23"/>
        <v>158</v>
      </c>
      <c r="J119" s="73">
        <f t="shared" si="25"/>
        <v>498</v>
      </c>
    </row>
    <row r="120" spans="1:10" ht="18" customHeight="1" x14ac:dyDescent="0.2">
      <c r="A120" s="66">
        <v>41091</v>
      </c>
      <c r="B120" s="70">
        <f t="shared" si="18"/>
        <v>410</v>
      </c>
      <c r="C120" s="71">
        <f t="shared" si="19"/>
        <v>3033</v>
      </c>
      <c r="D120" s="73">
        <f t="shared" si="26"/>
        <v>3443</v>
      </c>
      <c r="E120" s="75">
        <f t="shared" si="20"/>
        <v>234</v>
      </c>
      <c r="F120" s="71">
        <f t="shared" si="21"/>
        <v>7104</v>
      </c>
      <c r="G120" s="72">
        <f t="shared" si="24"/>
        <v>7338</v>
      </c>
      <c r="H120" s="70">
        <f t="shared" si="22"/>
        <v>230</v>
      </c>
      <c r="I120" s="71">
        <f t="shared" si="23"/>
        <v>231</v>
      </c>
      <c r="J120" s="73">
        <f t="shared" si="25"/>
        <v>461</v>
      </c>
    </row>
    <row r="121" spans="1:10" ht="18" customHeight="1" x14ac:dyDescent="0.2">
      <c r="A121" s="66">
        <v>41122</v>
      </c>
      <c r="B121" s="70">
        <f t="shared" si="18"/>
        <v>461</v>
      </c>
      <c r="C121" s="71">
        <f t="shared" si="19"/>
        <v>2258</v>
      </c>
      <c r="D121" s="73">
        <f t="shared" si="26"/>
        <v>2719</v>
      </c>
      <c r="E121" s="75">
        <f t="shared" si="20"/>
        <v>284</v>
      </c>
      <c r="F121" s="71">
        <f t="shared" si="21"/>
        <v>8560</v>
      </c>
      <c r="G121" s="72">
        <f>F121+E121</f>
        <v>8844</v>
      </c>
      <c r="H121" s="70">
        <f t="shared" si="22"/>
        <v>130</v>
      </c>
      <c r="I121" s="71">
        <f t="shared" si="23"/>
        <v>405</v>
      </c>
      <c r="J121" s="73">
        <f>I121+H121</f>
        <v>535</v>
      </c>
    </row>
    <row r="122" spans="1:10" ht="18" customHeight="1" x14ac:dyDescent="0.2">
      <c r="A122" s="83">
        <v>41153</v>
      </c>
      <c r="B122" s="85">
        <f t="shared" si="18"/>
        <v>385</v>
      </c>
      <c r="C122" s="72">
        <f t="shared" si="19"/>
        <v>4138</v>
      </c>
      <c r="D122" s="73">
        <f t="shared" si="26"/>
        <v>4523</v>
      </c>
      <c r="E122" s="85">
        <f t="shared" si="20"/>
        <v>277</v>
      </c>
      <c r="F122" s="72">
        <f t="shared" si="21"/>
        <v>7410</v>
      </c>
      <c r="G122" s="72">
        <f>F122+E122</f>
        <v>7687</v>
      </c>
      <c r="H122" s="85">
        <f t="shared" si="22"/>
        <v>109</v>
      </c>
      <c r="I122" s="72">
        <f t="shared" si="23"/>
        <v>173</v>
      </c>
      <c r="J122" s="73">
        <f>I122+H122</f>
        <v>282</v>
      </c>
    </row>
    <row r="123" spans="1:10" ht="18" customHeight="1" x14ac:dyDescent="0.2">
      <c r="A123" s="83">
        <v>41183</v>
      </c>
      <c r="B123" s="85">
        <f t="shared" si="18"/>
        <v>403</v>
      </c>
      <c r="C123" s="72">
        <f t="shared" si="19"/>
        <v>10804</v>
      </c>
      <c r="D123" s="73">
        <f t="shared" si="26"/>
        <v>11207</v>
      </c>
      <c r="E123" s="85">
        <f t="shared" si="20"/>
        <v>239</v>
      </c>
      <c r="F123" s="72">
        <f t="shared" si="21"/>
        <v>6397</v>
      </c>
      <c r="G123" s="72">
        <f>F123+E123</f>
        <v>6636</v>
      </c>
      <c r="H123" s="85">
        <f t="shared" si="22"/>
        <v>134</v>
      </c>
      <c r="I123" s="72">
        <f t="shared" si="23"/>
        <v>224</v>
      </c>
      <c r="J123" s="73">
        <f>I123+H123</f>
        <v>358</v>
      </c>
    </row>
    <row r="124" spans="1:10" ht="18" customHeight="1" x14ac:dyDescent="0.2">
      <c r="A124" s="83">
        <v>41214</v>
      </c>
      <c r="B124" s="85">
        <f t="shared" si="18"/>
        <v>442</v>
      </c>
      <c r="C124" s="72">
        <f t="shared" si="19"/>
        <v>13567</v>
      </c>
      <c r="D124" s="73">
        <f t="shared" ref="D124:D129" si="27">C124+B124</f>
        <v>14009</v>
      </c>
      <c r="E124" s="85">
        <f t="shared" si="20"/>
        <v>260</v>
      </c>
      <c r="F124" s="72">
        <f t="shared" si="21"/>
        <v>11079</v>
      </c>
      <c r="G124" s="72">
        <f>F124+E124</f>
        <v>11339</v>
      </c>
      <c r="H124" s="85">
        <f t="shared" si="22"/>
        <v>210</v>
      </c>
      <c r="I124" s="72">
        <f t="shared" si="23"/>
        <v>465</v>
      </c>
      <c r="J124" s="73">
        <f>I124+H124</f>
        <v>675</v>
      </c>
    </row>
    <row r="125" spans="1:10" ht="18" customHeight="1" thickBot="1" x14ac:dyDescent="0.25">
      <c r="A125" s="166">
        <v>41244</v>
      </c>
      <c r="B125" s="167">
        <f t="shared" si="18"/>
        <v>372</v>
      </c>
      <c r="C125" s="153">
        <f t="shared" si="19"/>
        <v>11786</v>
      </c>
      <c r="D125" s="154">
        <f t="shared" si="27"/>
        <v>12158</v>
      </c>
      <c r="E125" s="167">
        <f t="shared" si="20"/>
        <v>185</v>
      </c>
      <c r="F125" s="153">
        <f t="shared" si="21"/>
        <v>7964</v>
      </c>
      <c r="G125" s="153">
        <f>F125+E125</f>
        <v>8149</v>
      </c>
      <c r="H125" s="167">
        <f t="shared" si="22"/>
        <v>103</v>
      </c>
      <c r="I125" s="153">
        <f t="shared" si="23"/>
        <v>108</v>
      </c>
      <c r="J125" s="154">
        <f>I125+H125</f>
        <v>211</v>
      </c>
    </row>
    <row r="126" spans="1:10" ht="18" customHeight="1" x14ac:dyDescent="0.2">
      <c r="A126" s="168">
        <v>41275</v>
      </c>
      <c r="B126" s="169">
        <f t="shared" si="18"/>
        <v>649</v>
      </c>
      <c r="C126" s="150">
        <f t="shared" si="19"/>
        <v>14219</v>
      </c>
      <c r="D126" s="151">
        <f t="shared" si="27"/>
        <v>14868</v>
      </c>
      <c r="E126" s="169">
        <f t="shared" si="20"/>
        <v>307</v>
      </c>
      <c r="F126" s="150">
        <f t="shared" si="21"/>
        <v>13292</v>
      </c>
      <c r="G126" s="150">
        <f t="shared" ref="G126:G131" si="28">F126+E126</f>
        <v>13599</v>
      </c>
      <c r="H126" s="169">
        <f t="shared" si="22"/>
        <v>137</v>
      </c>
      <c r="I126" s="150">
        <f t="shared" si="23"/>
        <v>325</v>
      </c>
      <c r="J126" s="151">
        <f t="shared" ref="J126:J131" si="29">I126+H126</f>
        <v>462</v>
      </c>
    </row>
    <row r="127" spans="1:10" ht="18" customHeight="1" x14ac:dyDescent="0.2">
      <c r="A127" s="83">
        <v>41306</v>
      </c>
      <c r="B127" s="85">
        <f t="shared" si="18"/>
        <v>420</v>
      </c>
      <c r="C127" s="72">
        <f t="shared" si="19"/>
        <v>10176</v>
      </c>
      <c r="D127" s="73">
        <f t="shared" si="27"/>
        <v>10596</v>
      </c>
      <c r="E127" s="85">
        <f t="shared" si="20"/>
        <v>239</v>
      </c>
      <c r="F127" s="72">
        <f t="shared" si="21"/>
        <v>14724</v>
      </c>
      <c r="G127" s="72">
        <f t="shared" si="28"/>
        <v>14963</v>
      </c>
      <c r="H127" s="85">
        <f t="shared" si="22"/>
        <v>167</v>
      </c>
      <c r="I127" s="72">
        <f t="shared" si="23"/>
        <v>175</v>
      </c>
      <c r="J127" s="73">
        <f t="shared" si="29"/>
        <v>342</v>
      </c>
    </row>
    <row r="128" spans="1:10" ht="18" customHeight="1" x14ac:dyDescent="0.2">
      <c r="A128" s="83">
        <v>41334</v>
      </c>
      <c r="B128" s="85">
        <f t="shared" si="18"/>
        <v>524</v>
      </c>
      <c r="C128" s="72">
        <f t="shared" si="19"/>
        <v>13390</v>
      </c>
      <c r="D128" s="73">
        <f t="shared" si="27"/>
        <v>13914</v>
      </c>
      <c r="E128" s="85">
        <f t="shared" si="20"/>
        <v>281</v>
      </c>
      <c r="F128" s="72">
        <f t="shared" si="21"/>
        <v>15937</v>
      </c>
      <c r="G128" s="72">
        <f t="shared" si="28"/>
        <v>16218</v>
      </c>
      <c r="H128" s="85">
        <f t="shared" si="22"/>
        <v>186</v>
      </c>
      <c r="I128" s="72">
        <f t="shared" si="23"/>
        <v>206</v>
      </c>
      <c r="J128" s="73">
        <f t="shared" si="29"/>
        <v>392</v>
      </c>
    </row>
    <row r="129" spans="1:10" ht="18" customHeight="1" x14ac:dyDescent="0.2">
      <c r="A129" s="83">
        <v>41365</v>
      </c>
      <c r="B129" s="85">
        <f t="shared" si="18"/>
        <v>791</v>
      </c>
      <c r="C129" s="72">
        <f t="shared" si="19"/>
        <v>16973</v>
      </c>
      <c r="D129" s="73">
        <f t="shared" si="27"/>
        <v>17764</v>
      </c>
      <c r="E129" s="85">
        <f t="shared" si="20"/>
        <v>438</v>
      </c>
      <c r="F129" s="72">
        <f t="shared" si="21"/>
        <v>24370</v>
      </c>
      <c r="G129" s="72">
        <f t="shared" si="28"/>
        <v>24808</v>
      </c>
      <c r="H129" s="85">
        <f t="shared" si="22"/>
        <v>169</v>
      </c>
      <c r="I129" s="72">
        <f t="shared" si="23"/>
        <v>270</v>
      </c>
      <c r="J129" s="73">
        <f t="shared" si="29"/>
        <v>439</v>
      </c>
    </row>
    <row r="130" spans="1:10" ht="18" customHeight="1" x14ac:dyDescent="0.2">
      <c r="A130" s="83">
        <v>41395</v>
      </c>
      <c r="B130" s="85">
        <f t="shared" si="18"/>
        <v>965</v>
      </c>
      <c r="C130" s="72">
        <f t="shared" si="19"/>
        <v>18684</v>
      </c>
      <c r="D130" s="73">
        <f t="shared" ref="D130:D135" si="30">C130+B130</f>
        <v>19649</v>
      </c>
      <c r="E130" s="85">
        <f t="shared" si="20"/>
        <v>514</v>
      </c>
      <c r="F130" s="72">
        <f t="shared" si="21"/>
        <v>25075</v>
      </c>
      <c r="G130" s="72">
        <f t="shared" si="28"/>
        <v>25589</v>
      </c>
      <c r="H130" s="85">
        <f t="shared" si="22"/>
        <v>394</v>
      </c>
      <c r="I130" s="72">
        <f t="shared" si="23"/>
        <v>234</v>
      </c>
      <c r="J130" s="73">
        <f t="shared" si="29"/>
        <v>628</v>
      </c>
    </row>
    <row r="131" spans="1:10" ht="18" customHeight="1" x14ac:dyDescent="0.2">
      <c r="A131" s="83">
        <v>41426</v>
      </c>
      <c r="B131" s="85">
        <f t="shared" si="18"/>
        <v>1071</v>
      </c>
      <c r="C131" s="72">
        <f t="shared" si="19"/>
        <v>25541</v>
      </c>
      <c r="D131" s="73">
        <f t="shared" si="30"/>
        <v>26612</v>
      </c>
      <c r="E131" s="85">
        <f t="shared" si="20"/>
        <v>648</v>
      </c>
      <c r="F131" s="72">
        <f t="shared" si="21"/>
        <v>21392</v>
      </c>
      <c r="G131" s="72">
        <f t="shared" si="28"/>
        <v>22040</v>
      </c>
      <c r="H131" s="85">
        <f t="shared" si="22"/>
        <v>310</v>
      </c>
      <c r="I131" s="72">
        <f t="shared" si="23"/>
        <v>260</v>
      </c>
      <c r="J131" s="73">
        <f t="shared" si="29"/>
        <v>570</v>
      </c>
    </row>
    <row r="132" spans="1:10" ht="18" customHeight="1" x14ac:dyDescent="0.2">
      <c r="A132" s="83">
        <v>41456</v>
      </c>
      <c r="B132" s="85">
        <f t="shared" si="18"/>
        <v>1288</v>
      </c>
      <c r="C132" s="72">
        <f t="shared" si="19"/>
        <v>32615</v>
      </c>
      <c r="D132" s="73">
        <f t="shared" si="30"/>
        <v>33903</v>
      </c>
      <c r="E132" s="85">
        <f t="shared" si="20"/>
        <v>830</v>
      </c>
      <c r="F132" s="72">
        <f t="shared" si="21"/>
        <v>33720</v>
      </c>
      <c r="G132" s="72">
        <f>F132+E132</f>
        <v>34550</v>
      </c>
      <c r="H132" s="85">
        <f t="shared" si="22"/>
        <v>198</v>
      </c>
      <c r="I132" s="72">
        <f t="shared" si="23"/>
        <v>299</v>
      </c>
      <c r="J132" s="73">
        <f>I132+H132</f>
        <v>497</v>
      </c>
    </row>
    <row r="133" spans="1:10" ht="18" customHeight="1" x14ac:dyDescent="0.2">
      <c r="A133" s="83">
        <v>41487</v>
      </c>
      <c r="B133" s="85">
        <f t="shared" si="18"/>
        <v>1354</v>
      </c>
      <c r="C133" s="72">
        <f t="shared" si="19"/>
        <v>30649</v>
      </c>
      <c r="D133" s="73">
        <f t="shared" si="30"/>
        <v>32003</v>
      </c>
      <c r="E133" s="85">
        <f t="shared" si="20"/>
        <v>846</v>
      </c>
      <c r="F133" s="72">
        <f t="shared" si="21"/>
        <v>36687</v>
      </c>
      <c r="G133" s="72">
        <f>F133+E133</f>
        <v>37533</v>
      </c>
      <c r="H133" s="85">
        <f t="shared" si="22"/>
        <v>245</v>
      </c>
      <c r="I133" s="72">
        <f t="shared" si="23"/>
        <v>363</v>
      </c>
      <c r="J133" s="73">
        <f>I133+H133</f>
        <v>608</v>
      </c>
    </row>
    <row r="134" spans="1:10" ht="18" customHeight="1" x14ac:dyDescent="0.2">
      <c r="A134" s="83">
        <v>41518</v>
      </c>
      <c r="B134" s="85">
        <f t="shared" ref="B134:B165" si="31">H61</f>
        <v>1150</v>
      </c>
      <c r="C134" s="72">
        <f t="shared" ref="C134:C165" si="32">F61</f>
        <v>29735</v>
      </c>
      <c r="D134" s="73">
        <f t="shared" si="30"/>
        <v>30885</v>
      </c>
      <c r="E134" s="85">
        <f t="shared" ref="E134:E165" si="33">I61</f>
        <v>636</v>
      </c>
      <c r="F134" s="72">
        <f t="shared" ref="F134:F165" si="34">C61</f>
        <v>32606</v>
      </c>
      <c r="G134" s="72">
        <f>F134+E134</f>
        <v>33242</v>
      </c>
      <c r="H134" s="85">
        <f t="shared" ref="H134:H165" si="35">B61</f>
        <v>219</v>
      </c>
      <c r="I134" s="72">
        <f t="shared" ref="I134:I165" si="36">E61</f>
        <v>295</v>
      </c>
      <c r="J134" s="73">
        <f>I134+H134</f>
        <v>514</v>
      </c>
    </row>
    <row r="135" spans="1:10" ht="18" customHeight="1" x14ac:dyDescent="0.2">
      <c r="A135" s="83">
        <v>41548</v>
      </c>
      <c r="B135" s="85">
        <f t="shared" si="31"/>
        <v>1027</v>
      </c>
      <c r="C135" s="72">
        <f t="shared" si="32"/>
        <v>28017</v>
      </c>
      <c r="D135" s="73">
        <f t="shared" si="30"/>
        <v>29044</v>
      </c>
      <c r="E135" s="85">
        <f t="shared" si="33"/>
        <v>571</v>
      </c>
      <c r="F135" s="72">
        <f t="shared" si="34"/>
        <v>34563</v>
      </c>
      <c r="G135" s="72">
        <f>F135+E135</f>
        <v>35134</v>
      </c>
      <c r="H135" s="85">
        <f t="shared" si="35"/>
        <v>225</v>
      </c>
      <c r="I135" s="72">
        <f t="shared" si="36"/>
        <v>348</v>
      </c>
      <c r="J135" s="73">
        <f>I135+H135</f>
        <v>573</v>
      </c>
    </row>
    <row r="136" spans="1:10" ht="18" customHeight="1" x14ac:dyDescent="0.2">
      <c r="A136" s="83">
        <v>41579</v>
      </c>
      <c r="B136" s="85">
        <f t="shared" si="31"/>
        <v>1050</v>
      </c>
      <c r="C136" s="72">
        <f t="shared" si="32"/>
        <v>15652</v>
      </c>
      <c r="D136" s="73">
        <f>C136+B136</f>
        <v>16702</v>
      </c>
      <c r="E136" s="85">
        <f t="shared" si="33"/>
        <v>660</v>
      </c>
      <c r="F136" s="72">
        <f t="shared" si="34"/>
        <v>25228</v>
      </c>
      <c r="G136" s="72">
        <f>F136+E136</f>
        <v>25888</v>
      </c>
      <c r="H136" s="85">
        <f t="shared" si="35"/>
        <v>296</v>
      </c>
      <c r="I136" s="72">
        <f t="shared" si="36"/>
        <v>254</v>
      </c>
      <c r="J136" s="73">
        <f>I136+H136</f>
        <v>550</v>
      </c>
    </row>
    <row r="137" spans="1:10" ht="18" customHeight="1" thickBot="1" x14ac:dyDescent="0.25">
      <c r="A137" s="166">
        <v>41609</v>
      </c>
      <c r="B137" s="167">
        <f t="shared" si="31"/>
        <v>860</v>
      </c>
      <c r="C137" s="153">
        <f t="shared" si="32"/>
        <v>12100</v>
      </c>
      <c r="D137" s="154">
        <f>C137+B137</f>
        <v>12960</v>
      </c>
      <c r="E137" s="167">
        <f t="shared" si="33"/>
        <v>589</v>
      </c>
      <c r="F137" s="153">
        <f t="shared" si="34"/>
        <v>7706</v>
      </c>
      <c r="G137" s="153">
        <f t="shared" ref="G137:G142" si="37">F137+E137</f>
        <v>8295</v>
      </c>
      <c r="H137" s="167">
        <f t="shared" si="35"/>
        <v>187</v>
      </c>
      <c r="I137" s="153">
        <f t="shared" si="36"/>
        <v>223</v>
      </c>
      <c r="J137" s="154">
        <f t="shared" ref="J137:J142" si="38">I137+H137</f>
        <v>410</v>
      </c>
    </row>
    <row r="138" spans="1:10" ht="18" customHeight="1" x14ac:dyDescent="0.2">
      <c r="A138" s="168">
        <v>41640</v>
      </c>
      <c r="B138" s="169">
        <f t="shared" si="31"/>
        <v>1018</v>
      </c>
      <c r="C138" s="150">
        <f t="shared" si="32"/>
        <v>12653</v>
      </c>
      <c r="D138" s="151">
        <f>C138+B138</f>
        <v>13671</v>
      </c>
      <c r="E138" s="169">
        <f t="shared" si="33"/>
        <v>844</v>
      </c>
      <c r="F138" s="150">
        <f t="shared" si="34"/>
        <v>4397</v>
      </c>
      <c r="G138" s="150">
        <f t="shared" si="37"/>
        <v>5241</v>
      </c>
      <c r="H138" s="169">
        <f t="shared" si="35"/>
        <v>164</v>
      </c>
      <c r="I138" s="150">
        <f t="shared" si="36"/>
        <v>421</v>
      </c>
      <c r="J138" s="151">
        <f t="shared" si="38"/>
        <v>585</v>
      </c>
    </row>
    <row r="139" spans="1:10" ht="18" customHeight="1" x14ac:dyDescent="0.2">
      <c r="A139" s="83">
        <v>41671</v>
      </c>
      <c r="B139" s="126">
        <f t="shared" si="31"/>
        <v>1023</v>
      </c>
      <c r="C139" s="127">
        <f t="shared" si="32"/>
        <v>12935</v>
      </c>
      <c r="D139" s="128">
        <f>C139+B139</f>
        <v>13958</v>
      </c>
      <c r="E139" s="126">
        <f t="shared" si="33"/>
        <v>639</v>
      </c>
      <c r="F139" s="127">
        <f t="shared" si="34"/>
        <v>9242</v>
      </c>
      <c r="G139" s="127">
        <f t="shared" si="37"/>
        <v>9881</v>
      </c>
      <c r="H139" s="126">
        <f t="shared" si="35"/>
        <v>117</v>
      </c>
      <c r="I139" s="127">
        <f t="shared" si="36"/>
        <v>335</v>
      </c>
      <c r="J139" s="128">
        <f t="shared" si="38"/>
        <v>452</v>
      </c>
    </row>
    <row r="140" spans="1:10" ht="18" customHeight="1" x14ac:dyDescent="0.2">
      <c r="A140" s="83">
        <v>41699</v>
      </c>
      <c r="B140" s="126">
        <f t="shared" si="31"/>
        <v>831</v>
      </c>
      <c r="C140" s="127">
        <f t="shared" si="32"/>
        <v>14130</v>
      </c>
      <c r="D140" s="128">
        <f>C140+B140</f>
        <v>14961</v>
      </c>
      <c r="E140" s="126">
        <f t="shared" si="33"/>
        <v>638</v>
      </c>
      <c r="F140" s="127">
        <f t="shared" si="34"/>
        <v>9598</v>
      </c>
      <c r="G140" s="127">
        <f t="shared" si="37"/>
        <v>10236</v>
      </c>
      <c r="H140" s="126">
        <f t="shared" si="35"/>
        <v>215</v>
      </c>
      <c r="I140" s="127">
        <f t="shared" si="36"/>
        <v>309</v>
      </c>
      <c r="J140" s="128">
        <f t="shared" si="38"/>
        <v>524</v>
      </c>
    </row>
    <row r="141" spans="1:10" ht="18" customHeight="1" x14ac:dyDescent="0.2">
      <c r="A141" s="83">
        <v>41730</v>
      </c>
      <c r="B141" s="126">
        <f t="shared" si="31"/>
        <v>847</v>
      </c>
      <c r="C141" s="127">
        <f t="shared" si="32"/>
        <v>15230</v>
      </c>
      <c r="D141" s="128">
        <f t="shared" ref="D141:D146" si="39">C141+B141</f>
        <v>16077</v>
      </c>
      <c r="E141" s="126">
        <f t="shared" si="33"/>
        <v>678</v>
      </c>
      <c r="F141" s="127">
        <f t="shared" si="34"/>
        <v>9031</v>
      </c>
      <c r="G141" s="127">
        <f t="shared" si="37"/>
        <v>9709</v>
      </c>
      <c r="H141" s="126">
        <f t="shared" si="35"/>
        <v>439</v>
      </c>
      <c r="I141" s="127">
        <f t="shared" si="36"/>
        <v>450</v>
      </c>
      <c r="J141" s="128">
        <f t="shared" si="38"/>
        <v>889</v>
      </c>
    </row>
    <row r="142" spans="1:10" ht="18" customHeight="1" x14ac:dyDescent="0.2">
      <c r="A142" s="83">
        <v>41760</v>
      </c>
      <c r="B142" s="126">
        <f t="shared" si="31"/>
        <v>1013</v>
      </c>
      <c r="C142" s="127">
        <f t="shared" si="32"/>
        <v>14672</v>
      </c>
      <c r="D142" s="128">
        <f t="shared" si="39"/>
        <v>15685</v>
      </c>
      <c r="E142" s="126">
        <f t="shared" si="33"/>
        <v>774</v>
      </c>
      <c r="F142" s="127">
        <f t="shared" si="34"/>
        <v>14552</v>
      </c>
      <c r="G142" s="127">
        <f t="shared" si="37"/>
        <v>15326</v>
      </c>
      <c r="H142" s="126">
        <f t="shared" si="35"/>
        <v>194</v>
      </c>
      <c r="I142" s="127">
        <f t="shared" si="36"/>
        <v>303</v>
      </c>
      <c r="J142" s="128">
        <f t="shared" si="38"/>
        <v>497</v>
      </c>
    </row>
    <row r="143" spans="1:10" ht="18" customHeight="1" x14ac:dyDescent="0.2">
      <c r="A143" s="83">
        <v>41791</v>
      </c>
      <c r="B143" s="126">
        <f t="shared" si="31"/>
        <v>936</v>
      </c>
      <c r="C143" s="127">
        <f t="shared" si="32"/>
        <v>5713</v>
      </c>
      <c r="D143" s="128">
        <f t="shared" si="39"/>
        <v>6649</v>
      </c>
      <c r="E143" s="126">
        <f t="shared" si="33"/>
        <v>988</v>
      </c>
      <c r="F143" s="127">
        <f t="shared" si="34"/>
        <v>12177</v>
      </c>
      <c r="G143" s="128">
        <f>F143+E143</f>
        <v>13165</v>
      </c>
      <c r="H143" s="126">
        <f t="shared" si="35"/>
        <v>243</v>
      </c>
      <c r="I143" s="127">
        <f t="shared" si="36"/>
        <v>269</v>
      </c>
      <c r="J143" s="128">
        <f>I143+H143</f>
        <v>512</v>
      </c>
    </row>
    <row r="144" spans="1:10" ht="18" customHeight="1" x14ac:dyDescent="0.2">
      <c r="A144" s="83">
        <v>41821</v>
      </c>
      <c r="B144" s="126">
        <f t="shared" si="31"/>
        <v>1298</v>
      </c>
      <c r="C144" s="127">
        <f t="shared" si="32"/>
        <v>12954</v>
      </c>
      <c r="D144" s="128">
        <f t="shared" si="39"/>
        <v>14252</v>
      </c>
      <c r="E144" s="126">
        <f t="shared" si="33"/>
        <v>1939</v>
      </c>
      <c r="F144" s="127">
        <f t="shared" si="34"/>
        <v>13699</v>
      </c>
      <c r="G144" s="128">
        <f>F144+E144</f>
        <v>15638</v>
      </c>
      <c r="H144" s="126">
        <f t="shared" si="35"/>
        <v>358</v>
      </c>
      <c r="I144" s="127">
        <f t="shared" si="36"/>
        <v>586</v>
      </c>
      <c r="J144" s="128">
        <f>I144+H144</f>
        <v>944</v>
      </c>
    </row>
    <row r="145" spans="1:11" ht="18" customHeight="1" x14ac:dyDescent="0.2">
      <c r="A145" s="83">
        <v>41852</v>
      </c>
      <c r="B145" s="126">
        <f t="shared" si="31"/>
        <v>1738</v>
      </c>
      <c r="C145" s="127">
        <f t="shared" si="32"/>
        <v>14325</v>
      </c>
      <c r="D145" s="128">
        <f t="shared" si="39"/>
        <v>16063</v>
      </c>
      <c r="E145" s="126">
        <f t="shared" si="33"/>
        <v>2206</v>
      </c>
      <c r="F145" s="127">
        <f t="shared" si="34"/>
        <v>14818</v>
      </c>
      <c r="G145" s="128">
        <f>F145+E145</f>
        <v>17024</v>
      </c>
      <c r="H145" s="126">
        <f t="shared" si="35"/>
        <v>428</v>
      </c>
      <c r="I145" s="127">
        <f t="shared" si="36"/>
        <v>294</v>
      </c>
      <c r="J145" s="128">
        <f>I145+H145</f>
        <v>722</v>
      </c>
    </row>
    <row r="146" spans="1:11" ht="18" customHeight="1" x14ac:dyDescent="0.2">
      <c r="A146" s="137">
        <v>41883</v>
      </c>
      <c r="B146" s="126">
        <f t="shared" si="31"/>
        <v>3572</v>
      </c>
      <c r="C146" s="127">
        <f t="shared" si="32"/>
        <v>17675</v>
      </c>
      <c r="D146" s="128">
        <f t="shared" si="39"/>
        <v>21247</v>
      </c>
      <c r="E146" s="126">
        <f t="shared" si="33"/>
        <v>4643</v>
      </c>
      <c r="F146" s="127">
        <f t="shared" si="34"/>
        <v>16014</v>
      </c>
      <c r="G146" s="128">
        <f>F146+E146</f>
        <v>20657</v>
      </c>
      <c r="H146" s="126">
        <f t="shared" si="35"/>
        <v>298</v>
      </c>
      <c r="I146" s="127">
        <f t="shared" si="36"/>
        <v>300</v>
      </c>
      <c r="J146" s="128">
        <f>I146+H146</f>
        <v>598</v>
      </c>
    </row>
    <row r="147" spans="1:11" ht="18" customHeight="1" x14ac:dyDescent="0.2">
      <c r="A147" s="83">
        <v>41913</v>
      </c>
      <c r="B147" s="126">
        <f t="shared" si="31"/>
        <v>5391</v>
      </c>
      <c r="C147" s="127">
        <f t="shared" si="32"/>
        <v>16146</v>
      </c>
      <c r="D147" s="128">
        <f t="shared" ref="D147:D156" si="40">C147+B147</f>
        <v>21537</v>
      </c>
      <c r="E147" s="126">
        <f t="shared" si="33"/>
        <v>7733</v>
      </c>
      <c r="F147" s="127">
        <f t="shared" si="34"/>
        <v>19824</v>
      </c>
      <c r="G147" s="128">
        <f>F147+E147</f>
        <v>27557</v>
      </c>
      <c r="H147" s="126">
        <f t="shared" si="35"/>
        <v>640</v>
      </c>
      <c r="I147" s="127">
        <f t="shared" si="36"/>
        <v>309</v>
      </c>
      <c r="J147" s="128">
        <f>I147+H147</f>
        <v>949</v>
      </c>
    </row>
    <row r="148" spans="1:11" ht="18" customHeight="1" x14ac:dyDescent="0.2">
      <c r="A148" s="137">
        <v>41944</v>
      </c>
      <c r="B148" s="126">
        <f t="shared" si="31"/>
        <v>5068</v>
      </c>
      <c r="C148" s="127">
        <f t="shared" si="32"/>
        <v>14704</v>
      </c>
      <c r="D148" s="128">
        <f t="shared" si="40"/>
        <v>19772</v>
      </c>
      <c r="E148" s="126">
        <f t="shared" si="33"/>
        <v>7263</v>
      </c>
      <c r="F148" s="127">
        <f t="shared" si="34"/>
        <v>14619</v>
      </c>
      <c r="G148" s="128">
        <f t="shared" ref="G148:G153" si="41">F148+E148</f>
        <v>21882</v>
      </c>
      <c r="H148" s="126">
        <f t="shared" si="35"/>
        <v>852</v>
      </c>
      <c r="I148" s="127">
        <f t="shared" si="36"/>
        <v>293</v>
      </c>
      <c r="J148" s="128">
        <f t="shared" ref="J148:J153" si="42">I148+H148</f>
        <v>1145</v>
      </c>
    </row>
    <row r="149" spans="1:11" ht="18" customHeight="1" thickBot="1" x14ac:dyDescent="0.25">
      <c r="A149" s="166">
        <v>41974</v>
      </c>
      <c r="B149" s="170">
        <f t="shared" si="31"/>
        <v>6021</v>
      </c>
      <c r="C149" s="171">
        <f t="shared" si="32"/>
        <v>6570</v>
      </c>
      <c r="D149" s="172">
        <f t="shared" si="40"/>
        <v>12591</v>
      </c>
      <c r="E149" s="170">
        <f t="shared" si="33"/>
        <v>8210</v>
      </c>
      <c r="F149" s="171">
        <f t="shared" si="34"/>
        <v>17094</v>
      </c>
      <c r="G149" s="172">
        <f t="shared" si="41"/>
        <v>25304</v>
      </c>
      <c r="H149" s="170">
        <f t="shared" si="35"/>
        <v>945</v>
      </c>
      <c r="I149" s="171">
        <f t="shared" si="36"/>
        <v>283</v>
      </c>
      <c r="J149" s="172">
        <f t="shared" si="42"/>
        <v>1228</v>
      </c>
    </row>
    <row r="150" spans="1:11" ht="18" customHeight="1" x14ac:dyDescent="0.2">
      <c r="A150" s="168">
        <v>42005</v>
      </c>
      <c r="B150" s="148">
        <f t="shared" si="31"/>
        <v>5785</v>
      </c>
      <c r="C150" s="149">
        <f t="shared" si="32"/>
        <v>3758</v>
      </c>
      <c r="D150" s="151">
        <f t="shared" si="40"/>
        <v>9543</v>
      </c>
      <c r="E150" s="148">
        <f t="shared" si="33"/>
        <v>8411</v>
      </c>
      <c r="F150" s="149">
        <f t="shared" si="34"/>
        <v>17913</v>
      </c>
      <c r="G150" s="151">
        <f t="shared" si="41"/>
        <v>26324</v>
      </c>
      <c r="H150" s="148">
        <f t="shared" si="35"/>
        <v>1417</v>
      </c>
      <c r="I150" s="149">
        <f t="shared" si="36"/>
        <v>319</v>
      </c>
      <c r="J150" s="151">
        <f t="shared" si="42"/>
        <v>1736</v>
      </c>
    </row>
    <row r="151" spans="1:11" ht="18" customHeight="1" x14ac:dyDescent="0.2">
      <c r="A151" s="83">
        <v>42036</v>
      </c>
      <c r="B151" s="70">
        <f t="shared" si="31"/>
        <v>5231</v>
      </c>
      <c r="C151" s="71">
        <f t="shared" si="32"/>
        <v>3342</v>
      </c>
      <c r="D151" s="73">
        <f t="shared" si="40"/>
        <v>8573</v>
      </c>
      <c r="E151" s="70">
        <f t="shared" si="33"/>
        <v>7195</v>
      </c>
      <c r="F151" s="71">
        <f t="shared" si="34"/>
        <v>11171</v>
      </c>
      <c r="G151" s="73">
        <f t="shared" si="41"/>
        <v>18366</v>
      </c>
      <c r="H151" s="70">
        <f t="shared" si="35"/>
        <v>538</v>
      </c>
      <c r="I151" s="71">
        <f t="shared" si="36"/>
        <v>340</v>
      </c>
      <c r="J151" s="73">
        <f t="shared" si="42"/>
        <v>878</v>
      </c>
    </row>
    <row r="152" spans="1:11" ht="18" customHeight="1" x14ac:dyDescent="0.2">
      <c r="A152" s="83">
        <v>42064</v>
      </c>
      <c r="B152" s="70">
        <f t="shared" si="31"/>
        <v>7050</v>
      </c>
      <c r="C152" s="71">
        <f t="shared" si="32"/>
        <v>4728</v>
      </c>
      <c r="D152" s="73">
        <f>C152+B152</f>
        <v>11778</v>
      </c>
      <c r="E152" s="70">
        <f t="shared" si="33"/>
        <v>8876</v>
      </c>
      <c r="F152" s="71">
        <f t="shared" si="34"/>
        <v>15796</v>
      </c>
      <c r="G152" s="73">
        <f t="shared" si="41"/>
        <v>24672</v>
      </c>
      <c r="H152" s="70">
        <f t="shared" si="35"/>
        <v>1239</v>
      </c>
      <c r="I152" s="71">
        <f t="shared" si="36"/>
        <v>435</v>
      </c>
      <c r="J152" s="73">
        <f t="shared" si="42"/>
        <v>1674</v>
      </c>
    </row>
    <row r="153" spans="1:11" ht="18" customHeight="1" x14ac:dyDescent="0.2">
      <c r="A153" s="83">
        <v>42095</v>
      </c>
      <c r="B153" s="70">
        <f t="shared" si="31"/>
        <v>6439</v>
      </c>
      <c r="C153" s="71">
        <f t="shared" si="32"/>
        <v>3860</v>
      </c>
      <c r="D153" s="73">
        <f>C153+B153</f>
        <v>10299</v>
      </c>
      <c r="E153" s="70">
        <f t="shared" si="33"/>
        <v>8194</v>
      </c>
      <c r="F153" s="71">
        <f t="shared" si="34"/>
        <v>9459</v>
      </c>
      <c r="G153" s="73">
        <f t="shared" si="41"/>
        <v>17653</v>
      </c>
      <c r="H153" s="70">
        <f t="shared" si="35"/>
        <v>1381</v>
      </c>
      <c r="I153" s="71">
        <f t="shared" si="36"/>
        <v>540</v>
      </c>
      <c r="J153" s="73">
        <f t="shared" si="42"/>
        <v>1921</v>
      </c>
    </row>
    <row r="154" spans="1:11" ht="18" customHeight="1" x14ac:dyDescent="0.2">
      <c r="A154" s="83">
        <v>42125</v>
      </c>
      <c r="B154" s="70">
        <f t="shared" si="31"/>
        <v>5721</v>
      </c>
      <c r="C154" s="71">
        <f t="shared" si="32"/>
        <v>3895</v>
      </c>
      <c r="D154" s="73">
        <f>C154+B154</f>
        <v>9616</v>
      </c>
      <c r="E154" s="70">
        <f t="shared" si="33"/>
        <v>6768</v>
      </c>
      <c r="F154" s="71">
        <f t="shared" si="34"/>
        <v>8796</v>
      </c>
      <c r="G154" s="73">
        <f>F154+E154</f>
        <v>15564</v>
      </c>
      <c r="H154" s="70">
        <f t="shared" si="35"/>
        <v>1832</v>
      </c>
      <c r="I154" s="71">
        <f t="shared" si="36"/>
        <v>642</v>
      </c>
      <c r="J154" s="73">
        <f>I154+H154</f>
        <v>2474</v>
      </c>
    </row>
    <row r="155" spans="1:11" ht="18" customHeight="1" thickBot="1" x14ac:dyDescent="0.25">
      <c r="A155" s="83">
        <v>42156</v>
      </c>
      <c r="B155" s="70">
        <f t="shared" si="31"/>
        <v>5602</v>
      </c>
      <c r="C155" s="71">
        <f t="shared" si="32"/>
        <v>5173</v>
      </c>
      <c r="D155" s="73">
        <f>C155+B155</f>
        <v>10775</v>
      </c>
      <c r="E155" s="70">
        <f t="shared" si="33"/>
        <v>6421</v>
      </c>
      <c r="F155" s="71">
        <f t="shared" si="34"/>
        <v>11180</v>
      </c>
      <c r="G155" s="73">
        <f>F155+E155</f>
        <v>17601</v>
      </c>
      <c r="H155" s="70">
        <f t="shared" si="35"/>
        <v>1649</v>
      </c>
      <c r="I155" s="71">
        <f t="shared" si="36"/>
        <v>738</v>
      </c>
      <c r="J155" s="73">
        <f>I155+H155</f>
        <v>2387</v>
      </c>
    </row>
    <row r="156" spans="1:11" ht="18" customHeight="1" thickBot="1" x14ac:dyDescent="0.3">
      <c r="A156" s="84" t="s">
        <v>0</v>
      </c>
      <c r="B156" s="86">
        <f>SUM(B87:B155)</f>
        <v>84557</v>
      </c>
      <c r="C156" s="86">
        <f>SUM(C87:C155)</f>
        <v>549085</v>
      </c>
      <c r="D156" s="86">
        <f t="shared" si="40"/>
        <v>633642</v>
      </c>
      <c r="E156" s="86">
        <f>SUM(E87:E155)</f>
        <v>94032</v>
      </c>
      <c r="F156" s="86">
        <f>SUM(F87:F155)</f>
        <v>669022</v>
      </c>
      <c r="G156" s="86">
        <f>F156+E156</f>
        <v>763054</v>
      </c>
      <c r="H156" s="86">
        <f>SUM(H87:H155)</f>
        <v>24333</v>
      </c>
      <c r="I156" s="86">
        <f>SUM(I87:I155)</f>
        <v>19250</v>
      </c>
      <c r="J156" s="79">
        <f>I156+H156</f>
        <v>43583</v>
      </c>
    </row>
    <row r="157" spans="1:11" ht="13.5" thickBot="1" x14ac:dyDescent="0.25">
      <c r="A157" s="15"/>
      <c r="B157" s="15"/>
      <c r="C157" s="15"/>
      <c r="D157" s="15"/>
      <c r="E157" s="15"/>
      <c r="F157" s="15"/>
      <c r="G157" s="15"/>
      <c r="H157" s="15"/>
      <c r="I157" s="15"/>
      <c r="J157" s="15"/>
    </row>
    <row r="158" spans="1:11" ht="21.75" customHeight="1" thickBot="1" x14ac:dyDescent="0.25">
      <c r="A158" s="206"/>
      <c r="B158" s="209" t="str">
        <f>B85</f>
        <v>CONECEL S.A.</v>
      </c>
      <c r="C158" s="210"/>
      <c r="D158" s="210"/>
      <c r="E158" s="209" t="str">
        <f>E85</f>
        <v>OTECEL S.A.</v>
      </c>
      <c r="F158" s="210"/>
      <c r="G158" s="211"/>
      <c r="H158" s="212" t="str">
        <f>H85</f>
        <v>CNT EP. (Alegro)</v>
      </c>
      <c r="I158" s="212"/>
      <c r="J158" s="212"/>
      <c r="K158" s="23"/>
    </row>
    <row r="159" spans="1:11" ht="24.75" customHeight="1" thickBot="1" x14ac:dyDescent="0.25">
      <c r="A159" s="208"/>
      <c r="B159" s="87" t="s">
        <v>3</v>
      </c>
      <c r="C159" s="87" t="s">
        <v>4</v>
      </c>
      <c r="D159" s="88" t="s">
        <v>5</v>
      </c>
      <c r="E159" s="87" t="s">
        <v>3</v>
      </c>
      <c r="F159" s="87" t="s">
        <v>4</v>
      </c>
      <c r="G159" s="87" t="s">
        <v>5</v>
      </c>
      <c r="H159" s="89" t="s">
        <v>3</v>
      </c>
      <c r="I159" s="87" t="s">
        <v>4</v>
      </c>
      <c r="J159" s="87" t="s">
        <v>5</v>
      </c>
      <c r="K159" s="23"/>
    </row>
    <row r="160" spans="1:11" s="21" customFormat="1" ht="16.5" thickBot="1" x14ac:dyDescent="0.3">
      <c r="A160" s="65">
        <v>40087</v>
      </c>
      <c r="B160" s="91">
        <f t="shared" ref="B160:B191" si="43">D14</f>
        <v>1500</v>
      </c>
      <c r="C160" s="92">
        <f t="shared" ref="C160:C191" si="44">D87</f>
        <v>3129</v>
      </c>
      <c r="D160" s="93">
        <f>B160-C160</f>
        <v>-1629</v>
      </c>
      <c r="E160" s="91">
        <f t="shared" ref="E160:E191" si="45">G14</f>
        <v>3108</v>
      </c>
      <c r="F160" s="92">
        <f t="shared" ref="F160:F191" si="46">G87</f>
        <v>1525</v>
      </c>
      <c r="G160" s="94">
        <f t="shared" ref="G160:G172" si="47">E160-F160</f>
        <v>1583</v>
      </c>
      <c r="H160" s="95">
        <f t="shared" ref="H160:H191" si="48">J14</f>
        <v>342</v>
      </c>
      <c r="I160" s="92">
        <f t="shared" ref="I160:I191" si="49">J87</f>
        <v>296</v>
      </c>
      <c r="J160" s="94">
        <f t="shared" ref="J160:J172" si="50">H160-I160</f>
        <v>46</v>
      </c>
      <c r="K160" s="138"/>
    </row>
    <row r="161" spans="1:11" s="21" customFormat="1" ht="16.5" thickBot="1" x14ac:dyDescent="0.3">
      <c r="A161" s="66">
        <v>40118</v>
      </c>
      <c r="B161" s="96">
        <f t="shared" si="43"/>
        <v>4074</v>
      </c>
      <c r="C161" s="97">
        <f t="shared" si="44"/>
        <v>6307</v>
      </c>
      <c r="D161" s="98">
        <f t="shared" ref="D161:D188" si="51">B161-C161</f>
        <v>-2233</v>
      </c>
      <c r="E161" s="96">
        <f t="shared" si="45"/>
        <v>6316</v>
      </c>
      <c r="F161" s="97">
        <f t="shared" si="46"/>
        <v>4155</v>
      </c>
      <c r="G161" s="99">
        <f t="shared" si="47"/>
        <v>2161</v>
      </c>
      <c r="H161" s="100">
        <f t="shared" si="48"/>
        <v>728</v>
      </c>
      <c r="I161" s="97">
        <f t="shared" si="49"/>
        <v>656</v>
      </c>
      <c r="J161" s="99">
        <f t="shared" si="50"/>
        <v>72</v>
      </c>
      <c r="K161" s="138"/>
    </row>
    <row r="162" spans="1:11" s="21" customFormat="1" ht="16.5" thickBot="1" x14ac:dyDescent="0.3">
      <c r="A162" s="132">
        <v>40148</v>
      </c>
      <c r="B162" s="178">
        <f t="shared" si="43"/>
        <v>3324</v>
      </c>
      <c r="C162" s="179">
        <f t="shared" si="44"/>
        <v>4711</v>
      </c>
      <c r="D162" s="180">
        <f t="shared" si="51"/>
        <v>-1387</v>
      </c>
      <c r="E162" s="178">
        <f t="shared" si="45"/>
        <v>4973</v>
      </c>
      <c r="F162" s="179">
        <f t="shared" si="46"/>
        <v>3299</v>
      </c>
      <c r="G162" s="181">
        <f t="shared" si="47"/>
        <v>1674</v>
      </c>
      <c r="H162" s="182">
        <f t="shared" si="48"/>
        <v>588</v>
      </c>
      <c r="I162" s="179">
        <f t="shared" si="49"/>
        <v>875</v>
      </c>
      <c r="J162" s="181">
        <f t="shared" si="50"/>
        <v>-287</v>
      </c>
      <c r="K162" s="138"/>
    </row>
    <row r="163" spans="1:11" s="21" customFormat="1" ht="16.5" thickBot="1" x14ac:dyDescent="0.3">
      <c r="A163" s="65">
        <v>40179</v>
      </c>
      <c r="B163" s="91">
        <f t="shared" si="43"/>
        <v>2577</v>
      </c>
      <c r="C163" s="92">
        <f t="shared" si="44"/>
        <v>3574</v>
      </c>
      <c r="D163" s="93">
        <f t="shared" si="51"/>
        <v>-997</v>
      </c>
      <c r="E163" s="91">
        <f t="shared" si="45"/>
        <v>3622</v>
      </c>
      <c r="F163" s="92">
        <f t="shared" si="46"/>
        <v>2464</v>
      </c>
      <c r="G163" s="94">
        <f t="shared" si="47"/>
        <v>1158</v>
      </c>
      <c r="H163" s="95">
        <f t="shared" si="48"/>
        <v>601</v>
      </c>
      <c r="I163" s="92">
        <f t="shared" si="49"/>
        <v>762</v>
      </c>
      <c r="J163" s="94">
        <f t="shared" si="50"/>
        <v>-161</v>
      </c>
      <c r="K163" s="138"/>
    </row>
    <row r="164" spans="1:11" s="21" customFormat="1" ht="16.5" thickBot="1" x14ac:dyDescent="0.3">
      <c r="A164" s="66">
        <v>40210</v>
      </c>
      <c r="B164" s="96">
        <f t="shared" si="43"/>
        <v>3005</v>
      </c>
      <c r="C164" s="97">
        <f t="shared" si="44"/>
        <v>2886</v>
      </c>
      <c r="D164" s="98">
        <f t="shared" si="51"/>
        <v>119</v>
      </c>
      <c r="E164" s="96">
        <f t="shared" si="45"/>
        <v>3125</v>
      </c>
      <c r="F164" s="97">
        <f t="shared" si="46"/>
        <v>2826</v>
      </c>
      <c r="G164" s="99">
        <f t="shared" si="47"/>
        <v>299</v>
      </c>
      <c r="H164" s="100">
        <f t="shared" si="48"/>
        <v>271</v>
      </c>
      <c r="I164" s="97">
        <f t="shared" si="49"/>
        <v>689</v>
      </c>
      <c r="J164" s="99">
        <f t="shared" si="50"/>
        <v>-418</v>
      </c>
      <c r="K164" s="138"/>
    </row>
    <row r="165" spans="1:11" s="21" customFormat="1" ht="16.5" thickBot="1" x14ac:dyDescent="0.3">
      <c r="A165" s="66">
        <v>40238</v>
      </c>
      <c r="B165" s="96">
        <f t="shared" si="43"/>
        <v>4663</v>
      </c>
      <c r="C165" s="97">
        <f t="shared" si="44"/>
        <v>3516</v>
      </c>
      <c r="D165" s="98">
        <f t="shared" si="51"/>
        <v>1147</v>
      </c>
      <c r="E165" s="96">
        <f t="shared" si="45"/>
        <v>3702</v>
      </c>
      <c r="F165" s="97">
        <f t="shared" si="46"/>
        <v>4532</v>
      </c>
      <c r="G165" s="99">
        <f t="shared" si="47"/>
        <v>-830</v>
      </c>
      <c r="H165" s="100">
        <f t="shared" si="48"/>
        <v>209</v>
      </c>
      <c r="I165" s="97">
        <f t="shared" si="49"/>
        <v>526</v>
      </c>
      <c r="J165" s="99">
        <f t="shared" si="50"/>
        <v>-317</v>
      </c>
      <c r="K165" s="138"/>
    </row>
    <row r="166" spans="1:11" s="21" customFormat="1" ht="16.5" thickBot="1" x14ac:dyDescent="0.3">
      <c r="A166" s="66">
        <v>40269</v>
      </c>
      <c r="B166" s="96">
        <f t="shared" si="43"/>
        <v>2717</v>
      </c>
      <c r="C166" s="97">
        <f t="shared" si="44"/>
        <v>2055</v>
      </c>
      <c r="D166" s="98">
        <f t="shared" si="51"/>
        <v>662</v>
      </c>
      <c r="E166" s="96">
        <f t="shared" si="45"/>
        <v>2251</v>
      </c>
      <c r="F166" s="97">
        <f t="shared" si="46"/>
        <v>2733</v>
      </c>
      <c r="G166" s="99">
        <f t="shared" si="47"/>
        <v>-482</v>
      </c>
      <c r="H166" s="100">
        <f t="shared" si="48"/>
        <v>337</v>
      </c>
      <c r="I166" s="97">
        <f t="shared" si="49"/>
        <v>517</v>
      </c>
      <c r="J166" s="99">
        <f t="shared" si="50"/>
        <v>-180</v>
      </c>
      <c r="K166" s="138"/>
    </row>
    <row r="167" spans="1:11" s="21" customFormat="1" ht="16.5" thickBot="1" x14ac:dyDescent="0.3">
      <c r="A167" s="66">
        <v>40299</v>
      </c>
      <c r="B167" s="96">
        <f t="shared" si="43"/>
        <v>4425</v>
      </c>
      <c r="C167" s="97">
        <f t="shared" si="44"/>
        <v>2246</v>
      </c>
      <c r="D167" s="98">
        <f t="shared" si="51"/>
        <v>2179</v>
      </c>
      <c r="E167" s="96">
        <f t="shared" si="45"/>
        <v>2360</v>
      </c>
      <c r="F167" s="97">
        <f t="shared" si="46"/>
        <v>3887</v>
      </c>
      <c r="G167" s="99">
        <f t="shared" si="47"/>
        <v>-1527</v>
      </c>
      <c r="H167" s="100">
        <f t="shared" si="48"/>
        <v>243</v>
      </c>
      <c r="I167" s="97">
        <f t="shared" si="49"/>
        <v>895</v>
      </c>
      <c r="J167" s="99">
        <f t="shared" si="50"/>
        <v>-652</v>
      </c>
      <c r="K167" s="138"/>
    </row>
    <row r="168" spans="1:11" s="21" customFormat="1" ht="16.5" thickBot="1" x14ac:dyDescent="0.3">
      <c r="A168" s="67">
        <v>40330</v>
      </c>
      <c r="B168" s="101">
        <f t="shared" si="43"/>
        <v>3735</v>
      </c>
      <c r="C168" s="102">
        <f t="shared" si="44"/>
        <v>2606</v>
      </c>
      <c r="D168" s="103">
        <f t="shared" si="51"/>
        <v>1129</v>
      </c>
      <c r="E168" s="101">
        <f t="shared" si="45"/>
        <v>2677</v>
      </c>
      <c r="F168" s="102">
        <f t="shared" si="46"/>
        <v>3571</v>
      </c>
      <c r="G168" s="104">
        <f t="shared" si="47"/>
        <v>-894</v>
      </c>
      <c r="H168" s="100">
        <f t="shared" si="48"/>
        <v>236</v>
      </c>
      <c r="I168" s="97">
        <f t="shared" si="49"/>
        <v>471</v>
      </c>
      <c r="J168" s="99">
        <f t="shared" si="50"/>
        <v>-235</v>
      </c>
      <c r="K168" s="138"/>
    </row>
    <row r="169" spans="1:11" s="21" customFormat="1" ht="16.5" thickBot="1" x14ac:dyDescent="0.3">
      <c r="A169" s="67">
        <v>40360</v>
      </c>
      <c r="B169" s="101">
        <f t="shared" si="43"/>
        <v>3613</v>
      </c>
      <c r="C169" s="102">
        <f t="shared" si="44"/>
        <v>2607</v>
      </c>
      <c r="D169" s="103">
        <f t="shared" si="51"/>
        <v>1006</v>
      </c>
      <c r="E169" s="101">
        <f t="shared" si="45"/>
        <v>2685</v>
      </c>
      <c r="F169" s="102">
        <f t="shared" si="46"/>
        <v>3470</v>
      </c>
      <c r="G169" s="104">
        <f t="shared" si="47"/>
        <v>-785</v>
      </c>
      <c r="H169" s="100">
        <f t="shared" si="48"/>
        <v>244</v>
      </c>
      <c r="I169" s="97">
        <f t="shared" si="49"/>
        <v>465</v>
      </c>
      <c r="J169" s="99">
        <f t="shared" si="50"/>
        <v>-221</v>
      </c>
      <c r="K169" s="138"/>
    </row>
    <row r="170" spans="1:11" s="21" customFormat="1" ht="16.5" thickBot="1" x14ac:dyDescent="0.3">
      <c r="A170" s="67">
        <v>40391</v>
      </c>
      <c r="B170" s="101">
        <f t="shared" si="43"/>
        <v>2466</v>
      </c>
      <c r="C170" s="102">
        <f t="shared" si="44"/>
        <v>1765</v>
      </c>
      <c r="D170" s="103">
        <f t="shared" si="51"/>
        <v>701</v>
      </c>
      <c r="E170" s="101">
        <f t="shared" si="45"/>
        <v>1822</v>
      </c>
      <c r="F170" s="102">
        <f t="shared" si="46"/>
        <v>2335</v>
      </c>
      <c r="G170" s="104">
        <f t="shared" si="47"/>
        <v>-513</v>
      </c>
      <c r="H170" s="105">
        <f t="shared" si="48"/>
        <v>187</v>
      </c>
      <c r="I170" s="102">
        <f t="shared" si="49"/>
        <v>375</v>
      </c>
      <c r="J170" s="99">
        <f t="shared" si="50"/>
        <v>-188</v>
      </c>
      <c r="K170" s="138"/>
    </row>
    <row r="171" spans="1:11" s="21" customFormat="1" ht="16.5" thickBot="1" x14ac:dyDescent="0.3">
      <c r="A171" s="67">
        <v>40422</v>
      </c>
      <c r="B171" s="101">
        <f t="shared" si="43"/>
        <v>2923</v>
      </c>
      <c r="C171" s="102">
        <f t="shared" si="44"/>
        <v>1685</v>
      </c>
      <c r="D171" s="103">
        <f t="shared" si="51"/>
        <v>1238</v>
      </c>
      <c r="E171" s="101">
        <f t="shared" si="45"/>
        <v>1779</v>
      </c>
      <c r="F171" s="102">
        <f t="shared" si="46"/>
        <v>2794</v>
      </c>
      <c r="G171" s="104">
        <f t="shared" si="47"/>
        <v>-1015</v>
      </c>
      <c r="H171" s="105">
        <f t="shared" si="48"/>
        <v>158</v>
      </c>
      <c r="I171" s="102">
        <f t="shared" si="49"/>
        <v>381</v>
      </c>
      <c r="J171" s="99">
        <f t="shared" si="50"/>
        <v>-223</v>
      </c>
      <c r="K171" s="138"/>
    </row>
    <row r="172" spans="1:11" s="21" customFormat="1" ht="16.5" thickBot="1" x14ac:dyDescent="0.3">
      <c r="A172" s="67">
        <v>40452</v>
      </c>
      <c r="B172" s="101">
        <f t="shared" si="43"/>
        <v>3282</v>
      </c>
      <c r="C172" s="102">
        <f t="shared" si="44"/>
        <v>1960</v>
      </c>
      <c r="D172" s="103">
        <f t="shared" si="51"/>
        <v>1322</v>
      </c>
      <c r="E172" s="101">
        <f t="shared" si="45"/>
        <v>2138</v>
      </c>
      <c r="F172" s="102">
        <f t="shared" si="46"/>
        <v>3132</v>
      </c>
      <c r="G172" s="104">
        <f t="shared" si="47"/>
        <v>-994</v>
      </c>
      <c r="H172" s="105">
        <f t="shared" si="48"/>
        <v>108</v>
      </c>
      <c r="I172" s="102">
        <f t="shared" si="49"/>
        <v>436</v>
      </c>
      <c r="J172" s="99">
        <f t="shared" si="50"/>
        <v>-328</v>
      </c>
      <c r="K172" s="138"/>
    </row>
    <row r="173" spans="1:11" s="21" customFormat="1" ht="16.5" thickBot="1" x14ac:dyDescent="0.3">
      <c r="A173" s="67">
        <v>40483</v>
      </c>
      <c r="B173" s="101">
        <f t="shared" si="43"/>
        <v>1940</v>
      </c>
      <c r="C173" s="102">
        <f t="shared" si="44"/>
        <v>1187</v>
      </c>
      <c r="D173" s="103">
        <f t="shared" si="51"/>
        <v>753</v>
      </c>
      <c r="E173" s="101">
        <f t="shared" si="45"/>
        <v>1307</v>
      </c>
      <c r="F173" s="102">
        <f t="shared" si="46"/>
        <v>1760</v>
      </c>
      <c r="G173" s="104">
        <f t="shared" ref="G173:G188" si="52">E173-F173</f>
        <v>-453</v>
      </c>
      <c r="H173" s="105">
        <f t="shared" si="48"/>
        <v>101</v>
      </c>
      <c r="I173" s="102">
        <f t="shared" si="49"/>
        <v>401</v>
      </c>
      <c r="J173" s="104">
        <f t="shared" ref="J173:J188" si="53">H173-I173</f>
        <v>-300</v>
      </c>
      <c r="K173" s="138"/>
    </row>
    <row r="174" spans="1:11" s="21" customFormat="1" ht="16.5" thickBot="1" x14ac:dyDescent="0.3">
      <c r="A174" s="132">
        <v>40513</v>
      </c>
      <c r="B174" s="178">
        <f t="shared" si="43"/>
        <v>1939</v>
      </c>
      <c r="C174" s="179">
        <f t="shared" si="44"/>
        <v>1813</v>
      </c>
      <c r="D174" s="180">
        <f t="shared" si="51"/>
        <v>126</v>
      </c>
      <c r="E174" s="178">
        <f t="shared" si="45"/>
        <v>2045</v>
      </c>
      <c r="F174" s="179">
        <f t="shared" si="46"/>
        <v>1834</v>
      </c>
      <c r="G174" s="181">
        <f t="shared" si="52"/>
        <v>211</v>
      </c>
      <c r="H174" s="182">
        <f t="shared" si="48"/>
        <v>140</v>
      </c>
      <c r="I174" s="179">
        <f t="shared" si="49"/>
        <v>477</v>
      </c>
      <c r="J174" s="181">
        <f t="shared" si="53"/>
        <v>-337</v>
      </c>
      <c r="K174" s="138"/>
    </row>
    <row r="175" spans="1:11" s="21" customFormat="1" ht="16.5" thickBot="1" x14ac:dyDescent="0.3">
      <c r="A175" s="183">
        <v>40544</v>
      </c>
      <c r="B175" s="184">
        <f t="shared" si="43"/>
        <v>1886</v>
      </c>
      <c r="C175" s="185">
        <f t="shared" si="44"/>
        <v>1771</v>
      </c>
      <c r="D175" s="186">
        <f t="shared" si="51"/>
        <v>115</v>
      </c>
      <c r="E175" s="184">
        <f t="shared" si="45"/>
        <v>1873</v>
      </c>
      <c r="F175" s="185">
        <f t="shared" si="46"/>
        <v>1807</v>
      </c>
      <c r="G175" s="187">
        <f t="shared" si="52"/>
        <v>66</v>
      </c>
      <c r="H175" s="188">
        <f t="shared" si="48"/>
        <v>183</v>
      </c>
      <c r="I175" s="185">
        <f t="shared" si="49"/>
        <v>364</v>
      </c>
      <c r="J175" s="187">
        <f t="shared" si="53"/>
        <v>-181</v>
      </c>
      <c r="K175" s="138"/>
    </row>
    <row r="176" spans="1:11" s="21" customFormat="1" ht="16.5" thickBot="1" x14ac:dyDescent="0.3">
      <c r="A176" s="67">
        <v>40575</v>
      </c>
      <c r="B176" s="101">
        <f t="shared" si="43"/>
        <v>3283</v>
      </c>
      <c r="C176" s="102">
        <f t="shared" si="44"/>
        <v>1165</v>
      </c>
      <c r="D176" s="103">
        <f t="shared" si="51"/>
        <v>2118</v>
      </c>
      <c r="E176" s="101">
        <f t="shared" si="45"/>
        <v>1214</v>
      </c>
      <c r="F176" s="102">
        <f t="shared" si="46"/>
        <v>3210</v>
      </c>
      <c r="G176" s="104">
        <f t="shared" si="52"/>
        <v>-1996</v>
      </c>
      <c r="H176" s="105">
        <f t="shared" si="48"/>
        <v>149</v>
      </c>
      <c r="I176" s="102">
        <f t="shared" si="49"/>
        <v>271</v>
      </c>
      <c r="J176" s="104">
        <f t="shared" si="53"/>
        <v>-122</v>
      </c>
      <c r="K176" s="138"/>
    </row>
    <row r="177" spans="1:11" s="21" customFormat="1" ht="16.5" thickBot="1" x14ac:dyDescent="0.3">
      <c r="A177" s="67">
        <v>40603</v>
      </c>
      <c r="B177" s="101">
        <f t="shared" si="43"/>
        <v>2964</v>
      </c>
      <c r="C177" s="102">
        <f t="shared" si="44"/>
        <v>2372</v>
      </c>
      <c r="D177" s="103">
        <f t="shared" si="51"/>
        <v>592</v>
      </c>
      <c r="E177" s="101">
        <f t="shared" si="45"/>
        <v>2312</v>
      </c>
      <c r="F177" s="102">
        <f t="shared" si="46"/>
        <v>2769</v>
      </c>
      <c r="G177" s="104">
        <f t="shared" si="52"/>
        <v>-457</v>
      </c>
      <c r="H177" s="105">
        <f t="shared" si="48"/>
        <v>325</v>
      </c>
      <c r="I177" s="102">
        <f t="shared" si="49"/>
        <v>460</v>
      </c>
      <c r="J177" s="104">
        <f t="shared" si="53"/>
        <v>-135</v>
      </c>
      <c r="K177" s="138"/>
    </row>
    <row r="178" spans="1:11" s="21" customFormat="1" ht="16.5" thickBot="1" x14ac:dyDescent="0.3">
      <c r="A178" s="67">
        <v>40634</v>
      </c>
      <c r="B178" s="101">
        <f t="shared" si="43"/>
        <v>2249</v>
      </c>
      <c r="C178" s="102">
        <f t="shared" si="44"/>
        <v>1851</v>
      </c>
      <c r="D178" s="103">
        <f t="shared" si="51"/>
        <v>398</v>
      </c>
      <c r="E178" s="101">
        <f t="shared" si="45"/>
        <v>1910</v>
      </c>
      <c r="F178" s="102">
        <f t="shared" si="46"/>
        <v>2189</v>
      </c>
      <c r="G178" s="104">
        <f t="shared" si="52"/>
        <v>-279</v>
      </c>
      <c r="H178" s="105">
        <f t="shared" si="48"/>
        <v>230</v>
      </c>
      <c r="I178" s="102">
        <f t="shared" si="49"/>
        <v>349</v>
      </c>
      <c r="J178" s="104">
        <f t="shared" si="53"/>
        <v>-119</v>
      </c>
      <c r="K178" s="138"/>
    </row>
    <row r="179" spans="1:11" s="21" customFormat="1" ht="16.5" thickBot="1" x14ac:dyDescent="0.3">
      <c r="A179" s="67">
        <v>40664</v>
      </c>
      <c r="B179" s="101">
        <f t="shared" si="43"/>
        <v>2896</v>
      </c>
      <c r="C179" s="102">
        <f t="shared" si="44"/>
        <v>2082</v>
      </c>
      <c r="D179" s="103">
        <f t="shared" si="51"/>
        <v>814</v>
      </c>
      <c r="E179" s="101">
        <f t="shared" si="45"/>
        <v>2122</v>
      </c>
      <c r="F179" s="102">
        <f t="shared" si="46"/>
        <v>2856</v>
      </c>
      <c r="G179" s="104">
        <f t="shared" si="52"/>
        <v>-734</v>
      </c>
      <c r="H179" s="105">
        <f t="shared" si="48"/>
        <v>214</v>
      </c>
      <c r="I179" s="102">
        <f t="shared" si="49"/>
        <v>294</v>
      </c>
      <c r="J179" s="104">
        <f t="shared" si="53"/>
        <v>-80</v>
      </c>
      <c r="K179" s="138"/>
    </row>
    <row r="180" spans="1:11" s="21" customFormat="1" ht="16.5" thickBot="1" x14ac:dyDescent="0.3">
      <c r="A180" s="67">
        <v>40695</v>
      </c>
      <c r="B180" s="101">
        <f t="shared" si="43"/>
        <v>4430</v>
      </c>
      <c r="C180" s="102">
        <f t="shared" si="44"/>
        <v>2202</v>
      </c>
      <c r="D180" s="103">
        <f t="shared" si="51"/>
        <v>2228</v>
      </c>
      <c r="E180" s="101">
        <f t="shared" si="45"/>
        <v>2181</v>
      </c>
      <c r="F180" s="102">
        <f t="shared" si="46"/>
        <v>4371</v>
      </c>
      <c r="G180" s="104">
        <f t="shared" si="52"/>
        <v>-2190</v>
      </c>
      <c r="H180" s="105">
        <f t="shared" si="48"/>
        <v>221</v>
      </c>
      <c r="I180" s="102">
        <f t="shared" si="49"/>
        <v>259</v>
      </c>
      <c r="J180" s="104">
        <f t="shared" si="53"/>
        <v>-38</v>
      </c>
      <c r="K180" s="138"/>
    </row>
    <row r="181" spans="1:11" s="21" customFormat="1" ht="16.5" thickBot="1" x14ac:dyDescent="0.3">
      <c r="A181" s="67">
        <v>40725</v>
      </c>
      <c r="B181" s="101">
        <f t="shared" si="43"/>
        <v>4488</v>
      </c>
      <c r="C181" s="102">
        <f t="shared" si="44"/>
        <v>2926</v>
      </c>
      <c r="D181" s="103">
        <f t="shared" si="51"/>
        <v>1562</v>
      </c>
      <c r="E181" s="101">
        <f t="shared" si="45"/>
        <v>2967</v>
      </c>
      <c r="F181" s="102">
        <f t="shared" si="46"/>
        <v>4402</v>
      </c>
      <c r="G181" s="104">
        <f t="shared" si="52"/>
        <v>-1435</v>
      </c>
      <c r="H181" s="105">
        <f t="shared" si="48"/>
        <v>194</v>
      </c>
      <c r="I181" s="102">
        <f t="shared" si="49"/>
        <v>321</v>
      </c>
      <c r="J181" s="104">
        <f t="shared" si="53"/>
        <v>-127</v>
      </c>
      <c r="K181" s="138"/>
    </row>
    <row r="182" spans="1:11" s="21" customFormat="1" ht="16.5" thickBot="1" x14ac:dyDescent="0.3">
      <c r="A182" s="67">
        <v>40756</v>
      </c>
      <c r="B182" s="101">
        <f t="shared" si="43"/>
        <v>3734</v>
      </c>
      <c r="C182" s="102">
        <f t="shared" si="44"/>
        <v>2284</v>
      </c>
      <c r="D182" s="103">
        <f t="shared" si="51"/>
        <v>1450</v>
      </c>
      <c r="E182" s="101">
        <f t="shared" si="45"/>
        <v>2203</v>
      </c>
      <c r="F182" s="102">
        <f t="shared" si="46"/>
        <v>3591</v>
      </c>
      <c r="G182" s="104">
        <f t="shared" si="52"/>
        <v>-1388</v>
      </c>
      <c r="H182" s="105">
        <f t="shared" si="48"/>
        <v>233</v>
      </c>
      <c r="I182" s="102">
        <f t="shared" si="49"/>
        <v>295</v>
      </c>
      <c r="J182" s="104">
        <f t="shared" si="53"/>
        <v>-62</v>
      </c>
      <c r="K182" s="138"/>
    </row>
    <row r="183" spans="1:11" s="21" customFormat="1" ht="16.5" thickBot="1" x14ac:dyDescent="0.3">
      <c r="A183" s="67">
        <v>40787</v>
      </c>
      <c r="B183" s="101">
        <f t="shared" si="43"/>
        <v>3796</v>
      </c>
      <c r="C183" s="102">
        <f t="shared" si="44"/>
        <v>2108</v>
      </c>
      <c r="D183" s="103">
        <f t="shared" si="51"/>
        <v>1688</v>
      </c>
      <c r="E183" s="101">
        <f t="shared" si="45"/>
        <v>2043</v>
      </c>
      <c r="F183" s="102">
        <f t="shared" si="46"/>
        <v>3610</v>
      </c>
      <c r="G183" s="104">
        <f t="shared" si="52"/>
        <v>-1567</v>
      </c>
      <c r="H183" s="105">
        <f t="shared" si="48"/>
        <v>360</v>
      </c>
      <c r="I183" s="102">
        <f t="shared" si="49"/>
        <v>481</v>
      </c>
      <c r="J183" s="104">
        <f t="shared" si="53"/>
        <v>-121</v>
      </c>
      <c r="K183" s="138"/>
    </row>
    <row r="184" spans="1:11" s="21" customFormat="1" ht="16.5" thickBot="1" x14ac:dyDescent="0.3">
      <c r="A184" s="67">
        <v>40817</v>
      </c>
      <c r="B184" s="101">
        <f t="shared" si="43"/>
        <v>3565</v>
      </c>
      <c r="C184" s="102">
        <f t="shared" si="44"/>
        <v>1978</v>
      </c>
      <c r="D184" s="103">
        <f t="shared" si="51"/>
        <v>1587</v>
      </c>
      <c r="E184" s="101">
        <f t="shared" si="45"/>
        <v>1970</v>
      </c>
      <c r="F184" s="102">
        <f t="shared" si="46"/>
        <v>3400</v>
      </c>
      <c r="G184" s="104">
        <f t="shared" si="52"/>
        <v>-1430</v>
      </c>
      <c r="H184" s="105">
        <f t="shared" si="48"/>
        <v>191</v>
      </c>
      <c r="I184" s="102">
        <f t="shared" si="49"/>
        <v>348</v>
      </c>
      <c r="J184" s="104">
        <f t="shared" si="53"/>
        <v>-157</v>
      </c>
      <c r="K184" s="138"/>
    </row>
    <row r="185" spans="1:11" s="21" customFormat="1" ht="16.5" thickBot="1" x14ac:dyDescent="0.3">
      <c r="A185" s="67">
        <v>40848</v>
      </c>
      <c r="B185" s="101">
        <f t="shared" si="43"/>
        <v>3482</v>
      </c>
      <c r="C185" s="102">
        <f t="shared" si="44"/>
        <v>1590</v>
      </c>
      <c r="D185" s="103">
        <f t="shared" si="51"/>
        <v>1892</v>
      </c>
      <c r="E185" s="101">
        <f t="shared" si="45"/>
        <v>1510</v>
      </c>
      <c r="F185" s="102">
        <f t="shared" si="46"/>
        <v>3343</v>
      </c>
      <c r="G185" s="104">
        <f t="shared" si="52"/>
        <v>-1833</v>
      </c>
      <c r="H185" s="105">
        <f t="shared" si="48"/>
        <v>232</v>
      </c>
      <c r="I185" s="102">
        <f t="shared" si="49"/>
        <v>291</v>
      </c>
      <c r="J185" s="104">
        <f t="shared" si="53"/>
        <v>-59</v>
      </c>
      <c r="K185" s="138"/>
    </row>
    <row r="186" spans="1:11" s="21" customFormat="1" ht="16.5" thickBot="1" x14ac:dyDescent="0.3">
      <c r="A186" s="132">
        <v>40878</v>
      </c>
      <c r="B186" s="178">
        <f t="shared" si="43"/>
        <v>4796</v>
      </c>
      <c r="C186" s="179">
        <f t="shared" si="44"/>
        <v>2343</v>
      </c>
      <c r="D186" s="180">
        <f t="shared" si="51"/>
        <v>2453</v>
      </c>
      <c r="E186" s="178">
        <f t="shared" si="45"/>
        <v>2484</v>
      </c>
      <c r="F186" s="179">
        <f t="shared" si="46"/>
        <v>4688</v>
      </c>
      <c r="G186" s="181">
        <f t="shared" si="52"/>
        <v>-2204</v>
      </c>
      <c r="H186" s="182">
        <f t="shared" si="48"/>
        <v>228</v>
      </c>
      <c r="I186" s="179">
        <f t="shared" si="49"/>
        <v>477</v>
      </c>
      <c r="J186" s="181">
        <f t="shared" si="53"/>
        <v>-249</v>
      </c>
      <c r="K186" s="138"/>
    </row>
    <row r="187" spans="1:11" s="21" customFormat="1" ht="16.5" thickBot="1" x14ac:dyDescent="0.3">
      <c r="A187" s="183">
        <v>40909</v>
      </c>
      <c r="B187" s="184">
        <f t="shared" si="43"/>
        <v>4741</v>
      </c>
      <c r="C187" s="185">
        <f t="shared" si="44"/>
        <v>1870</v>
      </c>
      <c r="D187" s="186">
        <f t="shared" si="51"/>
        <v>2871</v>
      </c>
      <c r="E187" s="184">
        <f t="shared" si="45"/>
        <v>1747</v>
      </c>
      <c r="F187" s="185">
        <f t="shared" si="46"/>
        <v>4440</v>
      </c>
      <c r="G187" s="187">
        <f t="shared" si="52"/>
        <v>-2693</v>
      </c>
      <c r="H187" s="188">
        <f t="shared" si="48"/>
        <v>292</v>
      </c>
      <c r="I187" s="185">
        <f t="shared" si="49"/>
        <v>470</v>
      </c>
      <c r="J187" s="187">
        <f t="shared" si="53"/>
        <v>-178</v>
      </c>
      <c r="K187" s="138"/>
    </row>
    <row r="188" spans="1:11" s="21" customFormat="1" ht="16.5" thickBot="1" x14ac:dyDescent="0.3">
      <c r="A188" s="67">
        <v>40940</v>
      </c>
      <c r="B188" s="101">
        <f t="shared" si="43"/>
        <v>4956</v>
      </c>
      <c r="C188" s="102">
        <f t="shared" si="44"/>
        <v>2043</v>
      </c>
      <c r="D188" s="103">
        <f t="shared" si="51"/>
        <v>2913</v>
      </c>
      <c r="E188" s="101">
        <f t="shared" si="45"/>
        <v>1782</v>
      </c>
      <c r="F188" s="102">
        <f t="shared" si="46"/>
        <v>4757</v>
      </c>
      <c r="G188" s="104">
        <f t="shared" si="52"/>
        <v>-2975</v>
      </c>
      <c r="H188" s="105">
        <f t="shared" si="48"/>
        <v>510</v>
      </c>
      <c r="I188" s="102">
        <f t="shared" si="49"/>
        <v>448</v>
      </c>
      <c r="J188" s="104">
        <f t="shared" si="53"/>
        <v>62</v>
      </c>
      <c r="K188" s="138"/>
    </row>
    <row r="189" spans="1:11" s="21" customFormat="1" ht="16.5" thickBot="1" x14ac:dyDescent="0.3">
      <c r="A189" s="67">
        <v>40969</v>
      </c>
      <c r="B189" s="101">
        <f t="shared" si="43"/>
        <v>3817</v>
      </c>
      <c r="C189" s="102">
        <f t="shared" si="44"/>
        <v>2252</v>
      </c>
      <c r="D189" s="103">
        <f>B189-C189</f>
        <v>1565</v>
      </c>
      <c r="E189" s="101">
        <f t="shared" si="45"/>
        <v>2023</v>
      </c>
      <c r="F189" s="102">
        <f t="shared" si="46"/>
        <v>3718</v>
      </c>
      <c r="G189" s="104">
        <f>E189-F189</f>
        <v>-1695</v>
      </c>
      <c r="H189" s="105">
        <f t="shared" si="48"/>
        <v>543</v>
      </c>
      <c r="I189" s="102">
        <f t="shared" si="49"/>
        <v>413</v>
      </c>
      <c r="J189" s="104">
        <f>H189-I189</f>
        <v>130</v>
      </c>
      <c r="K189" s="138"/>
    </row>
    <row r="190" spans="1:11" s="21" customFormat="1" ht="16.5" thickBot="1" x14ac:dyDescent="0.3">
      <c r="A190" s="67">
        <v>41000</v>
      </c>
      <c r="B190" s="101">
        <f t="shared" si="43"/>
        <v>3736</v>
      </c>
      <c r="C190" s="102">
        <f t="shared" si="44"/>
        <v>1808</v>
      </c>
      <c r="D190" s="103">
        <f>B190-C190</f>
        <v>1928</v>
      </c>
      <c r="E190" s="101">
        <f t="shared" si="45"/>
        <v>1708</v>
      </c>
      <c r="F190" s="102">
        <f t="shared" si="46"/>
        <v>3647</v>
      </c>
      <c r="G190" s="104">
        <f>E190-F190</f>
        <v>-1939</v>
      </c>
      <c r="H190" s="105">
        <f t="shared" si="48"/>
        <v>405</v>
      </c>
      <c r="I190" s="102">
        <f t="shared" si="49"/>
        <v>394</v>
      </c>
      <c r="J190" s="104">
        <f>H190-I190</f>
        <v>11</v>
      </c>
      <c r="K190" s="138"/>
    </row>
    <row r="191" spans="1:11" s="21" customFormat="1" ht="16.5" thickBot="1" x14ac:dyDescent="0.3">
      <c r="A191" s="67">
        <v>41030</v>
      </c>
      <c r="B191" s="101">
        <f t="shared" si="43"/>
        <v>3396</v>
      </c>
      <c r="C191" s="102">
        <f t="shared" si="44"/>
        <v>1977</v>
      </c>
      <c r="D191" s="103">
        <f>B191-C191</f>
        <v>1419</v>
      </c>
      <c r="E191" s="101">
        <f t="shared" si="45"/>
        <v>1823</v>
      </c>
      <c r="F191" s="102">
        <f t="shared" si="46"/>
        <v>3360</v>
      </c>
      <c r="G191" s="104">
        <f>E191-F191</f>
        <v>-1537</v>
      </c>
      <c r="H191" s="105">
        <f t="shared" si="48"/>
        <v>424</v>
      </c>
      <c r="I191" s="102">
        <f t="shared" si="49"/>
        <v>306</v>
      </c>
      <c r="J191" s="104">
        <f>H191-I191</f>
        <v>118</v>
      </c>
      <c r="K191" s="138"/>
    </row>
    <row r="192" spans="1:11" s="21" customFormat="1" ht="16.5" thickBot="1" x14ac:dyDescent="0.3">
      <c r="A192" s="67">
        <v>41061</v>
      </c>
      <c r="B192" s="101">
        <f t="shared" ref="B192:B223" si="54">D46</f>
        <v>5165</v>
      </c>
      <c r="C192" s="102">
        <f t="shared" ref="C192:C223" si="55">D119</f>
        <v>2967</v>
      </c>
      <c r="D192" s="103">
        <f>B192-C192</f>
        <v>2198</v>
      </c>
      <c r="E192" s="101">
        <f t="shared" ref="E192:E223" si="56">G46</f>
        <v>2729</v>
      </c>
      <c r="F192" s="102">
        <f t="shared" ref="F192:F223" si="57">G119</f>
        <v>4927</v>
      </c>
      <c r="G192" s="104">
        <f>E192-F192</f>
        <v>-2198</v>
      </c>
      <c r="H192" s="105">
        <f t="shared" ref="H192:H223" si="58">J46</f>
        <v>498</v>
      </c>
      <c r="I192" s="102">
        <f t="shared" ref="I192:I223" si="59">J119</f>
        <v>498</v>
      </c>
      <c r="J192" s="104">
        <f>H192-I192</f>
        <v>0</v>
      </c>
      <c r="K192" s="138"/>
    </row>
    <row r="193" spans="1:11" s="21" customFormat="1" ht="16.5" thickBot="1" x14ac:dyDescent="0.3">
      <c r="A193" s="67">
        <v>41091</v>
      </c>
      <c r="B193" s="101">
        <f t="shared" si="54"/>
        <v>7334</v>
      </c>
      <c r="C193" s="102">
        <f t="shared" si="55"/>
        <v>3443</v>
      </c>
      <c r="D193" s="103">
        <f>B193-C193</f>
        <v>3891</v>
      </c>
      <c r="E193" s="101">
        <f t="shared" si="56"/>
        <v>3264</v>
      </c>
      <c r="F193" s="102">
        <f t="shared" si="57"/>
        <v>7338</v>
      </c>
      <c r="G193" s="104">
        <f>E193-F193</f>
        <v>-4074</v>
      </c>
      <c r="H193" s="105">
        <f t="shared" si="58"/>
        <v>644</v>
      </c>
      <c r="I193" s="102">
        <f t="shared" si="59"/>
        <v>461</v>
      </c>
      <c r="J193" s="104">
        <f>H193-I193</f>
        <v>183</v>
      </c>
      <c r="K193" s="138"/>
    </row>
    <row r="194" spans="1:11" s="21" customFormat="1" ht="16.5" thickBot="1" x14ac:dyDescent="0.3">
      <c r="A194" s="67">
        <v>41122</v>
      </c>
      <c r="B194" s="101">
        <f t="shared" si="54"/>
        <v>8690</v>
      </c>
      <c r="C194" s="102">
        <f t="shared" si="55"/>
        <v>2719</v>
      </c>
      <c r="D194" s="103">
        <f t="shared" ref="D194:D199" si="60">B194-C194</f>
        <v>5971</v>
      </c>
      <c r="E194" s="101">
        <f t="shared" si="56"/>
        <v>2663</v>
      </c>
      <c r="F194" s="102">
        <f t="shared" si="57"/>
        <v>8844</v>
      </c>
      <c r="G194" s="104">
        <f t="shared" ref="G194:G199" si="61">E194-F194</f>
        <v>-6181</v>
      </c>
      <c r="H194" s="105">
        <f t="shared" si="58"/>
        <v>745</v>
      </c>
      <c r="I194" s="102">
        <f t="shared" si="59"/>
        <v>535</v>
      </c>
      <c r="J194" s="104">
        <f t="shared" ref="J194:J199" si="62">H194-I194</f>
        <v>210</v>
      </c>
      <c r="K194" s="138"/>
    </row>
    <row r="195" spans="1:11" s="21" customFormat="1" ht="16.5" thickBot="1" x14ac:dyDescent="0.3">
      <c r="A195" s="66">
        <v>41153</v>
      </c>
      <c r="B195" s="96">
        <f t="shared" si="54"/>
        <v>7519</v>
      </c>
      <c r="C195" s="97">
        <f t="shared" si="55"/>
        <v>4523</v>
      </c>
      <c r="D195" s="98">
        <f t="shared" si="60"/>
        <v>2996</v>
      </c>
      <c r="E195" s="96">
        <f t="shared" si="56"/>
        <v>4311</v>
      </c>
      <c r="F195" s="97">
        <f t="shared" si="57"/>
        <v>7687</v>
      </c>
      <c r="G195" s="99">
        <f t="shared" si="61"/>
        <v>-3376</v>
      </c>
      <c r="H195" s="100">
        <f t="shared" si="58"/>
        <v>662</v>
      </c>
      <c r="I195" s="97">
        <f t="shared" si="59"/>
        <v>282</v>
      </c>
      <c r="J195" s="99">
        <f t="shared" si="62"/>
        <v>380</v>
      </c>
      <c r="K195" s="138"/>
    </row>
    <row r="196" spans="1:11" s="21" customFormat="1" ht="16.5" thickBot="1" x14ac:dyDescent="0.3">
      <c r="A196" s="66">
        <v>41183</v>
      </c>
      <c r="B196" s="96">
        <f t="shared" si="54"/>
        <v>6531</v>
      </c>
      <c r="C196" s="97">
        <f t="shared" si="55"/>
        <v>11207</v>
      </c>
      <c r="D196" s="98">
        <f t="shared" si="60"/>
        <v>-4676</v>
      </c>
      <c r="E196" s="96">
        <f t="shared" si="56"/>
        <v>11028</v>
      </c>
      <c r="F196" s="97">
        <f t="shared" si="57"/>
        <v>6636</v>
      </c>
      <c r="G196" s="99">
        <f t="shared" si="61"/>
        <v>4392</v>
      </c>
      <c r="H196" s="100">
        <f t="shared" si="58"/>
        <v>642</v>
      </c>
      <c r="I196" s="97">
        <f t="shared" si="59"/>
        <v>358</v>
      </c>
      <c r="J196" s="99">
        <f t="shared" si="62"/>
        <v>284</v>
      </c>
      <c r="K196" s="138"/>
    </row>
    <row r="197" spans="1:11" s="21" customFormat="1" ht="16.5" thickBot="1" x14ac:dyDescent="0.3">
      <c r="A197" s="66">
        <v>41214</v>
      </c>
      <c r="B197" s="96">
        <f t="shared" si="54"/>
        <v>11289</v>
      </c>
      <c r="C197" s="97">
        <f t="shared" si="55"/>
        <v>14009</v>
      </c>
      <c r="D197" s="98">
        <f t="shared" si="60"/>
        <v>-2720</v>
      </c>
      <c r="E197" s="96">
        <f t="shared" si="56"/>
        <v>14032</v>
      </c>
      <c r="F197" s="97">
        <f t="shared" si="57"/>
        <v>11339</v>
      </c>
      <c r="G197" s="99">
        <f t="shared" si="61"/>
        <v>2693</v>
      </c>
      <c r="H197" s="100">
        <f t="shared" si="58"/>
        <v>702</v>
      </c>
      <c r="I197" s="97">
        <f t="shared" si="59"/>
        <v>675</v>
      </c>
      <c r="J197" s="99">
        <f t="shared" si="62"/>
        <v>27</v>
      </c>
      <c r="K197" s="138"/>
    </row>
    <row r="198" spans="1:11" s="21" customFormat="1" ht="16.5" thickBot="1" x14ac:dyDescent="0.3">
      <c r="A198" s="142">
        <v>41244</v>
      </c>
      <c r="B198" s="178">
        <f t="shared" si="54"/>
        <v>8067</v>
      </c>
      <c r="C198" s="179">
        <f t="shared" si="55"/>
        <v>12158</v>
      </c>
      <c r="D198" s="180">
        <f t="shared" si="60"/>
        <v>-4091</v>
      </c>
      <c r="E198" s="178">
        <f t="shared" si="56"/>
        <v>11894</v>
      </c>
      <c r="F198" s="179">
        <f t="shared" si="57"/>
        <v>8149</v>
      </c>
      <c r="G198" s="181">
        <f t="shared" si="61"/>
        <v>3745</v>
      </c>
      <c r="H198" s="182">
        <f t="shared" si="58"/>
        <v>557</v>
      </c>
      <c r="I198" s="179">
        <f t="shared" si="59"/>
        <v>211</v>
      </c>
      <c r="J198" s="181">
        <f t="shared" si="62"/>
        <v>346</v>
      </c>
      <c r="K198" s="138"/>
    </row>
    <row r="199" spans="1:11" s="21" customFormat="1" ht="16.5" thickBot="1" x14ac:dyDescent="0.3">
      <c r="A199" s="65">
        <v>41275</v>
      </c>
      <c r="B199" s="91">
        <f t="shared" si="54"/>
        <v>13429</v>
      </c>
      <c r="C199" s="92">
        <f t="shared" si="55"/>
        <v>14868</v>
      </c>
      <c r="D199" s="93">
        <f t="shared" si="60"/>
        <v>-1439</v>
      </c>
      <c r="E199" s="91">
        <f t="shared" si="56"/>
        <v>14544</v>
      </c>
      <c r="F199" s="92">
        <f t="shared" si="57"/>
        <v>13599</v>
      </c>
      <c r="G199" s="94">
        <f t="shared" si="61"/>
        <v>945</v>
      </c>
      <c r="H199" s="95">
        <f t="shared" si="58"/>
        <v>956</v>
      </c>
      <c r="I199" s="92">
        <f t="shared" si="59"/>
        <v>462</v>
      </c>
      <c r="J199" s="94">
        <f t="shared" si="62"/>
        <v>494</v>
      </c>
      <c r="K199" s="138"/>
    </row>
    <row r="200" spans="1:11" s="21" customFormat="1" ht="16.5" thickBot="1" x14ac:dyDescent="0.3">
      <c r="A200" s="68">
        <v>41306</v>
      </c>
      <c r="B200" s="106">
        <f t="shared" si="54"/>
        <v>14891</v>
      </c>
      <c r="C200" s="107">
        <f t="shared" si="55"/>
        <v>10596</v>
      </c>
      <c r="D200" s="108">
        <f>B200-C200</f>
        <v>4295</v>
      </c>
      <c r="E200" s="106">
        <f t="shared" si="56"/>
        <v>10351</v>
      </c>
      <c r="F200" s="107">
        <f t="shared" si="57"/>
        <v>14963</v>
      </c>
      <c r="G200" s="109">
        <f>E200-F200</f>
        <v>-4612</v>
      </c>
      <c r="H200" s="110">
        <f t="shared" si="58"/>
        <v>659</v>
      </c>
      <c r="I200" s="107">
        <f t="shared" si="59"/>
        <v>342</v>
      </c>
      <c r="J200" s="109">
        <f>H200-I200</f>
        <v>317</v>
      </c>
      <c r="K200" s="138"/>
    </row>
    <row r="201" spans="1:11" s="21" customFormat="1" ht="16.5" thickBot="1" x14ac:dyDescent="0.3">
      <c r="A201" s="66">
        <v>41334</v>
      </c>
      <c r="B201" s="96">
        <f t="shared" si="54"/>
        <v>16123</v>
      </c>
      <c r="C201" s="97">
        <f t="shared" si="55"/>
        <v>13914</v>
      </c>
      <c r="D201" s="98">
        <f>B201-C201</f>
        <v>2209</v>
      </c>
      <c r="E201" s="96">
        <f t="shared" si="56"/>
        <v>13596</v>
      </c>
      <c r="F201" s="97">
        <f t="shared" si="57"/>
        <v>16218</v>
      </c>
      <c r="G201" s="99">
        <f>E201-F201</f>
        <v>-2622</v>
      </c>
      <c r="H201" s="100">
        <f t="shared" si="58"/>
        <v>805</v>
      </c>
      <c r="I201" s="97">
        <f t="shared" si="59"/>
        <v>392</v>
      </c>
      <c r="J201" s="99">
        <f>H201-I201</f>
        <v>413</v>
      </c>
      <c r="K201" s="138"/>
    </row>
    <row r="202" spans="1:11" s="21" customFormat="1" ht="16.5" thickBot="1" x14ac:dyDescent="0.3">
      <c r="A202" s="66">
        <v>41365</v>
      </c>
      <c r="B202" s="96">
        <f t="shared" si="54"/>
        <v>24539</v>
      </c>
      <c r="C202" s="97">
        <f t="shared" si="55"/>
        <v>17764</v>
      </c>
      <c r="D202" s="98">
        <f>B202-C202</f>
        <v>6775</v>
      </c>
      <c r="E202" s="96">
        <f t="shared" si="56"/>
        <v>17243</v>
      </c>
      <c r="F202" s="97">
        <f t="shared" si="57"/>
        <v>24808</v>
      </c>
      <c r="G202" s="99">
        <f>E202-F202</f>
        <v>-7565</v>
      </c>
      <c r="H202" s="100">
        <f t="shared" si="58"/>
        <v>1229</v>
      </c>
      <c r="I202" s="97">
        <f t="shared" si="59"/>
        <v>439</v>
      </c>
      <c r="J202" s="99">
        <f>H202-I202</f>
        <v>790</v>
      </c>
      <c r="K202" s="138"/>
    </row>
    <row r="203" spans="1:11" s="21" customFormat="1" ht="16.5" thickBot="1" x14ac:dyDescent="0.3">
      <c r="A203" s="66">
        <v>41395</v>
      </c>
      <c r="B203" s="96">
        <f t="shared" si="54"/>
        <v>25469</v>
      </c>
      <c r="C203" s="97">
        <f t="shared" si="55"/>
        <v>19649</v>
      </c>
      <c r="D203" s="98">
        <f>B203-C203</f>
        <v>5820</v>
      </c>
      <c r="E203" s="96">
        <f t="shared" si="56"/>
        <v>18918</v>
      </c>
      <c r="F203" s="97">
        <f t="shared" si="57"/>
        <v>25589</v>
      </c>
      <c r="G203" s="99">
        <f>E203-F203</f>
        <v>-6671</v>
      </c>
      <c r="H203" s="100">
        <f t="shared" si="58"/>
        <v>1479</v>
      </c>
      <c r="I203" s="97">
        <f t="shared" si="59"/>
        <v>628</v>
      </c>
      <c r="J203" s="99">
        <f>H203-I203</f>
        <v>851</v>
      </c>
      <c r="K203" s="138"/>
    </row>
    <row r="204" spans="1:11" s="21" customFormat="1" ht="16.5" thickBot="1" x14ac:dyDescent="0.3">
      <c r="A204" s="66">
        <v>41426</v>
      </c>
      <c r="B204" s="96">
        <f t="shared" si="54"/>
        <v>21702</v>
      </c>
      <c r="C204" s="97">
        <f t="shared" si="55"/>
        <v>26612</v>
      </c>
      <c r="D204" s="98">
        <f>B204-C204</f>
        <v>-4910</v>
      </c>
      <c r="E204" s="96">
        <f t="shared" si="56"/>
        <v>25801</v>
      </c>
      <c r="F204" s="97">
        <f t="shared" si="57"/>
        <v>22040</v>
      </c>
      <c r="G204" s="99">
        <f>E204-F204</f>
        <v>3761</v>
      </c>
      <c r="H204" s="100">
        <f t="shared" si="58"/>
        <v>1719</v>
      </c>
      <c r="I204" s="97">
        <f t="shared" si="59"/>
        <v>570</v>
      </c>
      <c r="J204" s="99">
        <f>H204-I204</f>
        <v>1149</v>
      </c>
      <c r="K204" s="138"/>
    </row>
    <row r="205" spans="1:11" s="21" customFormat="1" ht="16.5" thickBot="1" x14ac:dyDescent="0.3">
      <c r="A205" s="66">
        <v>41456</v>
      </c>
      <c r="B205" s="96">
        <f t="shared" si="54"/>
        <v>33918</v>
      </c>
      <c r="C205" s="97">
        <f t="shared" si="55"/>
        <v>33903</v>
      </c>
      <c r="D205" s="98">
        <f t="shared" ref="D205:D210" si="63">B205-C205</f>
        <v>15</v>
      </c>
      <c r="E205" s="96">
        <f t="shared" si="56"/>
        <v>32914</v>
      </c>
      <c r="F205" s="97">
        <f t="shared" si="57"/>
        <v>34550</v>
      </c>
      <c r="G205" s="99">
        <f t="shared" ref="G205:G210" si="64">E205-F205</f>
        <v>-1636</v>
      </c>
      <c r="H205" s="100">
        <f t="shared" si="58"/>
        <v>2118</v>
      </c>
      <c r="I205" s="97">
        <f t="shared" si="59"/>
        <v>497</v>
      </c>
      <c r="J205" s="99">
        <f t="shared" ref="J205:J210" si="65">H205-I205</f>
        <v>1621</v>
      </c>
      <c r="K205" s="138"/>
    </row>
    <row r="206" spans="1:11" s="21" customFormat="1" ht="16.5" thickBot="1" x14ac:dyDescent="0.3">
      <c r="A206" s="66">
        <v>41487</v>
      </c>
      <c r="B206" s="96">
        <f t="shared" si="54"/>
        <v>36932</v>
      </c>
      <c r="C206" s="97">
        <f t="shared" si="55"/>
        <v>32003</v>
      </c>
      <c r="D206" s="98">
        <f t="shared" si="63"/>
        <v>4929</v>
      </c>
      <c r="E206" s="96">
        <f t="shared" si="56"/>
        <v>31012</v>
      </c>
      <c r="F206" s="97">
        <f t="shared" si="57"/>
        <v>37533</v>
      </c>
      <c r="G206" s="99">
        <f t="shared" si="64"/>
        <v>-6521</v>
      </c>
      <c r="H206" s="100">
        <f t="shared" si="58"/>
        <v>2200</v>
      </c>
      <c r="I206" s="97">
        <f t="shared" si="59"/>
        <v>608</v>
      </c>
      <c r="J206" s="99">
        <f t="shared" si="65"/>
        <v>1592</v>
      </c>
      <c r="K206" s="138"/>
    </row>
    <row r="207" spans="1:11" s="21" customFormat="1" ht="16.5" thickBot="1" x14ac:dyDescent="0.3">
      <c r="A207" s="66">
        <v>41518</v>
      </c>
      <c r="B207" s="96">
        <f t="shared" si="54"/>
        <v>32825</v>
      </c>
      <c r="C207" s="97">
        <f t="shared" si="55"/>
        <v>30885</v>
      </c>
      <c r="D207" s="98">
        <f t="shared" si="63"/>
        <v>1940</v>
      </c>
      <c r="E207" s="96">
        <f t="shared" si="56"/>
        <v>30030</v>
      </c>
      <c r="F207" s="97">
        <f t="shared" si="57"/>
        <v>33242</v>
      </c>
      <c r="G207" s="99">
        <f t="shared" si="64"/>
        <v>-3212</v>
      </c>
      <c r="H207" s="100">
        <f t="shared" si="58"/>
        <v>1786</v>
      </c>
      <c r="I207" s="97">
        <f t="shared" si="59"/>
        <v>514</v>
      </c>
      <c r="J207" s="99">
        <f t="shared" si="65"/>
        <v>1272</v>
      </c>
      <c r="K207" s="138"/>
    </row>
    <row r="208" spans="1:11" s="21" customFormat="1" ht="16.5" thickBot="1" x14ac:dyDescent="0.3">
      <c r="A208" s="66">
        <v>41548</v>
      </c>
      <c r="B208" s="96">
        <f t="shared" si="54"/>
        <v>34788</v>
      </c>
      <c r="C208" s="97">
        <f t="shared" si="55"/>
        <v>29044</v>
      </c>
      <c r="D208" s="98">
        <f t="shared" si="63"/>
        <v>5744</v>
      </c>
      <c r="E208" s="96">
        <f t="shared" si="56"/>
        <v>28365</v>
      </c>
      <c r="F208" s="97">
        <f t="shared" si="57"/>
        <v>35134</v>
      </c>
      <c r="G208" s="99">
        <f t="shared" si="64"/>
        <v>-6769</v>
      </c>
      <c r="H208" s="100">
        <f t="shared" si="58"/>
        <v>1598</v>
      </c>
      <c r="I208" s="97">
        <f t="shared" si="59"/>
        <v>573</v>
      </c>
      <c r="J208" s="99">
        <f t="shared" si="65"/>
        <v>1025</v>
      </c>
      <c r="K208" s="138"/>
    </row>
    <row r="209" spans="1:11" s="21" customFormat="1" ht="16.5" thickBot="1" x14ac:dyDescent="0.3">
      <c r="A209" s="66">
        <v>41579</v>
      </c>
      <c r="B209" s="96">
        <f t="shared" si="54"/>
        <v>25524</v>
      </c>
      <c r="C209" s="97">
        <f t="shared" si="55"/>
        <v>16702</v>
      </c>
      <c r="D209" s="98">
        <f t="shared" si="63"/>
        <v>8822</v>
      </c>
      <c r="E209" s="96">
        <f t="shared" si="56"/>
        <v>15906</v>
      </c>
      <c r="F209" s="97">
        <f t="shared" si="57"/>
        <v>25888</v>
      </c>
      <c r="G209" s="99">
        <f t="shared" si="64"/>
        <v>-9982</v>
      </c>
      <c r="H209" s="100">
        <f t="shared" si="58"/>
        <v>1710</v>
      </c>
      <c r="I209" s="97">
        <f t="shared" si="59"/>
        <v>550</v>
      </c>
      <c r="J209" s="99">
        <f t="shared" si="65"/>
        <v>1160</v>
      </c>
      <c r="K209" s="138"/>
    </row>
    <row r="210" spans="1:11" s="21" customFormat="1" ht="16.5" thickBot="1" x14ac:dyDescent="0.3">
      <c r="A210" s="132">
        <v>41609</v>
      </c>
      <c r="B210" s="178">
        <f t="shared" si="54"/>
        <v>7893</v>
      </c>
      <c r="C210" s="179">
        <f t="shared" si="55"/>
        <v>12960</v>
      </c>
      <c r="D210" s="180">
        <f t="shared" si="63"/>
        <v>-5067</v>
      </c>
      <c r="E210" s="178">
        <f t="shared" si="56"/>
        <v>12323</v>
      </c>
      <c r="F210" s="179">
        <f t="shared" si="57"/>
        <v>8295</v>
      </c>
      <c r="G210" s="181">
        <f t="shared" si="64"/>
        <v>4028</v>
      </c>
      <c r="H210" s="182">
        <f t="shared" si="58"/>
        <v>1449</v>
      </c>
      <c r="I210" s="179">
        <f t="shared" si="59"/>
        <v>410</v>
      </c>
      <c r="J210" s="181">
        <f t="shared" si="65"/>
        <v>1039</v>
      </c>
      <c r="K210" s="138"/>
    </row>
    <row r="211" spans="1:11" s="21" customFormat="1" ht="16.5" thickBot="1" x14ac:dyDescent="0.3">
      <c r="A211" s="168">
        <v>41640</v>
      </c>
      <c r="B211" s="91">
        <f t="shared" si="54"/>
        <v>4561</v>
      </c>
      <c r="C211" s="92">
        <f t="shared" si="55"/>
        <v>13671</v>
      </c>
      <c r="D211" s="93">
        <f>B211-C211</f>
        <v>-9110</v>
      </c>
      <c r="E211" s="91">
        <f t="shared" si="56"/>
        <v>13074</v>
      </c>
      <c r="F211" s="92">
        <f t="shared" si="57"/>
        <v>5241</v>
      </c>
      <c r="G211" s="94">
        <f>E211-F211</f>
        <v>7833</v>
      </c>
      <c r="H211" s="95">
        <f t="shared" si="58"/>
        <v>1862</v>
      </c>
      <c r="I211" s="92">
        <f t="shared" si="59"/>
        <v>585</v>
      </c>
      <c r="J211" s="94">
        <f>H211-I211</f>
        <v>1277</v>
      </c>
      <c r="K211" s="138"/>
    </row>
    <row r="212" spans="1:11" s="21" customFormat="1" ht="16.5" thickBot="1" x14ac:dyDescent="0.3">
      <c r="A212" s="83">
        <v>41671</v>
      </c>
      <c r="B212" s="96">
        <f t="shared" si="54"/>
        <v>9359</v>
      </c>
      <c r="C212" s="97">
        <f t="shared" si="55"/>
        <v>13958</v>
      </c>
      <c r="D212" s="98">
        <f>B212-C212</f>
        <v>-4599</v>
      </c>
      <c r="E212" s="96">
        <f t="shared" si="56"/>
        <v>13270</v>
      </c>
      <c r="F212" s="97">
        <f t="shared" si="57"/>
        <v>9881</v>
      </c>
      <c r="G212" s="99">
        <f>E212-F212</f>
        <v>3389</v>
      </c>
      <c r="H212" s="100">
        <f t="shared" si="58"/>
        <v>1662</v>
      </c>
      <c r="I212" s="97">
        <f t="shared" si="59"/>
        <v>452</v>
      </c>
      <c r="J212" s="99">
        <f>H212-I212</f>
        <v>1210</v>
      </c>
      <c r="K212" s="138"/>
    </row>
    <row r="213" spans="1:11" s="21" customFormat="1" ht="16.5" thickBot="1" x14ac:dyDescent="0.3">
      <c r="A213" s="83">
        <v>41699</v>
      </c>
      <c r="B213" s="96">
        <f t="shared" si="54"/>
        <v>9813</v>
      </c>
      <c r="C213" s="97">
        <f t="shared" si="55"/>
        <v>14961</v>
      </c>
      <c r="D213" s="98">
        <f>B213-C213</f>
        <v>-5148</v>
      </c>
      <c r="E213" s="96">
        <f t="shared" si="56"/>
        <v>14439</v>
      </c>
      <c r="F213" s="97">
        <f t="shared" si="57"/>
        <v>10236</v>
      </c>
      <c r="G213" s="99">
        <f>E213-F213</f>
        <v>4203</v>
      </c>
      <c r="H213" s="100">
        <f t="shared" si="58"/>
        <v>1469</v>
      </c>
      <c r="I213" s="97">
        <f t="shared" si="59"/>
        <v>524</v>
      </c>
      <c r="J213" s="99">
        <f>H213-I213</f>
        <v>945</v>
      </c>
      <c r="K213" s="138"/>
    </row>
    <row r="214" spans="1:11" s="21" customFormat="1" ht="16.5" thickBot="1" x14ac:dyDescent="0.3">
      <c r="A214" s="83">
        <v>41730</v>
      </c>
      <c r="B214" s="96">
        <f t="shared" si="54"/>
        <v>9470</v>
      </c>
      <c r="C214" s="97">
        <f t="shared" si="55"/>
        <v>16077</v>
      </c>
      <c r="D214" s="98">
        <f>B214-C214</f>
        <v>-6607</v>
      </c>
      <c r="E214" s="96">
        <f t="shared" si="56"/>
        <v>15680</v>
      </c>
      <c r="F214" s="97">
        <f t="shared" si="57"/>
        <v>9709</v>
      </c>
      <c r="G214" s="99">
        <f>E214-F214</f>
        <v>5971</v>
      </c>
      <c r="H214" s="100">
        <f t="shared" si="58"/>
        <v>1525</v>
      </c>
      <c r="I214" s="97">
        <f t="shared" si="59"/>
        <v>889</v>
      </c>
      <c r="J214" s="99">
        <f>H214-I214</f>
        <v>636</v>
      </c>
      <c r="K214" s="138"/>
    </row>
    <row r="215" spans="1:11" s="21" customFormat="1" ht="16.5" thickBot="1" x14ac:dyDescent="0.3">
      <c r="A215" s="83">
        <v>41760</v>
      </c>
      <c r="B215" s="96">
        <f t="shared" si="54"/>
        <v>14746</v>
      </c>
      <c r="C215" s="97">
        <f t="shared" si="55"/>
        <v>15685</v>
      </c>
      <c r="D215" s="98">
        <f>B215-C215</f>
        <v>-939</v>
      </c>
      <c r="E215" s="96">
        <f t="shared" si="56"/>
        <v>14975</v>
      </c>
      <c r="F215" s="97">
        <f t="shared" si="57"/>
        <v>15326</v>
      </c>
      <c r="G215" s="99">
        <f>E215-F215</f>
        <v>-351</v>
      </c>
      <c r="H215" s="100">
        <f t="shared" si="58"/>
        <v>1787</v>
      </c>
      <c r="I215" s="97">
        <f t="shared" si="59"/>
        <v>497</v>
      </c>
      <c r="J215" s="99">
        <f>H215-I215</f>
        <v>1290</v>
      </c>
      <c r="K215" s="138"/>
    </row>
    <row r="216" spans="1:11" s="21" customFormat="1" ht="16.5" thickBot="1" x14ac:dyDescent="0.3">
      <c r="A216" s="83">
        <v>41791</v>
      </c>
      <c r="B216" s="96">
        <f t="shared" si="54"/>
        <v>12420</v>
      </c>
      <c r="C216" s="97">
        <f t="shared" si="55"/>
        <v>6649</v>
      </c>
      <c r="D216" s="98">
        <f t="shared" ref="D216:D221" si="66">B216-C216</f>
        <v>5771</v>
      </c>
      <c r="E216" s="96">
        <f t="shared" si="56"/>
        <v>5982</v>
      </c>
      <c r="F216" s="97">
        <f t="shared" si="57"/>
        <v>13165</v>
      </c>
      <c r="G216" s="99">
        <f t="shared" ref="G216:G221" si="67">E216-F216</f>
        <v>-7183</v>
      </c>
      <c r="H216" s="100">
        <f t="shared" si="58"/>
        <v>1924</v>
      </c>
      <c r="I216" s="97">
        <f t="shared" si="59"/>
        <v>512</v>
      </c>
      <c r="J216" s="99">
        <f t="shared" ref="J216:J221" si="68">H216-I216</f>
        <v>1412</v>
      </c>
      <c r="K216" s="138"/>
    </row>
    <row r="217" spans="1:11" s="21" customFormat="1" ht="16.5" thickBot="1" x14ac:dyDescent="0.3">
      <c r="A217" s="83">
        <v>41821</v>
      </c>
      <c r="B217" s="96">
        <f t="shared" si="54"/>
        <v>14057</v>
      </c>
      <c r="C217" s="97">
        <f t="shared" si="55"/>
        <v>14252</v>
      </c>
      <c r="D217" s="98">
        <f t="shared" si="66"/>
        <v>-195</v>
      </c>
      <c r="E217" s="96">
        <f t="shared" si="56"/>
        <v>13540</v>
      </c>
      <c r="F217" s="97">
        <f t="shared" si="57"/>
        <v>15638</v>
      </c>
      <c r="G217" s="99">
        <f t="shared" si="67"/>
        <v>-2098</v>
      </c>
      <c r="H217" s="100">
        <f t="shared" si="58"/>
        <v>3237</v>
      </c>
      <c r="I217" s="97">
        <f t="shared" si="59"/>
        <v>944</v>
      </c>
      <c r="J217" s="99">
        <f t="shared" si="68"/>
        <v>2293</v>
      </c>
      <c r="K217" s="138"/>
    </row>
    <row r="218" spans="1:11" s="21" customFormat="1" ht="16.5" thickBot="1" x14ac:dyDescent="0.3">
      <c r="A218" s="83">
        <v>41852</v>
      </c>
      <c r="B218" s="96">
        <f t="shared" si="54"/>
        <v>15246</v>
      </c>
      <c r="C218" s="97">
        <f t="shared" si="55"/>
        <v>16063</v>
      </c>
      <c r="D218" s="98">
        <f t="shared" si="66"/>
        <v>-817</v>
      </c>
      <c r="E218" s="96">
        <f t="shared" si="56"/>
        <v>14619</v>
      </c>
      <c r="F218" s="97">
        <f t="shared" si="57"/>
        <v>17024</v>
      </c>
      <c r="G218" s="99">
        <f t="shared" si="67"/>
        <v>-2405</v>
      </c>
      <c r="H218" s="100">
        <f t="shared" si="58"/>
        <v>3944</v>
      </c>
      <c r="I218" s="97">
        <f t="shared" si="59"/>
        <v>722</v>
      </c>
      <c r="J218" s="99">
        <f t="shared" si="68"/>
        <v>3222</v>
      </c>
      <c r="K218" s="138"/>
    </row>
    <row r="219" spans="1:11" s="21" customFormat="1" ht="16.5" thickBot="1" x14ac:dyDescent="0.3">
      <c r="A219" s="83">
        <v>41883</v>
      </c>
      <c r="B219" s="96">
        <f t="shared" si="54"/>
        <v>16312</v>
      </c>
      <c r="C219" s="97">
        <f t="shared" si="55"/>
        <v>21247</v>
      </c>
      <c r="D219" s="98">
        <f t="shared" si="66"/>
        <v>-4935</v>
      </c>
      <c r="E219" s="96">
        <f t="shared" si="56"/>
        <v>17975</v>
      </c>
      <c r="F219" s="97">
        <f t="shared" si="57"/>
        <v>20657</v>
      </c>
      <c r="G219" s="99">
        <f t="shared" si="67"/>
        <v>-2682</v>
      </c>
      <c r="H219" s="100">
        <f t="shared" si="58"/>
        <v>8215</v>
      </c>
      <c r="I219" s="97">
        <f t="shared" si="59"/>
        <v>598</v>
      </c>
      <c r="J219" s="99">
        <f t="shared" si="68"/>
        <v>7617</v>
      </c>
      <c r="K219" s="138"/>
    </row>
    <row r="220" spans="1:11" s="21" customFormat="1" ht="16.5" thickBot="1" x14ac:dyDescent="0.3">
      <c r="A220" s="83">
        <v>41913</v>
      </c>
      <c r="B220" s="96">
        <f t="shared" si="54"/>
        <v>20464</v>
      </c>
      <c r="C220" s="97">
        <f t="shared" si="55"/>
        <v>21537</v>
      </c>
      <c r="D220" s="98">
        <f t="shared" si="66"/>
        <v>-1073</v>
      </c>
      <c r="E220" s="96">
        <f t="shared" si="56"/>
        <v>16455</v>
      </c>
      <c r="F220" s="97">
        <f t="shared" si="57"/>
        <v>27557</v>
      </c>
      <c r="G220" s="99">
        <f t="shared" si="67"/>
        <v>-11102</v>
      </c>
      <c r="H220" s="100">
        <f t="shared" si="58"/>
        <v>13124</v>
      </c>
      <c r="I220" s="97">
        <f t="shared" si="59"/>
        <v>949</v>
      </c>
      <c r="J220" s="99">
        <f t="shared" si="68"/>
        <v>12175</v>
      </c>
      <c r="K220" s="138"/>
    </row>
    <row r="221" spans="1:11" s="21" customFormat="1" ht="16.5" thickBot="1" x14ac:dyDescent="0.3">
      <c r="A221" s="83">
        <v>41944</v>
      </c>
      <c r="B221" s="96">
        <f t="shared" si="54"/>
        <v>15471</v>
      </c>
      <c r="C221" s="97">
        <f t="shared" si="55"/>
        <v>19772</v>
      </c>
      <c r="D221" s="98">
        <f t="shared" si="66"/>
        <v>-4301</v>
      </c>
      <c r="E221" s="96">
        <f t="shared" si="56"/>
        <v>14997</v>
      </c>
      <c r="F221" s="97">
        <f t="shared" si="57"/>
        <v>21882</v>
      </c>
      <c r="G221" s="99">
        <f t="shared" si="67"/>
        <v>-6885</v>
      </c>
      <c r="H221" s="100">
        <f t="shared" si="58"/>
        <v>12331</v>
      </c>
      <c r="I221" s="97">
        <f t="shared" si="59"/>
        <v>1145</v>
      </c>
      <c r="J221" s="99">
        <f t="shared" si="68"/>
        <v>11186</v>
      </c>
      <c r="K221" s="138"/>
    </row>
    <row r="222" spans="1:11" s="21" customFormat="1" ht="16.5" thickBot="1" x14ac:dyDescent="0.3">
      <c r="A222" s="166">
        <v>41974</v>
      </c>
      <c r="B222" s="178">
        <f t="shared" si="54"/>
        <v>18039</v>
      </c>
      <c r="C222" s="179">
        <f t="shared" si="55"/>
        <v>12591</v>
      </c>
      <c r="D222" s="180">
        <f t="shared" ref="D222:D229" si="69">B222-C222</f>
        <v>5448</v>
      </c>
      <c r="E222" s="178">
        <f t="shared" si="56"/>
        <v>6853</v>
      </c>
      <c r="F222" s="179">
        <f t="shared" si="57"/>
        <v>25304</v>
      </c>
      <c r="G222" s="181">
        <f t="shared" ref="G222:G229" si="70">E222-F222</f>
        <v>-18451</v>
      </c>
      <c r="H222" s="182">
        <f t="shared" si="58"/>
        <v>14231</v>
      </c>
      <c r="I222" s="179">
        <f t="shared" si="59"/>
        <v>1228</v>
      </c>
      <c r="J222" s="181">
        <f t="shared" ref="J222:J229" si="71">H222-I222</f>
        <v>13003</v>
      </c>
      <c r="K222" s="138"/>
    </row>
    <row r="223" spans="1:11" s="21" customFormat="1" ht="16.5" thickBot="1" x14ac:dyDescent="0.3">
      <c r="A223" s="165">
        <v>42005</v>
      </c>
      <c r="B223" s="173">
        <f t="shared" si="54"/>
        <v>19330</v>
      </c>
      <c r="C223" s="174">
        <f t="shared" si="55"/>
        <v>9543</v>
      </c>
      <c r="D223" s="175">
        <f t="shared" si="69"/>
        <v>9787</v>
      </c>
      <c r="E223" s="173">
        <f t="shared" si="56"/>
        <v>4077</v>
      </c>
      <c r="F223" s="174">
        <f t="shared" si="57"/>
        <v>26324</v>
      </c>
      <c r="G223" s="176">
        <f t="shared" si="70"/>
        <v>-22247</v>
      </c>
      <c r="H223" s="177">
        <f t="shared" si="58"/>
        <v>14196</v>
      </c>
      <c r="I223" s="174">
        <f t="shared" si="59"/>
        <v>1736</v>
      </c>
      <c r="J223" s="176">
        <f t="shared" si="71"/>
        <v>12460</v>
      </c>
      <c r="K223" s="138"/>
    </row>
    <row r="224" spans="1:11" s="21" customFormat="1" ht="16.5" thickBot="1" x14ac:dyDescent="0.3">
      <c r="A224" s="165">
        <v>42036</v>
      </c>
      <c r="B224" s="173">
        <f t="shared" ref="B224:B255" si="72">D78</f>
        <v>11709</v>
      </c>
      <c r="C224" s="174">
        <f t="shared" ref="C224:C255" si="73">D151</f>
        <v>8573</v>
      </c>
      <c r="D224" s="175">
        <f t="shared" si="69"/>
        <v>3136</v>
      </c>
      <c r="E224" s="173">
        <f t="shared" ref="E224:E255" si="74">G78</f>
        <v>3682</v>
      </c>
      <c r="F224" s="174">
        <f t="shared" ref="F224:F255" si="75">G151</f>
        <v>18366</v>
      </c>
      <c r="G224" s="176">
        <f t="shared" si="70"/>
        <v>-14684</v>
      </c>
      <c r="H224" s="177">
        <f t="shared" ref="H224:H255" si="76">J78</f>
        <v>12426</v>
      </c>
      <c r="I224" s="174">
        <f t="shared" ref="I224:I229" si="77">J151</f>
        <v>878</v>
      </c>
      <c r="J224" s="176">
        <f t="shared" si="71"/>
        <v>11548</v>
      </c>
      <c r="K224" s="138"/>
    </row>
    <row r="225" spans="1:18" s="21" customFormat="1" ht="16.5" thickBot="1" x14ac:dyDescent="0.3">
      <c r="A225" s="165">
        <v>42064</v>
      </c>
      <c r="B225" s="173">
        <f t="shared" si="72"/>
        <v>17035</v>
      </c>
      <c r="C225" s="174">
        <f t="shared" si="73"/>
        <v>11778</v>
      </c>
      <c r="D225" s="175">
        <f t="shared" si="69"/>
        <v>5257</v>
      </c>
      <c r="E225" s="173">
        <f t="shared" si="74"/>
        <v>5163</v>
      </c>
      <c r="F225" s="174">
        <f t="shared" si="75"/>
        <v>24672</v>
      </c>
      <c r="G225" s="176">
        <f t="shared" si="70"/>
        <v>-19509</v>
      </c>
      <c r="H225" s="177">
        <f t="shared" si="76"/>
        <v>15926</v>
      </c>
      <c r="I225" s="174">
        <f t="shared" si="77"/>
        <v>1674</v>
      </c>
      <c r="J225" s="176">
        <f t="shared" si="71"/>
        <v>14252</v>
      </c>
      <c r="K225" s="138"/>
    </row>
    <row r="226" spans="1:18" s="21" customFormat="1" ht="16.5" thickBot="1" x14ac:dyDescent="0.3">
      <c r="A226" s="165">
        <v>42095</v>
      </c>
      <c r="B226" s="173">
        <f t="shared" si="72"/>
        <v>10840</v>
      </c>
      <c r="C226" s="174">
        <f t="shared" si="73"/>
        <v>10299</v>
      </c>
      <c r="D226" s="175">
        <f t="shared" si="69"/>
        <v>541</v>
      </c>
      <c r="E226" s="173">
        <f t="shared" si="74"/>
        <v>4400</v>
      </c>
      <c r="F226" s="174">
        <f t="shared" si="75"/>
        <v>17653</v>
      </c>
      <c r="G226" s="176">
        <f t="shared" si="70"/>
        <v>-13253</v>
      </c>
      <c r="H226" s="177">
        <f t="shared" si="76"/>
        <v>14633</v>
      </c>
      <c r="I226" s="174">
        <f t="shared" si="77"/>
        <v>1921</v>
      </c>
      <c r="J226" s="176">
        <f t="shared" si="71"/>
        <v>12712</v>
      </c>
      <c r="K226" s="138"/>
    </row>
    <row r="227" spans="1:18" s="21" customFormat="1" ht="16.5" thickBot="1" x14ac:dyDescent="0.3">
      <c r="A227" s="165">
        <v>42125</v>
      </c>
      <c r="B227" s="173">
        <f t="shared" si="72"/>
        <v>10628</v>
      </c>
      <c r="C227" s="174">
        <f t="shared" si="73"/>
        <v>9616</v>
      </c>
      <c r="D227" s="175">
        <f>B227-C227</f>
        <v>1012</v>
      </c>
      <c r="E227" s="173">
        <f t="shared" si="74"/>
        <v>4537</v>
      </c>
      <c r="F227" s="174">
        <f t="shared" si="75"/>
        <v>15564</v>
      </c>
      <c r="G227" s="176">
        <f>E227-F227</f>
        <v>-11027</v>
      </c>
      <c r="H227" s="177">
        <f t="shared" si="76"/>
        <v>12489</v>
      </c>
      <c r="I227" s="174">
        <f t="shared" si="77"/>
        <v>2474</v>
      </c>
      <c r="J227" s="176">
        <f>H227-I227</f>
        <v>10015</v>
      </c>
      <c r="K227" s="138"/>
    </row>
    <row r="228" spans="1:18" s="21" customFormat="1" ht="16.5" thickBot="1" x14ac:dyDescent="0.3">
      <c r="A228" s="165">
        <v>42156</v>
      </c>
      <c r="B228" s="173">
        <f t="shared" si="72"/>
        <v>12829</v>
      </c>
      <c r="C228" s="174">
        <f t="shared" si="73"/>
        <v>10775</v>
      </c>
      <c r="D228" s="175">
        <f>B228-C228</f>
        <v>2054</v>
      </c>
      <c r="E228" s="173">
        <f t="shared" si="74"/>
        <v>5911</v>
      </c>
      <c r="F228" s="174">
        <f t="shared" si="75"/>
        <v>17601</v>
      </c>
      <c r="G228" s="176">
        <f>E228-F228</f>
        <v>-11690</v>
      </c>
      <c r="H228" s="177">
        <f t="shared" si="76"/>
        <v>12023</v>
      </c>
      <c r="I228" s="174">
        <f t="shared" si="77"/>
        <v>2387</v>
      </c>
      <c r="J228" s="176">
        <f>H228-I228</f>
        <v>9636</v>
      </c>
      <c r="K228" s="138"/>
    </row>
    <row r="229" spans="1:18" s="21" customFormat="1" ht="16.5" thickBot="1" x14ac:dyDescent="0.3">
      <c r="A229" s="69" t="s">
        <v>0</v>
      </c>
      <c r="B229" s="129">
        <f t="shared" si="72"/>
        <v>693355</v>
      </c>
      <c r="C229" s="130">
        <f t="shared" si="73"/>
        <v>633642</v>
      </c>
      <c r="D229" s="111">
        <f t="shared" si="69"/>
        <v>59713</v>
      </c>
      <c r="E229" s="129">
        <f t="shared" si="74"/>
        <v>568335</v>
      </c>
      <c r="F229" s="130">
        <f t="shared" si="75"/>
        <v>763054</v>
      </c>
      <c r="G229" s="112">
        <f t="shared" si="70"/>
        <v>-194719</v>
      </c>
      <c r="H229" s="131">
        <f t="shared" si="76"/>
        <v>178589</v>
      </c>
      <c r="I229" s="130">
        <f t="shared" si="77"/>
        <v>43583</v>
      </c>
      <c r="J229" s="112">
        <f t="shared" si="71"/>
        <v>135006</v>
      </c>
      <c r="K229" s="138"/>
    </row>
    <row r="230" spans="1:18" ht="15.75" thickBot="1" x14ac:dyDescent="0.25">
      <c r="A230" s="15"/>
      <c r="B230" s="15"/>
      <c r="C230" s="21"/>
      <c r="D230" s="15"/>
      <c r="E230" s="15"/>
      <c r="F230" s="15"/>
      <c r="G230" s="15"/>
      <c r="H230" s="15"/>
      <c r="I230" s="15"/>
      <c r="J230" s="15"/>
      <c r="K230" s="22"/>
    </row>
    <row r="231" spans="1:18" x14ac:dyDescent="0.2">
      <c r="A231" s="122"/>
      <c r="B231" s="122" t="s">
        <v>3</v>
      </c>
      <c r="C231" s="122" t="s">
        <v>4</v>
      </c>
      <c r="D231" s="120" t="s">
        <v>29</v>
      </c>
      <c r="E231" s="15"/>
      <c r="F231" s="119"/>
      <c r="G231" s="15"/>
      <c r="H231" s="15"/>
      <c r="I231" s="15"/>
      <c r="J231" s="15"/>
    </row>
    <row r="232" spans="1:18" ht="14.25" x14ac:dyDescent="0.2">
      <c r="A232" s="123" t="s">
        <v>11</v>
      </c>
      <c r="B232" s="124">
        <f>B229</f>
        <v>693355</v>
      </c>
      <c r="C232" s="124">
        <f>C229</f>
        <v>633642</v>
      </c>
      <c r="D232" s="121">
        <f>D229</f>
        <v>59713</v>
      </c>
      <c r="E232" s="15"/>
      <c r="F232" s="28" t="s">
        <v>11</v>
      </c>
      <c r="G232" s="119"/>
      <c r="H232" s="15"/>
      <c r="I232" s="15"/>
      <c r="J232" s="15"/>
    </row>
    <row r="233" spans="1:18" ht="14.25" x14ac:dyDescent="0.2">
      <c r="A233" s="123" t="s">
        <v>12</v>
      </c>
      <c r="B233" s="124">
        <f>E229</f>
        <v>568335</v>
      </c>
      <c r="C233" s="124">
        <f>F229</f>
        <v>763054</v>
      </c>
      <c r="D233" s="121">
        <f>G229</f>
        <v>-194719</v>
      </c>
      <c r="E233" s="15"/>
      <c r="F233" s="28" t="s">
        <v>12</v>
      </c>
      <c r="G233" s="119"/>
      <c r="H233" s="15"/>
      <c r="I233" s="15"/>
      <c r="J233" s="15"/>
    </row>
    <row r="234" spans="1:18" ht="14.25" x14ac:dyDescent="0.2">
      <c r="A234" s="123" t="s">
        <v>14</v>
      </c>
      <c r="B234" s="124">
        <f>H229</f>
        <v>178589</v>
      </c>
      <c r="C234" s="124">
        <f>I229</f>
        <v>43583</v>
      </c>
      <c r="D234" s="121">
        <f>J229</f>
        <v>135006</v>
      </c>
      <c r="E234" s="15"/>
      <c r="F234" s="28" t="s">
        <v>14</v>
      </c>
      <c r="G234" s="119"/>
      <c r="H234" s="15"/>
      <c r="I234" s="15"/>
      <c r="J234" s="15"/>
    </row>
    <row r="235" spans="1:18" ht="14.25" x14ac:dyDescent="0.2">
      <c r="A235" s="27"/>
      <c r="B235" s="24"/>
      <c r="C235" s="24"/>
      <c r="D235" s="24"/>
      <c r="E235" s="16"/>
      <c r="F235" s="16"/>
      <c r="G235" s="16"/>
      <c r="H235" s="16"/>
      <c r="I235" s="16"/>
      <c r="J235" s="16"/>
      <c r="K235" s="16"/>
      <c r="L235" s="15"/>
      <c r="M235" s="15"/>
      <c r="N235" s="15"/>
      <c r="O235" s="15"/>
      <c r="P235" s="15"/>
      <c r="Q235" s="15"/>
      <c r="R235" s="15"/>
    </row>
    <row r="236" spans="1:18" x14ac:dyDescent="0.2">
      <c r="A236" s="13"/>
      <c r="B236" s="13"/>
      <c r="C236" s="13"/>
      <c r="D236" s="13"/>
      <c r="E236" s="16"/>
      <c r="F236" s="16"/>
      <c r="G236" s="16"/>
      <c r="H236" s="16"/>
      <c r="I236" s="16"/>
      <c r="J236" s="16"/>
      <c r="K236" s="16"/>
      <c r="L236" s="15"/>
      <c r="M236" s="15"/>
      <c r="N236" s="15"/>
      <c r="O236" s="15"/>
      <c r="P236" s="15"/>
      <c r="Q236" s="15"/>
      <c r="R236" s="15"/>
    </row>
    <row r="237" spans="1:18" x14ac:dyDescent="0.2">
      <c r="A237" s="3"/>
      <c r="B237" s="3"/>
      <c r="C237" s="3"/>
      <c r="D237" s="3"/>
      <c r="E237" s="16"/>
      <c r="F237" s="16"/>
      <c r="G237" s="16"/>
      <c r="H237" s="16"/>
      <c r="I237" s="16"/>
      <c r="J237" s="16"/>
      <c r="K237" s="16"/>
      <c r="L237" s="15"/>
      <c r="M237" s="15"/>
      <c r="N237" s="15"/>
      <c r="O237" s="15"/>
      <c r="P237" s="15"/>
      <c r="Q237" s="15"/>
      <c r="R237" s="15"/>
    </row>
    <row r="238" spans="1:18" x14ac:dyDescent="0.2">
      <c r="A238" s="3"/>
      <c r="B238" s="3"/>
      <c r="C238" s="3"/>
      <c r="D238" s="3"/>
      <c r="E238" s="16"/>
      <c r="F238" s="16"/>
      <c r="G238" s="16"/>
      <c r="H238" s="16"/>
      <c r="I238" s="16"/>
      <c r="J238" s="16"/>
      <c r="K238" s="16"/>
      <c r="L238" s="15"/>
      <c r="M238" s="15"/>
      <c r="N238" s="15"/>
      <c r="O238" s="15"/>
      <c r="P238" s="15"/>
      <c r="Q238" s="15"/>
      <c r="R238" s="15"/>
    </row>
    <row r="239" spans="1:18" x14ac:dyDescent="0.2">
      <c r="A239" s="4"/>
      <c r="B239" s="18"/>
      <c r="C239" s="18"/>
      <c r="D239" s="18"/>
      <c r="E239" s="16"/>
      <c r="F239" s="16"/>
      <c r="G239" s="16"/>
      <c r="H239" s="16"/>
      <c r="I239" s="16"/>
      <c r="J239" s="16"/>
      <c r="K239" s="16"/>
      <c r="L239" s="15"/>
      <c r="M239" s="15"/>
      <c r="N239" s="15"/>
      <c r="O239" s="15"/>
      <c r="P239" s="15"/>
      <c r="Q239" s="15"/>
      <c r="R239" s="15"/>
    </row>
    <row r="240" spans="1:18" x14ac:dyDescent="0.2">
      <c r="A240" s="2"/>
      <c r="B240" s="2"/>
      <c r="C240" s="2"/>
      <c r="D240" s="2"/>
      <c r="E240" s="17"/>
      <c r="F240" s="17"/>
      <c r="G240" s="17"/>
      <c r="H240" s="17"/>
      <c r="I240" s="17"/>
      <c r="J240" s="17"/>
      <c r="K240" s="17"/>
      <c r="L240" s="15"/>
      <c r="M240" s="15"/>
      <c r="N240" s="15"/>
      <c r="O240" s="15"/>
      <c r="P240" s="15"/>
      <c r="Q240" s="15"/>
      <c r="R240" s="15"/>
    </row>
    <row r="241" spans="1:18" x14ac:dyDescent="0.2">
      <c r="A241" s="15"/>
      <c r="B241" s="17"/>
      <c r="C241" s="17"/>
      <c r="D241" s="17"/>
      <c r="E241" s="17"/>
      <c r="F241" s="17"/>
      <c r="G241" s="17"/>
      <c r="H241" s="17"/>
      <c r="I241" s="17"/>
      <c r="J241" s="17"/>
      <c r="K241" s="17"/>
      <c r="L241" s="15"/>
      <c r="M241" s="15"/>
      <c r="N241" s="15"/>
      <c r="O241" s="15"/>
      <c r="P241" s="15"/>
      <c r="Q241" s="15"/>
      <c r="R241" s="15"/>
    </row>
    <row r="242" spans="1:18" x14ac:dyDescent="0.2">
      <c r="A242" s="15"/>
      <c r="B242" s="15"/>
      <c r="C242" s="15"/>
      <c r="D242" s="15"/>
      <c r="E242" s="15"/>
      <c r="F242" s="15"/>
      <c r="G242" s="15"/>
      <c r="H242" s="15"/>
      <c r="I242" s="15"/>
      <c r="J242" s="15"/>
      <c r="K242" s="15"/>
      <c r="L242" s="15"/>
      <c r="M242" s="15"/>
      <c r="N242" s="15"/>
      <c r="O242" s="15"/>
      <c r="P242" s="15"/>
      <c r="Q242" s="15"/>
      <c r="R242" s="15"/>
    </row>
    <row r="243" spans="1:18" x14ac:dyDescent="0.2">
      <c r="A243" s="15"/>
      <c r="B243" s="15"/>
      <c r="C243" s="15"/>
      <c r="D243" s="15"/>
      <c r="E243" s="15"/>
      <c r="F243" s="15"/>
      <c r="G243" s="15"/>
      <c r="H243" s="15"/>
      <c r="I243" s="15"/>
      <c r="J243" s="15"/>
      <c r="K243" s="15"/>
      <c r="L243" s="15"/>
      <c r="M243" s="15"/>
      <c r="N243" s="15"/>
      <c r="O243" s="15"/>
      <c r="P243" s="15"/>
      <c r="Q243" s="15"/>
      <c r="R243" s="15"/>
    </row>
    <row r="244" spans="1:18" x14ac:dyDescent="0.2">
      <c r="A244" s="15"/>
      <c r="B244" s="15"/>
      <c r="C244" s="15"/>
      <c r="D244" s="15"/>
      <c r="E244" s="15"/>
      <c r="F244" s="15"/>
      <c r="G244" s="15"/>
      <c r="H244" s="15"/>
      <c r="I244" s="15"/>
      <c r="J244" s="15"/>
      <c r="K244" s="15"/>
      <c r="L244" s="15"/>
      <c r="M244" s="15"/>
      <c r="N244" s="15"/>
      <c r="O244" s="15"/>
      <c r="P244" s="15"/>
      <c r="Q244" s="15"/>
      <c r="R244" s="15"/>
    </row>
    <row r="245" spans="1:18" x14ac:dyDescent="0.2">
      <c r="A245" s="15"/>
      <c r="B245" s="15"/>
      <c r="C245" s="15"/>
      <c r="D245" s="15"/>
      <c r="E245" s="15"/>
      <c r="F245" s="15"/>
      <c r="G245" s="15"/>
      <c r="H245" s="15"/>
      <c r="I245" s="15"/>
      <c r="J245" s="15"/>
      <c r="K245" s="15"/>
      <c r="L245" s="15"/>
      <c r="M245" s="15"/>
      <c r="N245" s="15"/>
      <c r="O245" s="15"/>
      <c r="P245" s="15"/>
      <c r="Q245" s="15"/>
      <c r="R245" s="15"/>
    </row>
    <row r="246" spans="1:18" x14ac:dyDescent="0.2">
      <c r="A246" s="15"/>
      <c r="B246" s="15"/>
      <c r="C246" s="15"/>
      <c r="D246" s="15"/>
      <c r="E246" s="15"/>
      <c r="F246" s="15"/>
      <c r="G246" s="15"/>
      <c r="H246" s="15"/>
      <c r="I246" s="15"/>
      <c r="J246" s="15"/>
      <c r="K246" s="15"/>
      <c r="L246" s="15"/>
      <c r="M246" s="15"/>
      <c r="N246" s="15"/>
      <c r="O246" s="15"/>
      <c r="P246" s="15"/>
      <c r="Q246" s="15"/>
      <c r="R246" s="15"/>
    </row>
    <row r="247" spans="1:18" x14ac:dyDescent="0.2">
      <c r="A247" s="15"/>
      <c r="B247" s="15"/>
      <c r="C247" s="15"/>
      <c r="D247" s="15"/>
      <c r="E247" s="15"/>
      <c r="F247" s="15"/>
      <c r="G247" s="15"/>
      <c r="H247" s="15"/>
      <c r="I247" s="15"/>
      <c r="J247" s="15"/>
      <c r="K247" s="15"/>
      <c r="L247" s="15"/>
      <c r="M247" s="15"/>
      <c r="N247" s="15"/>
      <c r="O247" s="15"/>
      <c r="P247" s="15"/>
      <c r="Q247" s="15"/>
      <c r="R247" s="15"/>
    </row>
    <row r="248" spans="1:18" x14ac:dyDescent="0.2">
      <c r="A248" s="15"/>
      <c r="B248" s="15"/>
      <c r="C248" s="15"/>
      <c r="D248" s="15"/>
      <c r="E248" s="15"/>
      <c r="F248" s="15"/>
      <c r="G248" s="15"/>
      <c r="H248" s="15"/>
      <c r="I248" s="15"/>
      <c r="J248" s="15"/>
      <c r="K248" s="15"/>
      <c r="L248" s="15"/>
      <c r="M248" s="15"/>
      <c r="N248" s="15"/>
      <c r="O248" s="15"/>
      <c r="P248" s="15"/>
      <c r="Q248" s="15"/>
      <c r="R248" s="15"/>
    </row>
    <row r="249" spans="1:18" x14ac:dyDescent="0.2">
      <c r="A249" s="15"/>
      <c r="B249" s="15"/>
      <c r="C249" s="15"/>
      <c r="D249" s="15"/>
      <c r="E249" s="15"/>
      <c r="F249" s="15"/>
      <c r="G249" s="15"/>
      <c r="H249" s="15"/>
      <c r="I249" s="15"/>
      <c r="J249" s="15"/>
      <c r="K249" s="15"/>
      <c r="L249" s="15"/>
      <c r="M249" s="15"/>
      <c r="N249" s="15"/>
      <c r="O249" s="15"/>
      <c r="P249" s="15"/>
      <c r="Q249" s="15"/>
      <c r="R249" s="15"/>
    </row>
    <row r="250" spans="1:18" x14ac:dyDescent="0.2">
      <c r="A250" s="15"/>
      <c r="B250" s="15"/>
      <c r="C250" s="15"/>
      <c r="D250" s="15"/>
      <c r="E250" s="15"/>
      <c r="F250" s="15"/>
      <c r="G250" s="15"/>
      <c r="H250" s="15"/>
      <c r="I250" s="15"/>
      <c r="J250" s="15"/>
      <c r="K250" s="15"/>
      <c r="L250" s="15"/>
      <c r="M250" s="15"/>
      <c r="N250" s="15"/>
      <c r="O250" s="15"/>
      <c r="P250" s="15"/>
      <c r="Q250" s="15"/>
      <c r="R250" s="15"/>
    </row>
    <row r="251" spans="1:18" ht="18.75" customHeight="1" x14ac:dyDescent="0.2">
      <c r="E251" s="15"/>
      <c r="F251" s="15"/>
      <c r="G251" s="15"/>
      <c r="H251" s="15"/>
      <c r="I251" s="15"/>
      <c r="J251" s="15"/>
      <c r="K251" s="15"/>
      <c r="L251" s="15"/>
      <c r="M251" s="15"/>
      <c r="N251" s="15"/>
      <c r="O251" s="15"/>
      <c r="P251" s="15"/>
      <c r="Q251" s="15"/>
      <c r="R251" s="15"/>
    </row>
    <row r="252" spans="1:18" ht="24.75" customHeight="1" x14ac:dyDescent="0.2">
      <c r="E252" s="15"/>
      <c r="F252" s="15"/>
      <c r="G252" s="15"/>
      <c r="H252" s="15"/>
      <c r="I252" s="15"/>
      <c r="J252" s="15"/>
      <c r="K252" s="15"/>
      <c r="L252" s="15"/>
      <c r="M252" s="15"/>
      <c r="N252" s="15"/>
      <c r="O252" s="15"/>
      <c r="P252" s="15"/>
      <c r="Q252" s="15"/>
      <c r="R252" s="15"/>
    </row>
    <row r="253" spans="1:18" x14ac:dyDescent="0.2">
      <c r="E253" s="15"/>
      <c r="F253" s="15"/>
      <c r="G253" s="15"/>
      <c r="H253" s="15"/>
      <c r="I253" s="15"/>
      <c r="J253" s="15"/>
      <c r="K253" s="15"/>
      <c r="L253" s="15"/>
      <c r="M253" s="15"/>
      <c r="N253" s="15"/>
      <c r="O253" s="15"/>
      <c r="P253" s="15"/>
      <c r="Q253" s="15"/>
      <c r="R253" s="15"/>
    </row>
    <row r="254" spans="1:18" x14ac:dyDescent="0.2">
      <c r="E254" s="15"/>
      <c r="F254" s="15"/>
      <c r="G254" s="15"/>
      <c r="H254" s="15"/>
      <c r="I254" s="15"/>
      <c r="J254" s="15"/>
      <c r="K254" s="15"/>
      <c r="L254" s="15"/>
      <c r="M254" s="15"/>
      <c r="N254" s="15"/>
      <c r="O254" s="15"/>
      <c r="P254" s="15"/>
      <c r="Q254" s="15"/>
      <c r="R254" s="15"/>
    </row>
    <row r="255" spans="1:18" x14ac:dyDescent="0.2">
      <c r="E255" s="15"/>
      <c r="F255" s="15"/>
      <c r="G255" s="15"/>
      <c r="H255" s="15"/>
      <c r="I255" s="15"/>
      <c r="J255" s="15"/>
      <c r="K255" s="15"/>
      <c r="L255" s="15"/>
      <c r="M255" s="15"/>
      <c r="N255" s="15"/>
      <c r="O255" s="15"/>
      <c r="P255" s="15"/>
      <c r="Q255" s="15"/>
      <c r="R255" s="15"/>
    </row>
    <row r="256" spans="1:18" ht="15" x14ac:dyDescent="0.2">
      <c r="A256" s="21"/>
      <c r="B256" s="21"/>
      <c r="C256" s="21"/>
      <c r="D256" s="21"/>
      <c r="E256" s="15"/>
      <c r="F256" s="15"/>
      <c r="G256" s="15"/>
      <c r="H256" s="15"/>
      <c r="I256" s="15"/>
      <c r="J256" s="15"/>
      <c r="K256" s="15"/>
      <c r="L256" s="15"/>
      <c r="M256" s="15"/>
      <c r="N256" s="15"/>
      <c r="O256" s="15"/>
      <c r="P256" s="15"/>
      <c r="Q256" s="15"/>
      <c r="R256" s="15"/>
    </row>
    <row r="257" spans="1:18" x14ac:dyDescent="0.2">
      <c r="A257" s="15"/>
      <c r="B257" s="15"/>
      <c r="C257" s="15"/>
      <c r="D257" s="15"/>
      <c r="E257" s="15"/>
      <c r="F257" s="15"/>
      <c r="G257" s="15"/>
      <c r="H257" s="15"/>
      <c r="I257" s="15"/>
      <c r="J257" s="15"/>
      <c r="K257" s="15"/>
      <c r="L257" s="15"/>
      <c r="M257" s="15"/>
      <c r="N257" s="15"/>
      <c r="O257" s="15"/>
      <c r="P257" s="15"/>
      <c r="Q257" s="15"/>
      <c r="R257" s="15"/>
    </row>
    <row r="258" spans="1:18" x14ac:dyDescent="0.2">
      <c r="A258" s="15"/>
      <c r="B258" s="15"/>
      <c r="C258" s="15"/>
      <c r="D258" s="15"/>
      <c r="E258" s="15"/>
      <c r="F258" s="15"/>
      <c r="G258" s="15"/>
      <c r="H258" s="15"/>
      <c r="I258" s="15"/>
      <c r="J258" s="15"/>
      <c r="K258" s="15"/>
      <c r="L258" s="15"/>
      <c r="M258" s="15"/>
      <c r="N258" s="15"/>
      <c r="O258" s="15"/>
      <c r="P258" s="15"/>
      <c r="Q258" s="15"/>
      <c r="R258" s="15"/>
    </row>
    <row r="259" spans="1:18" x14ac:dyDescent="0.2">
      <c r="A259" s="15"/>
      <c r="B259" s="15"/>
      <c r="C259" s="15"/>
      <c r="D259" s="15"/>
      <c r="E259" s="15"/>
      <c r="F259" s="15"/>
      <c r="G259" s="15"/>
      <c r="H259" s="15"/>
      <c r="I259" s="15"/>
      <c r="J259" s="15"/>
      <c r="K259" s="15"/>
      <c r="L259" s="15"/>
      <c r="M259" s="15"/>
      <c r="N259" s="15"/>
      <c r="O259" s="15"/>
      <c r="P259" s="15"/>
      <c r="Q259" s="15"/>
      <c r="R259" s="15"/>
    </row>
    <row r="260" spans="1:18" x14ac:dyDescent="0.2">
      <c r="A260" s="15"/>
      <c r="B260" s="15"/>
      <c r="C260" s="15"/>
      <c r="D260" s="15"/>
      <c r="E260" s="15"/>
      <c r="F260" s="15"/>
      <c r="G260" s="15"/>
      <c r="H260" s="15"/>
      <c r="I260" s="15"/>
      <c r="J260" s="15"/>
      <c r="K260" s="15"/>
      <c r="L260" s="15"/>
      <c r="M260" s="15"/>
      <c r="N260" s="15"/>
      <c r="O260" s="15"/>
      <c r="P260" s="15"/>
      <c r="Q260" s="15"/>
      <c r="R260" s="15"/>
    </row>
    <row r="261" spans="1:18" x14ac:dyDescent="0.2">
      <c r="A261" s="15"/>
      <c r="B261" s="15"/>
      <c r="C261" s="15"/>
      <c r="D261" s="15"/>
      <c r="E261" s="15"/>
      <c r="F261" s="15"/>
      <c r="G261" s="15"/>
      <c r="H261" s="15"/>
      <c r="I261" s="15"/>
      <c r="J261" s="15"/>
      <c r="K261" s="15"/>
      <c r="L261" s="15"/>
      <c r="M261" s="15"/>
      <c r="N261" s="15"/>
      <c r="O261" s="15"/>
      <c r="P261" s="15"/>
      <c r="Q261" s="15"/>
      <c r="R261" s="15"/>
    </row>
    <row r="262" spans="1:18" x14ac:dyDescent="0.2">
      <c r="A262" s="15"/>
      <c r="B262" s="15"/>
      <c r="C262" s="15"/>
      <c r="D262" s="15"/>
      <c r="E262" s="15"/>
      <c r="F262" s="15"/>
      <c r="G262" s="15"/>
      <c r="H262" s="15"/>
      <c r="I262" s="15"/>
      <c r="J262" s="15"/>
      <c r="K262" s="15"/>
      <c r="L262" s="15"/>
      <c r="M262" s="15"/>
      <c r="N262" s="15"/>
      <c r="O262" s="15"/>
      <c r="P262" s="15"/>
      <c r="Q262" s="15"/>
      <c r="R262" s="15"/>
    </row>
    <row r="263" spans="1:18" x14ac:dyDescent="0.2">
      <c r="A263" s="15"/>
      <c r="B263" s="15"/>
      <c r="C263" s="15"/>
      <c r="D263" s="15"/>
      <c r="E263" s="15"/>
      <c r="F263" s="15"/>
      <c r="G263" s="15"/>
      <c r="H263" s="15"/>
      <c r="I263" s="15"/>
      <c r="J263" s="15"/>
      <c r="K263" s="15"/>
      <c r="L263" s="15"/>
      <c r="M263" s="15"/>
      <c r="N263" s="15"/>
      <c r="O263" s="15"/>
      <c r="P263" s="15"/>
      <c r="Q263" s="15"/>
      <c r="R263" s="15"/>
    </row>
    <row r="264" spans="1:18" x14ac:dyDescent="0.2">
      <c r="A264" s="15"/>
      <c r="B264" s="15"/>
      <c r="C264" s="15"/>
      <c r="D264" s="15"/>
      <c r="E264" s="15"/>
      <c r="F264" s="15"/>
      <c r="G264" s="15"/>
      <c r="H264" s="15"/>
      <c r="I264" s="15"/>
      <c r="J264" s="15"/>
      <c r="K264" s="15"/>
      <c r="L264" s="15"/>
      <c r="M264" s="15"/>
      <c r="N264" s="15"/>
      <c r="O264" s="15"/>
      <c r="P264" s="15"/>
      <c r="Q264" s="15"/>
      <c r="R264" s="15"/>
    </row>
    <row r="265" spans="1:18" x14ac:dyDescent="0.2">
      <c r="A265" s="15"/>
      <c r="B265" s="15"/>
      <c r="C265" s="15"/>
      <c r="D265" s="15"/>
      <c r="E265" s="15"/>
      <c r="F265" s="15"/>
      <c r="G265" s="15"/>
      <c r="H265" s="15"/>
      <c r="I265" s="15"/>
      <c r="J265" s="15"/>
      <c r="K265" s="15"/>
      <c r="L265" s="15"/>
      <c r="M265" s="15"/>
      <c r="N265" s="15"/>
      <c r="O265" s="15"/>
      <c r="P265" s="15"/>
      <c r="Q265" s="15"/>
      <c r="R265" s="15"/>
    </row>
    <row r="266" spans="1:18" x14ac:dyDescent="0.2">
      <c r="A266" s="15"/>
      <c r="B266" s="15"/>
      <c r="C266" s="15"/>
      <c r="D266" s="15"/>
      <c r="E266" s="15"/>
      <c r="F266" s="15"/>
      <c r="G266" s="15"/>
      <c r="H266" s="15"/>
      <c r="I266" s="15"/>
      <c r="J266" s="15"/>
      <c r="K266" s="15"/>
      <c r="L266" s="15"/>
      <c r="M266" s="15"/>
      <c r="N266" s="15"/>
      <c r="O266" s="15"/>
      <c r="P266" s="15"/>
      <c r="Q266" s="15"/>
      <c r="R266" s="15"/>
    </row>
    <row r="267" spans="1:18" x14ac:dyDescent="0.2">
      <c r="A267" s="15"/>
      <c r="B267" s="15"/>
      <c r="C267" s="15"/>
      <c r="D267" s="15"/>
      <c r="E267" s="15"/>
      <c r="F267" s="15"/>
      <c r="G267" s="15"/>
      <c r="H267" s="15"/>
      <c r="I267" s="15"/>
      <c r="J267" s="15"/>
      <c r="K267" s="15"/>
      <c r="L267" s="15"/>
      <c r="M267" s="15"/>
      <c r="N267" s="15"/>
      <c r="O267" s="15"/>
      <c r="P267" s="15"/>
      <c r="Q267" s="15"/>
      <c r="R267" s="15"/>
    </row>
    <row r="268" spans="1:18" x14ac:dyDescent="0.2">
      <c r="A268" s="15"/>
      <c r="B268" s="15"/>
      <c r="C268" s="15"/>
      <c r="D268" s="15"/>
      <c r="E268" s="15"/>
      <c r="F268" s="15"/>
      <c r="G268" s="15"/>
      <c r="H268" s="15"/>
      <c r="I268" s="15"/>
      <c r="J268" s="15"/>
      <c r="K268" s="15"/>
      <c r="L268" s="15"/>
      <c r="M268" s="15"/>
      <c r="N268" s="15"/>
      <c r="O268" s="15"/>
      <c r="P268" s="15"/>
      <c r="Q268" s="15"/>
      <c r="R268" s="15"/>
    </row>
    <row r="269" spans="1:18" x14ac:dyDescent="0.2">
      <c r="A269" s="15"/>
      <c r="B269" s="15"/>
      <c r="C269" s="15"/>
      <c r="D269" s="15"/>
      <c r="E269" s="15"/>
      <c r="F269" s="15"/>
      <c r="G269" s="15"/>
      <c r="H269" s="15"/>
      <c r="I269" s="15"/>
      <c r="J269" s="15"/>
      <c r="K269" s="15"/>
      <c r="L269" s="15"/>
      <c r="M269" s="15"/>
      <c r="N269" s="15"/>
      <c r="O269" s="15"/>
      <c r="P269" s="15"/>
      <c r="Q269" s="15"/>
      <c r="R269" s="15"/>
    </row>
    <row r="270" spans="1:18" x14ac:dyDescent="0.2">
      <c r="A270" s="15"/>
      <c r="B270" s="15"/>
      <c r="C270" s="15"/>
      <c r="D270" s="15"/>
      <c r="E270" s="15"/>
      <c r="F270" s="15"/>
      <c r="G270" s="15"/>
      <c r="H270" s="15"/>
      <c r="I270" s="15"/>
      <c r="J270" s="15"/>
      <c r="K270" s="15"/>
      <c r="L270" s="15"/>
      <c r="M270" s="15"/>
      <c r="N270" s="15"/>
      <c r="O270" s="15"/>
      <c r="P270" s="15"/>
      <c r="Q270" s="15"/>
      <c r="R270" s="15"/>
    </row>
    <row r="271" spans="1:18" x14ac:dyDescent="0.2">
      <c r="A271" s="15"/>
      <c r="B271" s="15"/>
      <c r="C271" s="15"/>
      <c r="D271" s="15"/>
      <c r="E271" s="15"/>
      <c r="F271" s="15"/>
      <c r="G271" s="15"/>
      <c r="H271" s="15"/>
      <c r="I271" s="15"/>
      <c r="J271" s="15"/>
      <c r="K271" s="15"/>
      <c r="L271" s="15"/>
      <c r="M271" s="15"/>
      <c r="N271" s="15"/>
      <c r="O271" s="15"/>
      <c r="P271" s="15"/>
      <c r="Q271" s="15"/>
      <c r="R271" s="15"/>
    </row>
    <row r="272" spans="1:18" x14ac:dyDescent="0.2">
      <c r="A272" s="15"/>
      <c r="B272" s="15"/>
      <c r="C272" s="15"/>
      <c r="D272" s="15"/>
      <c r="E272" s="15"/>
      <c r="F272" s="15"/>
      <c r="G272" s="15"/>
      <c r="H272" s="15"/>
      <c r="I272" s="15"/>
      <c r="J272" s="15"/>
      <c r="K272" s="15"/>
      <c r="L272" s="15"/>
      <c r="M272" s="15"/>
      <c r="N272" s="15"/>
      <c r="O272" s="15"/>
      <c r="P272" s="15"/>
      <c r="Q272" s="15"/>
      <c r="R272" s="15"/>
    </row>
    <row r="273" spans="1:18" x14ac:dyDescent="0.2">
      <c r="A273" s="15"/>
      <c r="B273" s="15"/>
      <c r="C273" s="15"/>
      <c r="D273" s="15"/>
      <c r="E273" s="15"/>
      <c r="F273" s="15"/>
      <c r="G273" s="15"/>
      <c r="H273" s="15"/>
      <c r="I273" s="15"/>
      <c r="J273" s="15"/>
      <c r="K273" s="15"/>
      <c r="L273" s="15"/>
      <c r="M273" s="15"/>
      <c r="N273" s="15"/>
      <c r="O273" s="15"/>
      <c r="P273" s="15"/>
      <c r="Q273" s="15"/>
      <c r="R273" s="15"/>
    </row>
    <row r="274" spans="1:18" x14ac:dyDescent="0.2">
      <c r="A274" s="15"/>
      <c r="B274" s="15"/>
      <c r="C274" s="15"/>
      <c r="D274" s="15"/>
      <c r="E274" s="15"/>
      <c r="F274" s="15"/>
      <c r="G274" s="15"/>
      <c r="H274" s="15"/>
      <c r="I274" s="15"/>
      <c r="J274" s="15"/>
      <c r="K274" s="15"/>
      <c r="L274" s="15"/>
      <c r="M274" s="15"/>
      <c r="N274" s="15"/>
      <c r="O274" s="15"/>
      <c r="P274" s="15"/>
      <c r="Q274" s="15"/>
      <c r="R274" s="15"/>
    </row>
    <row r="275" spans="1:18" x14ac:dyDescent="0.2">
      <c r="A275" s="15"/>
      <c r="B275" s="15"/>
      <c r="C275" s="15"/>
      <c r="D275" s="15"/>
      <c r="E275" s="15"/>
      <c r="F275" s="15"/>
      <c r="G275" s="15"/>
      <c r="H275" s="15"/>
      <c r="I275" s="15"/>
      <c r="J275" s="15"/>
      <c r="K275" s="15"/>
      <c r="L275" s="15"/>
      <c r="M275" s="15"/>
      <c r="N275" s="15"/>
      <c r="O275" s="15"/>
      <c r="P275" s="15"/>
      <c r="Q275" s="15"/>
      <c r="R275" s="15"/>
    </row>
    <row r="276" spans="1:18" x14ac:dyDescent="0.2">
      <c r="A276" s="15"/>
      <c r="B276" s="15"/>
      <c r="C276" s="15"/>
      <c r="D276" s="15"/>
      <c r="E276" s="15"/>
      <c r="F276" s="15"/>
      <c r="G276" s="15"/>
      <c r="H276" s="15"/>
      <c r="I276" s="15"/>
      <c r="J276" s="15"/>
      <c r="K276" s="15"/>
      <c r="L276" s="15"/>
      <c r="M276" s="15"/>
      <c r="N276" s="15"/>
      <c r="O276" s="15"/>
      <c r="P276" s="15"/>
      <c r="Q276" s="15"/>
      <c r="R276" s="15"/>
    </row>
    <row r="277" spans="1:18" x14ac:dyDescent="0.2">
      <c r="A277" s="15"/>
      <c r="B277" s="15"/>
      <c r="C277" s="15"/>
      <c r="D277" s="15"/>
      <c r="E277" s="15"/>
      <c r="F277" s="15"/>
      <c r="G277" s="15"/>
      <c r="H277" s="15"/>
      <c r="I277" s="15"/>
      <c r="J277" s="15"/>
      <c r="K277" s="15"/>
      <c r="L277" s="15"/>
      <c r="M277" s="15"/>
      <c r="N277" s="15"/>
      <c r="O277" s="15"/>
      <c r="P277" s="15"/>
      <c r="Q277" s="15"/>
      <c r="R277" s="15"/>
    </row>
    <row r="278" spans="1:18" x14ac:dyDescent="0.2">
      <c r="A278" s="15"/>
      <c r="B278" s="15"/>
      <c r="C278" s="15"/>
      <c r="D278" s="15"/>
      <c r="E278" s="15"/>
      <c r="F278" s="15"/>
      <c r="G278" s="15"/>
      <c r="H278" s="15"/>
      <c r="I278" s="15"/>
      <c r="J278" s="15"/>
      <c r="K278" s="15"/>
      <c r="L278" s="15"/>
      <c r="M278" s="15"/>
      <c r="N278" s="15"/>
      <c r="O278" s="15"/>
      <c r="P278" s="15"/>
      <c r="Q278" s="15"/>
      <c r="R278" s="15"/>
    </row>
    <row r="279" spans="1:18" x14ac:dyDescent="0.2">
      <c r="A279" s="15"/>
      <c r="B279" s="15"/>
      <c r="C279" s="15"/>
      <c r="D279" s="15"/>
      <c r="E279" s="15"/>
      <c r="F279" s="15"/>
      <c r="G279" s="15"/>
      <c r="H279" s="15"/>
      <c r="I279" s="15"/>
      <c r="J279" s="15"/>
      <c r="K279" s="15"/>
      <c r="L279" s="15"/>
      <c r="M279" s="15"/>
      <c r="N279" s="15"/>
      <c r="O279" s="15"/>
      <c r="P279" s="15"/>
      <c r="Q279" s="15"/>
      <c r="R279" s="15"/>
    </row>
    <row r="280" spans="1:18" x14ac:dyDescent="0.2">
      <c r="A280" s="15"/>
      <c r="B280" s="15"/>
      <c r="C280" s="15"/>
      <c r="D280" s="15"/>
      <c r="E280" s="15"/>
      <c r="F280" s="15"/>
      <c r="G280" s="15"/>
      <c r="H280" s="15"/>
      <c r="I280" s="15"/>
      <c r="J280" s="15"/>
      <c r="K280" s="15"/>
      <c r="L280" s="15"/>
      <c r="M280" s="15"/>
      <c r="N280" s="15"/>
      <c r="O280" s="15"/>
      <c r="P280" s="15"/>
      <c r="Q280" s="15"/>
      <c r="R280" s="15"/>
    </row>
    <row r="281" spans="1:18" x14ac:dyDescent="0.2">
      <c r="A281" s="15"/>
      <c r="B281" s="15"/>
      <c r="C281" s="15"/>
      <c r="D281" s="15"/>
      <c r="E281" s="15"/>
      <c r="F281" s="15"/>
      <c r="G281" s="15"/>
      <c r="H281" s="15"/>
      <c r="I281" s="15"/>
      <c r="J281" s="15"/>
      <c r="K281" s="15"/>
      <c r="L281" s="15"/>
      <c r="M281" s="15"/>
      <c r="N281" s="15"/>
      <c r="O281" s="15"/>
      <c r="P281" s="15"/>
      <c r="Q281" s="15"/>
      <c r="R281" s="15"/>
    </row>
    <row r="282" spans="1:18" x14ac:dyDescent="0.2">
      <c r="A282" s="15"/>
      <c r="B282" s="15"/>
      <c r="C282" s="15"/>
      <c r="D282" s="15"/>
      <c r="E282" s="15"/>
      <c r="F282" s="15"/>
      <c r="G282" s="15"/>
      <c r="H282" s="15"/>
      <c r="I282" s="15"/>
      <c r="J282" s="15"/>
      <c r="K282" s="15"/>
      <c r="L282" s="15"/>
      <c r="M282" s="15"/>
      <c r="N282" s="15"/>
      <c r="O282" s="15"/>
      <c r="P282" s="15"/>
      <c r="Q282" s="15"/>
      <c r="R282" s="15"/>
    </row>
    <row r="283" spans="1:18" x14ac:dyDescent="0.2">
      <c r="A283" s="15"/>
      <c r="B283" s="15"/>
      <c r="C283" s="15"/>
      <c r="D283" s="15"/>
      <c r="E283" s="15"/>
      <c r="F283" s="15"/>
      <c r="G283" s="15"/>
      <c r="H283" s="15"/>
      <c r="I283" s="15"/>
      <c r="J283" s="15"/>
      <c r="K283" s="15"/>
      <c r="L283" s="15"/>
      <c r="M283" s="15"/>
      <c r="N283" s="15"/>
      <c r="O283" s="15"/>
      <c r="P283" s="15"/>
      <c r="Q283" s="15"/>
      <c r="R283" s="15"/>
    </row>
    <row r="284" spans="1:18" x14ac:dyDescent="0.2">
      <c r="A284" s="15"/>
      <c r="B284" s="15"/>
      <c r="C284" s="15"/>
      <c r="D284" s="15"/>
      <c r="E284" s="15"/>
      <c r="F284" s="15"/>
      <c r="G284" s="15"/>
      <c r="H284" s="15"/>
      <c r="I284" s="15"/>
      <c r="J284" s="15"/>
      <c r="K284" s="15"/>
      <c r="L284" s="15"/>
      <c r="M284" s="15"/>
      <c r="N284" s="15"/>
      <c r="O284" s="15"/>
      <c r="P284" s="15"/>
      <c r="Q284" s="15"/>
      <c r="R284" s="15"/>
    </row>
    <row r="285" spans="1:18" x14ac:dyDescent="0.2">
      <c r="A285" s="15"/>
      <c r="B285" s="15"/>
      <c r="C285" s="15"/>
      <c r="D285" s="15"/>
      <c r="E285" s="15"/>
      <c r="F285" s="15"/>
      <c r="G285" s="15"/>
      <c r="H285" s="15"/>
      <c r="I285" s="15"/>
      <c r="J285" s="15"/>
      <c r="K285" s="15"/>
      <c r="L285" s="15"/>
      <c r="M285" s="15"/>
      <c r="N285" s="15"/>
      <c r="O285" s="15"/>
      <c r="P285" s="15"/>
      <c r="Q285" s="15"/>
      <c r="R285" s="15"/>
    </row>
    <row r="286" spans="1:18" x14ac:dyDescent="0.2">
      <c r="A286" s="15"/>
      <c r="B286" s="15"/>
      <c r="C286" s="15"/>
      <c r="D286" s="15"/>
      <c r="E286" s="15"/>
      <c r="F286" s="15"/>
      <c r="G286" s="15"/>
      <c r="H286" s="15"/>
      <c r="I286" s="15"/>
      <c r="J286" s="15"/>
      <c r="K286" s="15"/>
      <c r="L286" s="15"/>
      <c r="M286" s="15"/>
      <c r="N286" s="15"/>
      <c r="O286" s="15"/>
      <c r="P286" s="15"/>
      <c r="Q286" s="15"/>
      <c r="R286" s="15"/>
    </row>
    <row r="287" spans="1:18" x14ac:dyDescent="0.2">
      <c r="A287" s="15"/>
      <c r="B287" s="15"/>
      <c r="C287" s="15"/>
      <c r="D287" s="15"/>
      <c r="E287" s="15"/>
      <c r="F287" s="15"/>
      <c r="G287" s="15"/>
      <c r="H287" s="15"/>
      <c r="I287" s="15"/>
      <c r="J287" s="15"/>
      <c r="K287" s="15"/>
      <c r="L287" s="15"/>
      <c r="M287" s="15"/>
      <c r="N287" s="15"/>
      <c r="O287" s="15"/>
      <c r="P287" s="15"/>
      <c r="Q287" s="15"/>
      <c r="R287" s="15"/>
    </row>
    <row r="288" spans="1:18" x14ac:dyDescent="0.2">
      <c r="A288" s="15"/>
      <c r="B288" s="15"/>
      <c r="C288" s="15"/>
      <c r="D288" s="15"/>
      <c r="E288" s="15"/>
      <c r="F288" s="15"/>
      <c r="G288" s="15"/>
      <c r="H288" s="15"/>
      <c r="I288" s="15"/>
      <c r="J288" s="15"/>
      <c r="K288" s="15"/>
      <c r="L288" s="15"/>
      <c r="M288" s="15"/>
      <c r="N288" s="15"/>
      <c r="O288" s="15"/>
      <c r="P288" s="15"/>
      <c r="Q288" s="15"/>
      <c r="R288" s="15"/>
    </row>
    <row r="289" spans="1:18" x14ac:dyDescent="0.2">
      <c r="A289" s="15"/>
      <c r="B289" s="15"/>
      <c r="C289" s="15"/>
      <c r="D289" s="15"/>
      <c r="E289" s="15"/>
      <c r="F289" s="15"/>
      <c r="G289" s="15"/>
      <c r="H289" s="15"/>
      <c r="I289" s="15"/>
      <c r="J289" s="15"/>
      <c r="K289" s="15"/>
      <c r="L289" s="15"/>
      <c r="M289" s="15"/>
      <c r="N289" s="15"/>
      <c r="O289" s="15"/>
      <c r="P289" s="15"/>
      <c r="Q289" s="15"/>
      <c r="R289" s="15"/>
    </row>
    <row r="290" spans="1:18" x14ac:dyDescent="0.2">
      <c r="A290" s="15"/>
      <c r="B290" s="15"/>
      <c r="C290" s="15"/>
      <c r="D290" s="15"/>
      <c r="E290" s="15"/>
      <c r="F290" s="15"/>
      <c r="G290" s="15"/>
      <c r="H290" s="15"/>
      <c r="I290" s="15"/>
      <c r="J290" s="15"/>
      <c r="K290" s="15"/>
      <c r="L290" s="15"/>
      <c r="M290" s="15"/>
      <c r="N290" s="15"/>
      <c r="O290" s="15"/>
      <c r="P290" s="15"/>
      <c r="Q290" s="15"/>
      <c r="R290" s="15"/>
    </row>
    <row r="291" spans="1:18" x14ac:dyDescent="0.2">
      <c r="A291" s="15"/>
      <c r="B291" s="15"/>
      <c r="C291" s="15"/>
      <c r="D291" s="15"/>
      <c r="E291" s="15"/>
      <c r="F291" s="15"/>
      <c r="G291" s="15"/>
      <c r="H291" s="15"/>
      <c r="I291" s="15"/>
      <c r="J291" s="15"/>
      <c r="K291" s="15"/>
      <c r="L291" s="15"/>
      <c r="M291" s="15"/>
      <c r="N291" s="15"/>
      <c r="O291" s="15"/>
      <c r="P291" s="15"/>
      <c r="Q291" s="15"/>
      <c r="R291" s="15"/>
    </row>
    <row r="292" spans="1:18" x14ac:dyDescent="0.2">
      <c r="A292" s="15"/>
      <c r="B292" s="15"/>
      <c r="C292" s="15"/>
      <c r="D292" s="15"/>
      <c r="E292" s="15"/>
      <c r="F292" s="15"/>
      <c r="G292" s="15"/>
      <c r="H292" s="15"/>
      <c r="I292" s="15"/>
      <c r="J292" s="15"/>
      <c r="K292" s="15"/>
      <c r="L292" s="15"/>
      <c r="M292" s="15"/>
      <c r="N292" s="15"/>
      <c r="O292" s="15"/>
      <c r="P292" s="15"/>
      <c r="Q292" s="15"/>
      <c r="R292" s="15"/>
    </row>
    <row r="293" spans="1:18" x14ac:dyDescent="0.2">
      <c r="A293" s="15"/>
      <c r="B293" s="15"/>
      <c r="C293" s="15"/>
      <c r="D293" s="15"/>
      <c r="E293" s="15"/>
      <c r="F293" s="15"/>
      <c r="G293" s="15"/>
      <c r="H293" s="15"/>
      <c r="I293" s="15"/>
      <c r="J293" s="15"/>
      <c r="K293" s="15"/>
      <c r="L293" s="15"/>
      <c r="M293" s="15"/>
      <c r="N293" s="15"/>
      <c r="O293" s="15"/>
      <c r="P293" s="15"/>
      <c r="Q293" s="15"/>
      <c r="R293" s="15"/>
    </row>
    <row r="294" spans="1:18" x14ac:dyDescent="0.2">
      <c r="A294" s="15"/>
      <c r="B294" s="15"/>
      <c r="C294" s="15"/>
      <c r="D294" s="15"/>
      <c r="E294" s="15"/>
      <c r="F294" s="15"/>
      <c r="G294" s="15"/>
      <c r="H294" s="15"/>
      <c r="I294" s="15"/>
      <c r="J294" s="15"/>
      <c r="K294" s="15"/>
      <c r="L294" s="15"/>
      <c r="M294" s="15"/>
      <c r="N294" s="15"/>
      <c r="O294" s="15"/>
      <c r="P294" s="15"/>
      <c r="Q294" s="15"/>
      <c r="R294" s="15"/>
    </row>
    <row r="295" spans="1:18" x14ac:dyDescent="0.2">
      <c r="A295" s="15"/>
      <c r="B295" s="15"/>
      <c r="C295" s="15"/>
      <c r="D295" s="15"/>
      <c r="E295" s="15"/>
      <c r="F295" s="15"/>
      <c r="G295" s="15"/>
      <c r="H295" s="15"/>
      <c r="I295" s="15"/>
      <c r="J295" s="15"/>
      <c r="K295" s="15"/>
      <c r="L295" s="15"/>
      <c r="M295" s="15"/>
      <c r="N295" s="15"/>
      <c r="O295" s="15"/>
      <c r="P295" s="15"/>
      <c r="Q295" s="15"/>
      <c r="R295" s="15"/>
    </row>
    <row r="296" spans="1:18" x14ac:dyDescent="0.2">
      <c r="A296" s="15"/>
      <c r="B296" s="15"/>
      <c r="C296" s="15"/>
      <c r="D296" s="15"/>
      <c r="E296" s="15"/>
      <c r="F296" s="15"/>
      <c r="G296" s="15"/>
      <c r="H296" s="15"/>
      <c r="I296" s="15"/>
      <c r="J296" s="15"/>
      <c r="K296" s="15"/>
      <c r="L296" s="15"/>
      <c r="M296" s="15"/>
      <c r="N296" s="15"/>
      <c r="O296" s="15"/>
      <c r="P296" s="15"/>
      <c r="Q296" s="15"/>
      <c r="R296" s="15"/>
    </row>
    <row r="297" spans="1:18" x14ac:dyDescent="0.2">
      <c r="A297" s="15"/>
      <c r="B297" s="15"/>
      <c r="C297" s="15"/>
      <c r="D297" s="15"/>
      <c r="E297" s="15"/>
      <c r="F297" s="15"/>
      <c r="G297" s="15"/>
      <c r="H297" s="15"/>
      <c r="I297" s="15"/>
      <c r="J297" s="15"/>
      <c r="K297" s="15"/>
      <c r="L297" s="15"/>
      <c r="M297" s="15"/>
      <c r="N297" s="15"/>
      <c r="O297" s="15"/>
      <c r="P297" s="15"/>
      <c r="Q297" s="15"/>
      <c r="R297" s="15"/>
    </row>
    <row r="298" spans="1:18" x14ac:dyDescent="0.2">
      <c r="A298" s="15"/>
      <c r="B298" s="15"/>
      <c r="C298" s="15"/>
      <c r="D298" s="15"/>
      <c r="E298" s="15"/>
      <c r="F298" s="15"/>
      <c r="G298" s="15"/>
      <c r="H298" s="15"/>
      <c r="I298" s="15"/>
      <c r="J298" s="15"/>
      <c r="K298" s="15"/>
      <c r="L298" s="15"/>
      <c r="M298" s="15"/>
      <c r="N298" s="15"/>
      <c r="O298" s="15"/>
      <c r="P298" s="15"/>
      <c r="Q298" s="15"/>
      <c r="R298" s="15"/>
    </row>
    <row r="299" spans="1:18" x14ac:dyDescent="0.2">
      <c r="A299" s="15"/>
      <c r="B299" s="15"/>
      <c r="C299" s="15"/>
      <c r="D299" s="15"/>
      <c r="E299" s="15"/>
      <c r="F299" s="15"/>
      <c r="G299" s="15"/>
      <c r="H299" s="15"/>
      <c r="I299" s="15"/>
      <c r="J299" s="15"/>
      <c r="K299" s="15"/>
      <c r="L299" s="15"/>
      <c r="M299" s="15"/>
      <c r="N299" s="15"/>
      <c r="O299" s="15"/>
      <c r="P299" s="15"/>
      <c r="Q299" s="15"/>
      <c r="R299" s="15"/>
    </row>
    <row r="300" spans="1:18" x14ac:dyDescent="0.2">
      <c r="A300" s="15"/>
      <c r="B300" s="15"/>
      <c r="C300" s="15"/>
      <c r="D300" s="15"/>
      <c r="E300" s="15"/>
      <c r="F300" s="15"/>
      <c r="G300" s="15"/>
      <c r="H300" s="15"/>
      <c r="I300" s="15"/>
      <c r="J300" s="15"/>
      <c r="K300" s="15"/>
      <c r="L300" s="15"/>
      <c r="M300" s="15"/>
      <c r="N300" s="15"/>
      <c r="O300" s="15"/>
      <c r="P300" s="15"/>
      <c r="Q300" s="15"/>
      <c r="R300" s="15"/>
    </row>
    <row r="301" spans="1:18" x14ac:dyDescent="0.2">
      <c r="A301" s="15"/>
      <c r="B301" s="15"/>
      <c r="C301" s="15"/>
      <c r="D301" s="15"/>
      <c r="E301" s="15"/>
      <c r="F301" s="15"/>
      <c r="G301" s="15"/>
      <c r="H301" s="15"/>
      <c r="I301" s="15"/>
      <c r="J301" s="15"/>
      <c r="K301" s="15"/>
      <c r="L301" s="15"/>
      <c r="M301" s="15"/>
      <c r="N301" s="15"/>
      <c r="O301" s="15"/>
      <c r="P301" s="15"/>
      <c r="Q301" s="15"/>
      <c r="R301" s="15"/>
    </row>
    <row r="302" spans="1:18" x14ac:dyDescent="0.2">
      <c r="A302" s="15"/>
      <c r="B302" s="15"/>
      <c r="C302" s="15"/>
      <c r="D302" s="15"/>
      <c r="E302" s="15"/>
      <c r="F302" s="15"/>
      <c r="G302" s="15"/>
      <c r="H302" s="15"/>
      <c r="I302" s="15"/>
      <c r="J302" s="15"/>
      <c r="K302" s="15"/>
      <c r="L302" s="15"/>
      <c r="M302" s="15"/>
      <c r="N302" s="15"/>
      <c r="O302" s="15"/>
      <c r="P302" s="15"/>
      <c r="Q302" s="15"/>
      <c r="R302" s="15"/>
    </row>
    <row r="303" spans="1:18" x14ac:dyDescent="0.2">
      <c r="A303" s="15"/>
      <c r="B303" s="15"/>
      <c r="C303" s="15"/>
      <c r="D303" s="15"/>
      <c r="E303" s="15"/>
      <c r="F303" s="15"/>
      <c r="G303" s="15"/>
      <c r="H303" s="15"/>
      <c r="I303" s="15"/>
      <c r="J303" s="15"/>
      <c r="K303" s="15"/>
      <c r="L303" s="15"/>
      <c r="M303" s="15"/>
      <c r="N303" s="15"/>
      <c r="O303" s="15"/>
      <c r="P303" s="15"/>
      <c r="Q303" s="15"/>
      <c r="R303" s="15"/>
    </row>
    <row r="304" spans="1:18" x14ac:dyDescent="0.2">
      <c r="A304" s="15"/>
      <c r="B304" s="15"/>
      <c r="C304" s="15"/>
      <c r="D304" s="15"/>
      <c r="E304" s="15"/>
      <c r="F304" s="15"/>
      <c r="G304" s="15"/>
      <c r="H304" s="15"/>
      <c r="I304" s="15"/>
      <c r="J304" s="15"/>
      <c r="K304" s="15"/>
      <c r="L304" s="15"/>
      <c r="M304" s="15"/>
      <c r="N304" s="15"/>
      <c r="O304" s="15"/>
      <c r="P304" s="15"/>
      <c r="Q304" s="15"/>
      <c r="R304" s="15"/>
    </row>
    <row r="305" spans="1:18" x14ac:dyDescent="0.2">
      <c r="A305" s="15"/>
      <c r="B305" s="15"/>
      <c r="C305" s="15"/>
      <c r="D305" s="15"/>
      <c r="E305" s="15"/>
      <c r="F305" s="15"/>
      <c r="G305" s="15"/>
      <c r="H305" s="15"/>
      <c r="I305" s="15"/>
      <c r="J305" s="15"/>
      <c r="K305" s="15"/>
      <c r="L305" s="15"/>
      <c r="M305" s="15"/>
      <c r="N305" s="15"/>
      <c r="O305" s="15"/>
      <c r="P305" s="15"/>
      <c r="Q305" s="15"/>
      <c r="R305" s="15"/>
    </row>
    <row r="306" spans="1:18" x14ac:dyDescent="0.2">
      <c r="A306" s="15"/>
      <c r="B306" s="15"/>
      <c r="C306" s="15"/>
      <c r="D306" s="15"/>
      <c r="E306" s="15"/>
      <c r="F306" s="15"/>
      <c r="G306" s="15"/>
      <c r="H306" s="15"/>
      <c r="I306" s="15"/>
      <c r="J306" s="15"/>
      <c r="K306" s="15"/>
      <c r="L306" s="15"/>
      <c r="M306" s="15"/>
      <c r="N306" s="15"/>
      <c r="O306" s="15"/>
      <c r="P306" s="15"/>
      <c r="Q306" s="15"/>
      <c r="R306" s="15"/>
    </row>
    <row r="307" spans="1:18" x14ac:dyDescent="0.2">
      <c r="A307" s="15"/>
      <c r="B307" s="15"/>
      <c r="C307" s="15"/>
      <c r="D307" s="15"/>
      <c r="E307" s="15"/>
      <c r="F307" s="15"/>
      <c r="G307" s="15"/>
      <c r="H307" s="15"/>
      <c r="I307" s="15"/>
      <c r="J307" s="15"/>
      <c r="K307" s="15"/>
      <c r="L307" s="15"/>
      <c r="M307" s="15"/>
      <c r="N307" s="15"/>
      <c r="O307" s="15"/>
      <c r="P307" s="15"/>
      <c r="Q307" s="15"/>
      <c r="R307" s="15"/>
    </row>
    <row r="308" spans="1:18" x14ac:dyDescent="0.2">
      <c r="A308" s="15"/>
      <c r="B308" s="15"/>
      <c r="C308" s="15"/>
      <c r="D308" s="15"/>
      <c r="E308" s="15"/>
      <c r="F308" s="15"/>
      <c r="G308" s="15"/>
      <c r="H308" s="15"/>
      <c r="I308" s="15"/>
      <c r="J308" s="15"/>
      <c r="K308" s="15"/>
      <c r="L308" s="15"/>
      <c r="M308" s="15"/>
      <c r="N308" s="15"/>
      <c r="O308" s="15"/>
      <c r="P308" s="15"/>
      <c r="Q308" s="15"/>
      <c r="R308" s="15"/>
    </row>
    <row r="309" spans="1:18" x14ac:dyDescent="0.2">
      <c r="A309" s="15"/>
      <c r="B309" s="15"/>
      <c r="C309" s="15"/>
      <c r="D309" s="15"/>
      <c r="E309" s="15"/>
      <c r="F309" s="15"/>
      <c r="G309" s="15"/>
      <c r="H309" s="15"/>
      <c r="I309" s="15"/>
      <c r="J309" s="15"/>
      <c r="K309" s="15"/>
      <c r="L309" s="15"/>
      <c r="M309" s="15"/>
      <c r="N309" s="15"/>
      <c r="O309" s="15"/>
      <c r="P309" s="15"/>
      <c r="Q309" s="15"/>
      <c r="R309" s="15"/>
    </row>
    <row r="310" spans="1:18" x14ac:dyDescent="0.2">
      <c r="A310" s="15"/>
      <c r="B310" s="15"/>
      <c r="C310" s="15"/>
      <c r="D310" s="15"/>
      <c r="E310" s="15"/>
      <c r="F310" s="15"/>
      <c r="G310" s="15"/>
      <c r="H310" s="15"/>
      <c r="I310" s="15"/>
      <c r="J310" s="15"/>
      <c r="K310" s="15"/>
      <c r="L310" s="15"/>
      <c r="M310" s="15"/>
      <c r="N310" s="15"/>
      <c r="O310" s="15"/>
      <c r="P310" s="15"/>
      <c r="Q310" s="15"/>
      <c r="R310" s="15"/>
    </row>
    <row r="311" spans="1:18" x14ac:dyDescent="0.2">
      <c r="A311" s="15"/>
      <c r="B311" s="15"/>
      <c r="C311" s="15"/>
      <c r="D311" s="15"/>
      <c r="E311" s="15"/>
      <c r="F311" s="15"/>
      <c r="G311" s="15"/>
      <c r="H311" s="15"/>
      <c r="I311" s="15"/>
      <c r="J311" s="15"/>
      <c r="K311" s="15"/>
      <c r="L311" s="15"/>
      <c r="M311" s="15"/>
      <c r="N311" s="15"/>
      <c r="O311" s="15"/>
      <c r="P311" s="15"/>
      <c r="Q311" s="15"/>
      <c r="R311" s="15"/>
    </row>
    <row r="312" spans="1:18" x14ac:dyDescent="0.2">
      <c r="A312" s="15"/>
      <c r="B312" s="15"/>
      <c r="C312" s="15"/>
      <c r="D312" s="15"/>
      <c r="E312" s="15"/>
      <c r="F312" s="15"/>
      <c r="G312" s="15"/>
      <c r="H312" s="15"/>
      <c r="I312" s="15"/>
      <c r="J312" s="15"/>
      <c r="K312" s="15"/>
      <c r="L312" s="15"/>
      <c r="M312" s="15"/>
      <c r="N312" s="15"/>
      <c r="O312" s="15"/>
      <c r="P312" s="15"/>
      <c r="Q312" s="15"/>
      <c r="R312" s="15"/>
    </row>
    <row r="313" spans="1:18" x14ac:dyDescent="0.2">
      <c r="A313" s="15"/>
      <c r="B313" s="15"/>
      <c r="C313" s="15"/>
      <c r="D313" s="15"/>
      <c r="E313" s="15"/>
      <c r="F313" s="15"/>
      <c r="G313" s="15"/>
      <c r="H313" s="15"/>
      <c r="I313" s="15"/>
      <c r="J313" s="15"/>
      <c r="K313" s="15"/>
      <c r="L313" s="15"/>
      <c r="M313" s="15"/>
      <c r="N313" s="15"/>
      <c r="O313" s="15"/>
      <c r="P313" s="15"/>
      <c r="Q313" s="15"/>
      <c r="R313" s="15"/>
    </row>
    <row r="314" spans="1:18" x14ac:dyDescent="0.2">
      <c r="A314" s="15"/>
      <c r="B314" s="15"/>
      <c r="C314" s="15"/>
      <c r="D314" s="15"/>
      <c r="E314" s="15"/>
      <c r="F314" s="15"/>
      <c r="G314" s="15"/>
      <c r="H314" s="15"/>
      <c r="I314" s="15"/>
      <c r="J314" s="15"/>
      <c r="K314" s="15"/>
      <c r="L314" s="15"/>
      <c r="M314" s="15"/>
      <c r="N314" s="15"/>
      <c r="O314" s="15"/>
      <c r="P314" s="15"/>
      <c r="Q314" s="15"/>
      <c r="R314" s="15"/>
    </row>
    <row r="315" spans="1:18" x14ac:dyDescent="0.2">
      <c r="A315" s="15"/>
      <c r="B315" s="15"/>
      <c r="C315" s="15"/>
      <c r="D315" s="15"/>
      <c r="E315" s="15"/>
      <c r="F315" s="15"/>
      <c r="G315" s="15"/>
      <c r="H315" s="15"/>
      <c r="I315" s="15"/>
      <c r="J315" s="15"/>
      <c r="K315" s="15"/>
      <c r="L315" s="15"/>
      <c r="M315" s="15"/>
      <c r="N315" s="15"/>
      <c r="O315" s="15"/>
      <c r="P315" s="15"/>
      <c r="Q315" s="15"/>
      <c r="R315" s="15"/>
    </row>
    <row r="316" spans="1:18" x14ac:dyDescent="0.2">
      <c r="A316" s="15"/>
      <c r="B316" s="15"/>
      <c r="C316" s="15"/>
      <c r="D316" s="15"/>
      <c r="E316" s="15"/>
      <c r="F316" s="15"/>
      <c r="G316" s="15"/>
      <c r="H316" s="15"/>
      <c r="I316" s="15"/>
      <c r="J316" s="15"/>
      <c r="K316" s="15"/>
      <c r="L316" s="15"/>
      <c r="M316" s="15"/>
      <c r="N316" s="15"/>
      <c r="O316" s="15"/>
      <c r="P316" s="15"/>
      <c r="Q316" s="15"/>
      <c r="R316" s="15"/>
    </row>
    <row r="317" spans="1:18" x14ac:dyDescent="0.2">
      <c r="A317" s="15"/>
      <c r="B317" s="15"/>
      <c r="C317" s="15"/>
      <c r="D317" s="15"/>
      <c r="E317" s="15"/>
      <c r="F317" s="15"/>
      <c r="G317" s="15"/>
      <c r="H317" s="15"/>
      <c r="I317" s="15"/>
      <c r="J317" s="15"/>
      <c r="K317" s="15"/>
      <c r="L317" s="15"/>
      <c r="M317" s="15"/>
      <c r="N317" s="15"/>
      <c r="O317" s="15"/>
      <c r="P317" s="15"/>
      <c r="Q317" s="15"/>
      <c r="R317" s="15"/>
    </row>
    <row r="318" spans="1:18" x14ac:dyDescent="0.2">
      <c r="A318" s="15"/>
      <c r="B318" s="15"/>
      <c r="C318" s="15"/>
      <c r="D318" s="15"/>
      <c r="E318" s="15"/>
      <c r="F318" s="15"/>
      <c r="G318" s="15"/>
      <c r="H318" s="15"/>
      <c r="I318" s="15"/>
      <c r="J318" s="15"/>
      <c r="K318" s="15"/>
      <c r="L318" s="15"/>
      <c r="M318" s="15"/>
      <c r="N318" s="15"/>
      <c r="O318" s="15"/>
      <c r="P318" s="15"/>
      <c r="Q318" s="15"/>
      <c r="R318" s="15"/>
    </row>
    <row r="319" spans="1:18" x14ac:dyDescent="0.2">
      <c r="A319" s="15"/>
      <c r="B319" s="15"/>
      <c r="C319" s="15"/>
      <c r="D319" s="15"/>
      <c r="E319" s="15"/>
      <c r="F319" s="15"/>
      <c r="G319" s="15"/>
      <c r="H319" s="15"/>
      <c r="I319" s="15"/>
      <c r="J319" s="15"/>
      <c r="K319" s="15"/>
      <c r="L319" s="15"/>
      <c r="M319" s="15"/>
      <c r="N319" s="15"/>
      <c r="O319" s="15"/>
      <c r="P319" s="15"/>
      <c r="Q319" s="15"/>
      <c r="R319" s="15"/>
    </row>
    <row r="320" spans="1:18" x14ac:dyDescent="0.2">
      <c r="A320" s="15"/>
      <c r="B320" s="15"/>
      <c r="C320" s="15"/>
      <c r="D320" s="15"/>
      <c r="E320" s="15"/>
      <c r="F320" s="15"/>
      <c r="G320" s="15"/>
      <c r="H320" s="15"/>
      <c r="I320" s="15"/>
      <c r="J320" s="15"/>
      <c r="K320" s="15"/>
      <c r="L320" s="15"/>
      <c r="M320" s="15"/>
      <c r="N320" s="15"/>
      <c r="O320" s="15"/>
      <c r="P320" s="15"/>
      <c r="Q320" s="15"/>
      <c r="R320" s="15"/>
    </row>
    <row r="321" spans="1:18" x14ac:dyDescent="0.2">
      <c r="A321" s="15"/>
      <c r="B321" s="15"/>
      <c r="C321" s="15"/>
      <c r="D321" s="15"/>
      <c r="E321" s="15"/>
      <c r="F321" s="15"/>
      <c r="G321" s="15"/>
      <c r="H321" s="15"/>
      <c r="I321" s="15"/>
      <c r="J321" s="15"/>
      <c r="K321" s="15"/>
      <c r="L321" s="15"/>
      <c r="M321" s="15"/>
      <c r="N321" s="15"/>
      <c r="O321" s="15"/>
      <c r="P321" s="15"/>
      <c r="Q321" s="15"/>
      <c r="R321" s="15"/>
    </row>
    <row r="322" spans="1:18" x14ac:dyDescent="0.2">
      <c r="A322" s="15"/>
      <c r="B322" s="15"/>
      <c r="C322" s="15"/>
      <c r="D322" s="15"/>
      <c r="E322" s="15"/>
      <c r="F322" s="15"/>
      <c r="G322" s="15"/>
      <c r="H322" s="15"/>
      <c r="I322" s="15"/>
      <c r="J322" s="15"/>
      <c r="K322" s="15"/>
      <c r="L322" s="15"/>
      <c r="M322" s="15"/>
      <c r="N322" s="15"/>
      <c r="O322" s="15"/>
      <c r="P322" s="15"/>
      <c r="Q322" s="15"/>
      <c r="R322" s="15"/>
    </row>
    <row r="323" spans="1:18" x14ac:dyDescent="0.2">
      <c r="A323" s="15"/>
      <c r="B323" s="15"/>
      <c r="C323" s="15"/>
      <c r="D323" s="15"/>
      <c r="E323" s="15"/>
      <c r="F323" s="15"/>
      <c r="G323" s="15"/>
      <c r="H323" s="15"/>
      <c r="I323" s="15"/>
      <c r="J323" s="15"/>
      <c r="K323" s="15"/>
      <c r="L323" s="15"/>
      <c r="M323" s="15"/>
      <c r="N323" s="15"/>
      <c r="O323" s="15"/>
      <c r="P323" s="15"/>
      <c r="Q323" s="15"/>
      <c r="R323" s="15"/>
    </row>
    <row r="324" spans="1:18" x14ac:dyDescent="0.2">
      <c r="A324" s="15"/>
      <c r="B324" s="15"/>
      <c r="C324" s="15"/>
      <c r="D324" s="15"/>
      <c r="E324" s="15"/>
      <c r="F324" s="15"/>
      <c r="G324" s="15"/>
      <c r="H324" s="15"/>
      <c r="I324" s="15"/>
      <c r="J324" s="15"/>
      <c r="K324" s="15"/>
      <c r="L324" s="15"/>
      <c r="M324" s="15"/>
      <c r="N324" s="15"/>
      <c r="O324" s="15"/>
      <c r="P324" s="15"/>
      <c r="Q324" s="15"/>
      <c r="R324" s="15"/>
    </row>
    <row r="325" spans="1:18" x14ac:dyDescent="0.2">
      <c r="A325" s="15"/>
      <c r="B325" s="15"/>
      <c r="C325" s="15"/>
      <c r="D325" s="15"/>
      <c r="E325" s="15"/>
      <c r="F325" s="15"/>
      <c r="G325" s="15"/>
      <c r="H325" s="15"/>
      <c r="I325" s="15"/>
      <c r="J325" s="15"/>
      <c r="K325" s="15"/>
      <c r="L325" s="15"/>
      <c r="M325" s="15"/>
      <c r="N325" s="15"/>
      <c r="O325" s="15"/>
      <c r="P325" s="15"/>
      <c r="Q325" s="15"/>
      <c r="R325" s="15"/>
    </row>
    <row r="326" spans="1:18" x14ac:dyDescent="0.2">
      <c r="A326" s="15"/>
      <c r="B326" s="15"/>
      <c r="C326" s="15"/>
      <c r="D326" s="15"/>
      <c r="E326" s="15"/>
      <c r="F326" s="15"/>
      <c r="G326" s="15"/>
      <c r="H326" s="15"/>
      <c r="I326" s="15"/>
      <c r="J326" s="15"/>
      <c r="K326" s="15"/>
      <c r="L326" s="15"/>
      <c r="M326" s="15"/>
      <c r="N326" s="15"/>
      <c r="O326" s="15"/>
      <c r="P326" s="15"/>
      <c r="Q326" s="15"/>
      <c r="R326" s="15"/>
    </row>
    <row r="327" spans="1:18" x14ac:dyDescent="0.2">
      <c r="A327" s="15"/>
      <c r="B327" s="15"/>
      <c r="C327" s="15"/>
      <c r="D327" s="15"/>
      <c r="E327" s="15"/>
      <c r="F327" s="15"/>
      <c r="G327" s="15"/>
      <c r="H327" s="15"/>
      <c r="I327" s="15"/>
      <c r="J327" s="15"/>
      <c r="K327" s="15"/>
      <c r="L327" s="15"/>
      <c r="M327" s="15"/>
      <c r="N327" s="15"/>
      <c r="O327" s="15"/>
      <c r="P327" s="15"/>
      <c r="Q327" s="15"/>
      <c r="R327" s="15"/>
    </row>
    <row r="328" spans="1:18" x14ac:dyDescent="0.2">
      <c r="A328" s="15"/>
      <c r="B328" s="15"/>
      <c r="C328" s="15"/>
      <c r="D328" s="15"/>
      <c r="E328" s="15"/>
      <c r="F328" s="15"/>
      <c r="G328" s="15"/>
      <c r="H328" s="15"/>
      <c r="I328" s="15"/>
      <c r="J328" s="15"/>
      <c r="K328" s="15"/>
      <c r="L328" s="15"/>
      <c r="M328" s="15"/>
      <c r="N328" s="15"/>
      <c r="O328" s="15"/>
      <c r="P328" s="15"/>
      <c r="Q328" s="15"/>
      <c r="R328" s="15"/>
    </row>
    <row r="329" spans="1:18" x14ac:dyDescent="0.2">
      <c r="A329" s="15"/>
      <c r="B329" s="15"/>
      <c r="C329" s="15"/>
      <c r="D329" s="15"/>
      <c r="E329" s="15"/>
      <c r="F329" s="15"/>
      <c r="G329" s="15"/>
      <c r="H329" s="15"/>
      <c r="I329" s="15"/>
      <c r="J329" s="15"/>
      <c r="K329" s="15"/>
      <c r="L329" s="15"/>
      <c r="M329" s="15"/>
      <c r="N329" s="15"/>
      <c r="O329" s="15"/>
      <c r="P329" s="15"/>
      <c r="Q329" s="15"/>
      <c r="R329" s="15"/>
    </row>
    <row r="330" spans="1:18" x14ac:dyDescent="0.2">
      <c r="A330" s="15"/>
      <c r="B330" s="15"/>
      <c r="C330" s="15"/>
      <c r="D330" s="15"/>
      <c r="E330" s="15"/>
      <c r="F330" s="15"/>
      <c r="G330" s="15"/>
      <c r="H330" s="15"/>
      <c r="I330" s="15"/>
      <c r="J330" s="15"/>
      <c r="K330" s="15"/>
      <c r="L330" s="15"/>
      <c r="M330" s="15"/>
      <c r="N330" s="15"/>
      <c r="O330" s="15"/>
      <c r="P330" s="15"/>
      <c r="Q330" s="15"/>
      <c r="R330" s="15"/>
    </row>
    <row r="331" spans="1:18" x14ac:dyDescent="0.2">
      <c r="A331" s="15"/>
      <c r="B331" s="15"/>
      <c r="C331" s="15"/>
      <c r="D331" s="15"/>
      <c r="E331" s="15"/>
      <c r="F331" s="15"/>
      <c r="G331" s="15"/>
      <c r="H331" s="15"/>
      <c r="I331" s="15"/>
      <c r="J331" s="15"/>
      <c r="K331" s="15"/>
      <c r="L331" s="15"/>
      <c r="M331" s="15"/>
      <c r="N331" s="15"/>
      <c r="O331" s="15"/>
      <c r="P331" s="15"/>
      <c r="Q331" s="15"/>
      <c r="R331" s="15"/>
    </row>
    <row r="332" spans="1:18" x14ac:dyDescent="0.2">
      <c r="A332" s="15"/>
      <c r="B332" s="15"/>
      <c r="C332" s="15"/>
      <c r="D332" s="15"/>
      <c r="E332" s="15"/>
      <c r="F332" s="15"/>
      <c r="G332" s="15"/>
      <c r="H332" s="15"/>
      <c r="I332" s="15"/>
      <c r="J332" s="15"/>
      <c r="K332" s="15"/>
      <c r="L332" s="15"/>
      <c r="M332" s="15"/>
      <c r="N332" s="15"/>
      <c r="O332" s="15"/>
      <c r="P332" s="15"/>
      <c r="Q332" s="15"/>
      <c r="R332" s="15"/>
    </row>
    <row r="333" spans="1:18" x14ac:dyDescent="0.2">
      <c r="A333" s="15"/>
      <c r="B333" s="15"/>
      <c r="C333" s="15"/>
      <c r="D333" s="15"/>
      <c r="E333" s="15"/>
      <c r="F333" s="15"/>
      <c r="G333" s="15"/>
      <c r="H333" s="15"/>
      <c r="I333" s="15"/>
      <c r="J333" s="15"/>
      <c r="K333" s="15"/>
      <c r="L333" s="15"/>
      <c r="M333" s="15"/>
      <c r="N333" s="15"/>
      <c r="O333" s="15"/>
      <c r="P333" s="15"/>
      <c r="Q333" s="15"/>
      <c r="R333" s="15"/>
    </row>
    <row r="334" spans="1:18" x14ac:dyDescent="0.2">
      <c r="A334" s="15"/>
      <c r="B334" s="15"/>
      <c r="C334" s="15"/>
      <c r="D334" s="15"/>
      <c r="E334" s="15"/>
      <c r="F334" s="15"/>
      <c r="G334" s="15"/>
      <c r="H334" s="15"/>
      <c r="I334" s="15"/>
      <c r="J334" s="15"/>
      <c r="K334" s="15"/>
      <c r="L334" s="15"/>
      <c r="M334" s="15"/>
      <c r="N334" s="15"/>
      <c r="O334" s="15"/>
      <c r="P334" s="15"/>
      <c r="Q334" s="15"/>
      <c r="R334" s="15"/>
    </row>
    <row r="335" spans="1:18" x14ac:dyDescent="0.2">
      <c r="A335" s="15"/>
      <c r="B335" s="15"/>
      <c r="C335" s="15"/>
      <c r="D335" s="15"/>
      <c r="E335" s="15"/>
      <c r="F335" s="15"/>
      <c r="G335" s="15"/>
      <c r="H335" s="15"/>
      <c r="I335" s="15"/>
      <c r="J335" s="15"/>
      <c r="K335" s="15"/>
      <c r="L335" s="15"/>
      <c r="M335" s="15"/>
      <c r="N335" s="15"/>
      <c r="O335" s="15"/>
      <c r="P335" s="15"/>
      <c r="Q335" s="15"/>
      <c r="R335" s="15"/>
    </row>
    <row r="336" spans="1:18" x14ac:dyDescent="0.2">
      <c r="A336" s="15"/>
      <c r="B336" s="15"/>
      <c r="C336" s="15"/>
      <c r="D336" s="15"/>
      <c r="E336" s="15"/>
      <c r="F336" s="15"/>
      <c r="G336" s="15"/>
      <c r="H336" s="15"/>
      <c r="I336" s="15"/>
      <c r="J336" s="15"/>
      <c r="K336" s="15"/>
      <c r="L336" s="15"/>
      <c r="M336" s="15"/>
      <c r="N336" s="15"/>
      <c r="O336" s="15"/>
      <c r="P336" s="15"/>
      <c r="Q336" s="15"/>
      <c r="R336" s="15"/>
    </row>
    <row r="337" spans="1:18" x14ac:dyDescent="0.2">
      <c r="A337" s="15"/>
      <c r="B337" s="15"/>
      <c r="C337" s="15"/>
      <c r="D337" s="15"/>
      <c r="E337" s="15"/>
      <c r="F337" s="15"/>
      <c r="G337" s="15"/>
      <c r="H337" s="15"/>
      <c r="I337" s="15"/>
      <c r="J337" s="15"/>
      <c r="K337" s="15"/>
      <c r="L337" s="15"/>
      <c r="M337" s="15"/>
      <c r="N337" s="15"/>
      <c r="O337" s="15"/>
      <c r="P337" s="15"/>
      <c r="Q337" s="15"/>
      <c r="R337" s="15"/>
    </row>
    <row r="338" spans="1:18" x14ac:dyDescent="0.2">
      <c r="A338" s="15"/>
      <c r="B338" s="15"/>
      <c r="C338" s="15"/>
      <c r="D338" s="15"/>
      <c r="E338" s="15"/>
      <c r="F338" s="15"/>
      <c r="G338" s="15"/>
      <c r="H338" s="15"/>
      <c r="I338" s="15"/>
      <c r="J338" s="15"/>
      <c r="K338" s="15"/>
      <c r="L338" s="15"/>
      <c r="M338" s="15"/>
      <c r="N338" s="15"/>
      <c r="O338" s="15"/>
      <c r="P338" s="15"/>
      <c r="Q338" s="15"/>
      <c r="R338" s="15"/>
    </row>
    <row r="339" spans="1:18" x14ac:dyDescent="0.2">
      <c r="A339" s="15"/>
      <c r="B339" s="15"/>
      <c r="C339" s="15"/>
      <c r="D339" s="15"/>
      <c r="E339" s="15"/>
      <c r="F339" s="15"/>
      <c r="G339" s="15"/>
      <c r="H339" s="15"/>
      <c r="I339" s="15"/>
      <c r="J339" s="15"/>
      <c r="K339" s="15"/>
      <c r="L339" s="15"/>
      <c r="M339" s="15"/>
      <c r="N339" s="15"/>
      <c r="O339" s="15"/>
      <c r="P339" s="15"/>
      <c r="Q339" s="15"/>
      <c r="R339" s="15"/>
    </row>
    <row r="340" spans="1:18" x14ac:dyDescent="0.2">
      <c r="A340" s="15"/>
      <c r="B340" s="15"/>
      <c r="C340" s="15"/>
      <c r="D340" s="15"/>
      <c r="E340" s="15"/>
      <c r="F340" s="15"/>
      <c r="G340" s="15"/>
      <c r="H340" s="15"/>
      <c r="I340" s="15"/>
      <c r="J340" s="15"/>
      <c r="K340" s="15"/>
      <c r="L340" s="15"/>
      <c r="M340" s="15"/>
      <c r="N340" s="15"/>
      <c r="O340" s="15"/>
      <c r="P340" s="15"/>
      <c r="Q340" s="15"/>
      <c r="R340" s="15"/>
    </row>
    <row r="341" spans="1:18" x14ac:dyDescent="0.2">
      <c r="A341" s="15"/>
      <c r="B341" s="15"/>
      <c r="C341" s="15"/>
      <c r="D341" s="15"/>
      <c r="E341" s="15"/>
      <c r="F341" s="15"/>
      <c r="G341" s="15"/>
      <c r="H341" s="15"/>
      <c r="I341" s="15"/>
      <c r="J341" s="15"/>
      <c r="K341" s="15"/>
      <c r="L341" s="15"/>
      <c r="M341" s="15"/>
      <c r="N341" s="15"/>
      <c r="O341" s="15"/>
      <c r="P341" s="15"/>
      <c r="Q341" s="15"/>
      <c r="R341" s="15"/>
    </row>
    <row r="342" spans="1:18" x14ac:dyDescent="0.2">
      <c r="A342" s="15"/>
      <c r="B342" s="15"/>
      <c r="C342" s="15"/>
      <c r="D342" s="15"/>
      <c r="E342" s="15"/>
      <c r="F342" s="15"/>
      <c r="G342" s="15"/>
      <c r="H342" s="15"/>
      <c r="I342" s="15"/>
      <c r="J342" s="15"/>
      <c r="K342" s="15"/>
      <c r="L342" s="15"/>
      <c r="M342" s="15"/>
      <c r="N342" s="15"/>
      <c r="O342" s="15"/>
      <c r="P342" s="15"/>
      <c r="Q342" s="15"/>
      <c r="R342" s="15"/>
    </row>
    <row r="343" spans="1:18" x14ac:dyDescent="0.2">
      <c r="A343" s="15"/>
      <c r="B343" s="15"/>
      <c r="C343" s="15"/>
      <c r="D343" s="15"/>
      <c r="E343" s="15"/>
      <c r="F343" s="15"/>
      <c r="G343" s="15"/>
      <c r="H343" s="15"/>
      <c r="I343" s="15"/>
      <c r="J343" s="15"/>
      <c r="K343" s="15"/>
      <c r="L343" s="15"/>
      <c r="M343" s="15"/>
      <c r="N343" s="15"/>
      <c r="O343" s="15"/>
      <c r="P343" s="15"/>
      <c r="Q343" s="15"/>
      <c r="R343" s="15"/>
    </row>
    <row r="344" spans="1:18" x14ac:dyDescent="0.2">
      <c r="A344" s="15"/>
      <c r="B344" s="15"/>
      <c r="C344" s="15"/>
      <c r="D344" s="15"/>
      <c r="E344" s="15"/>
      <c r="F344" s="15"/>
      <c r="G344" s="15"/>
      <c r="H344" s="15"/>
      <c r="I344" s="15"/>
      <c r="J344" s="15"/>
      <c r="K344" s="15"/>
      <c r="L344" s="15"/>
      <c r="M344" s="15"/>
      <c r="N344" s="15"/>
      <c r="O344" s="15"/>
      <c r="P344" s="15"/>
      <c r="Q344" s="15"/>
      <c r="R344" s="15"/>
    </row>
    <row r="345" spans="1:18" x14ac:dyDescent="0.2">
      <c r="A345" s="15"/>
      <c r="B345" s="15"/>
      <c r="C345" s="15"/>
      <c r="D345" s="15"/>
      <c r="E345" s="15"/>
      <c r="F345" s="15"/>
      <c r="G345" s="15"/>
      <c r="H345" s="15"/>
      <c r="I345" s="15"/>
      <c r="J345" s="15"/>
      <c r="K345" s="15"/>
      <c r="L345" s="15"/>
      <c r="M345" s="15"/>
      <c r="N345" s="15"/>
      <c r="O345" s="15"/>
      <c r="P345" s="15"/>
      <c r="Q345" s="15"/>
      <c r="R345" s="15"/>
    </row>
    <row r="346" spans="1:18" x14ac:dyDescent="0.2">
      <c r="A346" s="15"/>
      <c r="B346" s="15"/>
      <c r="C346" s="15"/>
      <c r="D346" s="15"/>
      <c r="E346" s="15"/>
      <c r="F346" s="15"/>
      <c r="G346" s="15"/>
      <c r="H346" s="15"/>
      <c r="I346" s="15"/>
      <c r="J346" s="15"/>
      <c r="K346" s="15"/>
      <c r="L346" s="15"/>
      <c r="M346" s="15"/>
      <c r="N346" s="15"/>
      <c r="O346" s="15"/>
      <c r="P346" s="15"/>
      <c r="Q346" s="15"/>
      <c r="R346" s="15"/>
    </row>
    <row r="347" spans="1:18" x14ac:dyDescent="0.2">
      <c r="A347" s="15"/>
      <c r="B347" s="15"/>
      <c r="C347" s="15"/>
      <c r="D347" s="15"/>
      <c r="E347" s="15"/>
      <c r="F347" s="15"/>
      <c r="G347" s="15"/>
      <c r="H347" s="15"/>
      <c r="I347" s="15"/>
      <c r="J347" s="15"/>
      <c r="K347" s="15"/>
      <c r="L347" s="15"/>
      <c r="M347" s="15"/>
      <c r="N347" s="15"/>
      <c r="O347" s="15"/>
      <c r="P347" s="15"/>
      <c r="Q347" s="15"/>
      <c r="R347" s="15"/>
    </row>
    <row r="348" spans="1:18" x14ac:dyDescent="0.2">
      <c r="A348" s="15"/>
      <c r="B348" s="15"/>
      <c r="C348" s="15"/>
      <c r="D348" s="15"/>
      <c r="E348" s="15"/>
      <c r="F348" s="15"/>
      <c r="G348" s="15"/>
      <c r="H348" s="15"/>
      <c r="I348" s="15"/>
      <c r="J348" s="15"/>
      <c r="K348" s="15"/>
      <c r="L348" s="15"/>
      <c r="M348" s="15"/>
      <c r="N348" s="15"/>
      <c r="O348" s="15"/>
      <c r="P348" s="15"/>
      <c r="Q348" s="15"/>
      <c r="R348" s="15"/>
    </row>
    <row r="349" spans="1:18" x14ac:dyDescent="0.2">
      <c r="A349" s="15"/>
      <c r="B349" s="15"/>
      <c r="C349" s="15"/>
      <c r="D349" s="15"/>
      <c r="E349" s="15"/>
      <c r="F349" s="15"/>
      <c r="G349" s="15"/>
      <c r="H349" s="15"/>
      <c r="I349" s="15"/>
      <c r="J349" s="15"/>
      <c r="K349" s="15"/>
      <c r="L349" s="15"/>
      <c r="M349" s="15"/>
      <c r="N349" s="15"/>
      <c r="O349" s="15"/>
      <c r="P349" s="15"/>
      <c r="Q349" s="15"/>
      <c r="R349" s="15"/>
    </row>
    <row r="350" spans="1:18" x14ac:dyDescent="0.2">
      <c r="A350" s="15"/>
      <c r="B350" s="15"/>
      <c r="C350" s="15"/>
      <c r="D350" s="15"/>
      <c r="E350" s="15"/>
      <c r="F350" s="15"/>
      <c r="G350" s="15"/>
      <c r="H350" s="15"/>
      <c r="I350" s="15"/>
      <c r="J350" s="15"/>
      <c r="K350" s="15"/>
      <c r="L350" s="15"/>
      <c r="M350" s="15"/>
      <c r="N350" s="15"/>
      <c r="O350" s="15"/>
      <c r="P350" s="15"/>
      <c r="Q350" s="15"/>
      <c r="R350" s="15"/>
    </row>
    <row r="351" spans="1:18" x14ac:dyDescent="0.2">
      <c r="A351" s="15"/>
      <c r="B351" s="15"/>
      <c r="C351" s="15"/>
      <c r="D351" s="15"/>
      <c r="E351" s="15"/>
      <c r="F351" s="15"/>
      <c r="G351" s="15"/>
      <c r="H351" s="15"/>
      <c r="I351" s="15"/>
      <c r="J351" s="15"/>
      <c r="K351" s="15"/>
      <c r="L351" s="15"/>
      <c r="M351" s="15"/>
      <c r="N351" s="15"/>
      <c r="O351" s="15"/>
      <c r="P351" s="15"/>
      <c r="Q351" s="15"/>
      <c r="R351" s="15"/>
    </row>
    <row r="352" spans="1:18" x14ac:dyDescent="0.2">
      <c r="A352" s="15"/>
      <c r="B352" s="15"/>
      <c r="C352" s="15"/>
      <c r="D352" s="15"/>
      <c r="E352" s="15"/>
      <c r="F352" s="15"/>
      <c r="G352" s="15"/>
      <c r="H352" s="15"/>
      <c r="I352" s="15"/>
      <c r="J352" s="15"/>
      <c r="K352" s="15"/>
      <c r="L352" s="15"/>
      <c r="M352" s="15"/>
      <c r="N352" s="15"/>
      <c r="O352" s="15"/>
      <c r="P352" s="15"/>
      <c r="Q352" s="15"/>
      <c r="R352" s="15"/>
    </row>
    <row r="353" spans="1:18" x14ac:dyDescent="0.2">
      <c r="A353" s="15"/>
      <c r="B353" s="15"/>
      <c r="C353" s="15"/>
      <c r="D353" s="15"/>
      <c r="E353" s="15"/>
      <c r="F353" s="15"/>
      <c r="G353" s="15"/>
      <c r="H353" s="15"/>
      <c r="I353" s="15"/>
      <c r="J353" s="15"/>
      <c r="K353" s="15"/>
      <c r="L353" s="15"/>
      <c r="M353" s="15"/>
      <c r="N353" s="15"/>
      <c r="O353" s="15"/>
      <c r="P353" s="15"/>
      <c r="Q353" s="15"/>
      <c r="R353" s="15"/>
    </row>
    <row r="354" spans="1:18" x14ac:dyDescent="0.2">
      <c r="A354" s="15"/>
      <c r="B354" s="15"/>
      <c r="C354" s="15"/>
      <c r="D354" s="15"/>
      <c r="E354" s="15"/>
      <c r="F354" s="15"/>
      <c r="G354" s="15"/>
      <c r="H354" s="15"/>
      <c r="I354" s="15"/>
      <c r="J354" s="15"/>
      <c r="K354" s="15"/>
      <c r="L354" s="15"/>
      <c r="M354" s="15"/>
      <c r="N354" s="15"/>
      <c r="O354" s="15"/>
      <c r="P354" s="15"/>
      <c r="Q354" s="15"/>
      <c r="R354" s="15"/>
    </row>
    <row r="355" spans="1:18" x14ac:dyDescent="0.2">
      <c r="A355" s="15"/>
      <c r="B355" s="15"/>
      <c r="C355" s="15"/>
      <c r="D355" s="15"/>
      <c r="E355" s="15"/>
      <c r="F355" s="15"/>
      <c r="G355" s="15"/>
      <c r="H355" s="15"/>
      <c r="I355" s="15"/>
      <c r="J355" s="15"/>
      <c r="K355" s="15"/>
      <c r="L355" s="15"/>
      <c r="M355" s="15"/>
      <c r="N355" s="15"/>
      <c r="O355" s="15"/>
      <c r="P355" s="15"/>
      <c r="Q355" s="15"/>
      <c r="R355" s="15"/>
    </row>
    <row r="356" spans="1:18" x14ac:dyDescent="0.2">
      <c r="A356" s="15"/>
      <c r="B356" s="15"/>
      <c r="C356" s="15"/>
      <c r="D356" s="15"/>
      <c r="E356" s="15"/>
      <c r="F356" s="15"/>
      <c r="G356" s="15"/>
      <c r="H356" s="15"/>
      <c r="I356" s="15"/>
      <c r="J356" s="15"/>
      <c r="K356" s="15"/>
      <c r="L356" s="15"/>
      <c r="M356" s="15"/>
      <c r="N356" s="15"/>
      <c r="O356" s="15"/>
      <c r="P356" s="15"/>
      <c r="Q356" s="15"/>
      <c r="R356" s="15"/>
    </row>
    <row r="357" spans="1:18" x14ac:dyDescent="0.2">
      <c r="A357" s="15"/>
      <c r="B357" s="15"/>
      <c r="C357" s="15"/>
      <c r="D357" s="15"/>
      <c r="E357" s="15"/>
      <c r="F357" s="15"/>
      <c r="G357" s="15"/>
      <c r="H357" s="15"/>
      <c r="I357" s="15"/>
      <c r="J357" s="15"/>
      <c r="K357" s="15"/>
      <c r="L357" s="15"/>
      <c r="M357" s="15"/>
      <c r="N357" s="15"/>
      <c r="O357" s="15"/>
      <c r="P357" s="15"/>
      <c r="Q357" s="15"/>
      <c r="R357" s="15"/>
    </row>
    <row r="358" spans="1:18" x14ac:dyDescent="0.2">
      <c r="A358" s="15"/>
      <c r="B358" s="15"/>
      <c r="C358" s="15"/>
      <c r="D358" s="15"/>
      <c r="E358" s="15"/>
      <c r="F358" s="15"/>
      <c r="G358" s="15"/>
      <c r="H358" s="15"/>
      <c r="I358" s="15"/>
      <c r="J358" s="15"/>
      <c r="K358" s="15"/>
      <c r="L358" s="15"/>
      <c r="M358" s="15"/>
      <c r="N358" s="15"/>
      <c r="O358" s="15"/>
      <c r="P358" s="15"/>
      <c r="Q358" s="15"/>
      <c r="R358" s="15"/>
    </row>
    <row r="359" spans="1:18" x14ac:dyDescent="0.2">
      <c r="A359" s="15"/>
      <c r="B359" s="15"/>
      <c r="C359" s="15"/>
      <c r="D359" s="15"/>
      <c r="E359" s="15"/>
      <c r="F359" s="15"/>
      <c r="G359" s="15"/>
      <c r="H359" s="15"/>
      <c r="I359" s="15"/>
      <c r="J359" s="15"/>
      <c r="K359" s="15"/>
      <c r="L359" s="15"/>
      <c r="M359" s="15"/>
      <c r="N359" s="15"/>
      <c r="O359" s="15"/>
      <c r="P359" s="15"/>
      <c r="Q359" s="15"/>
      <c r="R359" s="15"/>
    </row>
    <row r="360" spans="1:18" x14ac:dyDescent="0.2">
      <c r="A360" s="15"/>
      <c r="B360" s="15"/>
      <c r="C360" s="15"/>
      <c r="D360" s="15"/>
      <c r="E360" s="15"/>
      <c r="F360" s="15"/>
      <c r="G360" s="15"/>
      <c r="H360" s="15"/>
      <c r="I360" s="15"/>
      <c r="J360" s="15"/>
      <c r="K360" s="15"/>
      <c r="L360" s="15"/>
      <c r="M360" s="15"/>
      <c r="N360" s="15"/>
      <c r="O360" s="15"/>
      <c r="P360" s="15"/>
      <c r="Q360" s="15"/>
      <c r="R360" s="15"/>
    </row>
    <row r="361" spans="1:18" x14ac:dyDescent="0.2">
      <c r="A361" s="15"/>
      <c r="B361" s="15"/>
      <c r="C361" s="15"/>
      <c r="D361" s="15"/>
      <c r="E361" s="15"/>
      <c r="F361" s="15"/>
      <c r="G361" s="15"/>
      <c r="H361" s="15"/>
      <c r="I361" s="15"/>
      <c r="J361" s="15"/>
      <c r="K361" s="15"/>
      <c r="L361" s="15"/>
      <c r="M361" s="15"/>
      <c r="N361" s="15"/>
      <c r="O361" s="15"/>
      <c r="P361" s="15"/>
      <c r="Q361" s="15"/>
      <c r="R361" s="15"/>
    </row>
    <row r="362" spans="1:18" x14ac:dyDescent="0.2">
      <c r="A362" s="15"/>
      <c r="B362" s="15"/>
      <c r="C362" s="15"/>
      <c r="D362" s="15"/>
      <c r="E362" s="15"/>
      <c r="F362" s="15"/>
      <c r="G362" s="15"/>
      <c r="H362" s="15"/>
      <c r="I362" s="15"/>
      <c r="J362" s="15"/>
      <c r="K362" s="15"/>
      <c r="L362" s="15"/>
      <c r="M362" s="15"/>
      <c r="N362" s="15"/>
      <c r="O362" s="15"/>
      <c r="P362" s="15"/>
      <c r="Q362" s="15"/>
      <c r="R362" s="15"/>
    </row>
    <row r="363" spans="1:18" x14ac:dyDescent="0.2">
      <c r="A363" s="15"/>
      <c r="B363" s="15"/>
      <c r="C363" s="15"/>
      <c r="D363" s="15"/>
      <c r="E363" s="15"/>
      <c r="F363" s="15"/>
      <c r="G363" s="15"/>
      <c r="H363" s="15"/>
      <c r="I363" s="15"/>
      <c r="J363" s="15"/>
      <c r="K363" s="15"/>
      <c r="L363" s="15"/>
      <c r="M363" s="15"/>
      <c r="N363" s="15"/>
      <c r="O363" s="15"/>
      <c r="P363" s="15"/>
      <c r="Q363" s="15"/>
      <c r="R363" s="15"/>
    </row>
    <row r="364" spans="1:18" x14ac:dyDescent="0.2">
      <c r="A364" s="15"/>
      <c r="B364" s="15"/>
      <c r="C364" s="15"/>
      <c r="D364" s="15"/>
      <c r="E364" s="15"/>
      <c r="F364" s="15"/>
      <c r="G364" s="15"/>
      <c r="H364" s="15"/>
      <c r="I364" s="15"/>
      <c r="J364" s="15"/>
      <c r="K364" s="15"/>
      <c r="L364" s="15"/>
      <c r="M364" s="15"/>
      <c r="N364" s="15"/>
      <c r="O364" s="15"/>
      <c r="P364" s="15"/>
      <c r="Q364" s="15"/>
      <c r="R364" s="15"/>
    </row>
    <row r="365" spans="1:18" x14ac:dyDescent="0.2">
      <c r="A365" s="15"/>
      <c r="B365" s="15"/>
      <c r="C365" s="15"/>
      <c r="D365" s="15"/>
      <c r="E365" s="15"/>
      <c r="F365" s="15"/>
      <c r="G365" s="15"/>
      <c r="H365" s="15"/>
      <c r="I365" s="15"/>
      <c r="J365" s="15"/>
      <c r="K365" s="15"/>
      <c r="L365" s="15"/>
      <c r="M365" s="15"/>
      <c r="N365" s="15"/>
      <c r="O365" s="15"/>
      <c r="P365" s="15"/>
      <c r="Q365" s="15"/>
      <c r="R365" s="15"/>
    </row>
    <row r="366" spans="1:18" x14ac:dyDescent="0.2">
      <c r="A366" s="15"/>
      <c r="B366" s="15"/>
      <c r="C366" s="15"/>
      <c r="D366" s="15"/>
      <c r="E366" s="15"/>
      <c r="F366" s="15"/>
      <c r="G366" s="15"/>
      <c r="H366" s="15"/>
      <c r="I366" s="15"/>
      <c r="J366" s="15"/>
      <c r="K366" s="15"/>
      <c r="L366" s="15"/>
      <c r="M366" s="15"/>
      <c r="N366" s="15"/>
      <c r="O366" s="15"/>
      <c r="P366" s="15"/>
      <c r="Q366" s="15"/>
      <c r="R366" s="15"/>
    </row>
    <row r="367" spans="1:18" x14ac:dyDescent="0.2">
      <c r="A367" s="15"/>
      <c r="B367" s="15"/>
      <c r="C367" s="15"/>
      <c r="D367" s="15"/>
      <c r="E367" s="15"/>
      <c r="F367" s="15"/>
      <c r="G367" s="15"/>
      <c r="H367" s="15"/>
      <c r="I367" s="15"/>
      <c r="J367" s="15"/>
      <c r="K367" s="15"/>
      <c r="L367" s="15"/>
      <c r="M367" s="15"/>
      <c r="N367" s="15"/>
      <c r="O367" s="15"/>
      <c r="P367" s="15"/>
      <c r="Q367" s="15"/>
      <c r="R367" s="15"/>
    </row>
    <row r="368" spans="1:18" x14ac:dyDescent="0.2">
      <c r="A368" s="15"/>
      <c r="B368" s="15"/>
      <c r="C368" s="15"/>
      <c r="D368" s="15"/>
      <c r="E368" s="15"/>
      <c r="F368" s="15"/>
      <c r="G368" s="15"/>
      <c r="H368" s="15"/>
      <c r="I368" s="15"/>
      <c r="J368" s="15"/>
      <c r="K368" s="15"/>
      <c r="L368" s="15"/>
      <c r="M368" s="15"/>
      <c r="N368" s="15"/>
      <c r="O368" s="15"/>
      <c r="P368" s="15"/>
      <c r="Q368" s="15"/>
      <c r="R368" s="15"/>
    </row>
    <row r="369" spans="1:18" x14ac:dyDescent="0.2">
      <c r="A369" s="15"/>
      <c r="B369" s="15"/>
      <c r="C369" s="15"/>
      <c r="D369" s="15"/>
      <c r="E369" s="15"/>
      <c r="F369" s="15"/>
      <c r="G369" s="15"/>
      <c r="H369" s="15"/>
      <c r="I369" s="15"/>
      <c r="J369" s="15"/>
      <c r="K369" s="15"/>
      <c r="L369" s="15"/>
      <c r="M369" s="15"/>
      <c r="N369" s="15"/>
      <c r="O369" s="15"/>
      <c r="P369" s="15"/>
      <c r="Q369" s="15"/>
      <c r="R369" s="15"/>
    </row>
    <row r="370" spans="1:18" x14ac:dyDescent="0.2">
      <c r="A370" s="15"/>
      <c r="B370" s="15"/>
      <c r="C370" s="15"/>
      <c r="D370" s="15"/>
      <c r="E370" s="15"/>
      <c r="F370" s="15"/>
      <c r="G370" s="15"/>
      <c r="H370" s="15"/>
      <c r="I370" s="15"/>
      <c r="J370" s="15"/>
      <c r="K370" s="15"/>
      <c r="L370" s="15"/>
      <c r="M370" s="15"/>
      <c r="N370" s="15"/>
      <c r="O370" s="15"/>
      <c r="P370" s="15"/>
      <c r="Q370" s="15"/>
      <c r="R370" s="15"/>
    </row>
    <row r="371" spans="1:18" x14ac:dyDescent="0.2">
      <c r="A371" s="15"/>
      <c r="B371" s="15"/>
      <c r="C371" s="15"/>
      <c r="D371" s="15"/>
      <c r="E371" s="15"/>
      <c r="F371" s="15"/>
      <c r="G371" s="15"/>
      <c r="H371" s="15"/>
      <c r="I371" s="15"/>
      <c r="J371" s="15"/>
      <c r="K371" s="15"/>
      <c r="L371" s="15"/>
      <c r="M371" s="15"/>
      <c r="N371" s="15"/>
      <c r="O371" s="15"/>
      <c r="P371" s="15"/>
      <c r="Q371" s="15"/>
      <c r="R371" s="15"/>
    </row>
    <row r="372" spans="1:18" x14ac:dyDescent="0.2">
      <c r="A372" s="15"/>
      <c r="B372" s="15"/>
      <c r="C372" s="15"/>
      <c r="D372" s="15"/>
      <c r="E372" s="15"/>
      <c r="F372" s="15"/>
      <c r="G372" s="15"/>
      <c r="H372" s="15"/>
      <c r="I372" s="15"/>
      <c r="J372" s="15"/>
      <c r="K372" s="15"/>
      <c r="L372" s="15"/>
      <c r="M372" s="15"/>
      <c r="N372" s="15"/>
      <c r="O372" s="15"/>
      <c r="P372" s="15"/>
      <c r="Q372" s="15"/>
      <c r="R372" s="15"/>
    </row>
    <row r="373" spans="1:18" x14ac:dyDescent="0.2">
      <c r="A373" s="15"/>
      <c r="B373" s="15"/>
      <c r="C373" s="15"/>
      <c r="D373" s="15"/>
      <c r="E373" s="15"/>
      <c r="F373" s="15"/>
      <c r="G373" s="15"/>
      <c r="H373" s="15"/>
      <c r="I373" s="15"/>
      <c r="J373" s="15"/>
      <c r="K373" s="15"/>
      <c r="L373" s="15"/>
      <c r="M373" s="15"/>
      <c r="N373" s="15"/>
      <c r="O373" s="15"/>
      <c r="P373" s="15"/>
      <c r="Q373" s="15"/>
      <c r="R373" s="15"/>
    </row>
    <row r="374" spans="1:18" x14ac:dyDescent="0.2">
      <c r="A374" s="15"/>
      <c r="B374" s="15"/>
      <c r="C374" s="15"/>
      <c r="D374" s="15"/>
      <c r="E374" s="15"/>
      <c r="F374" s="15"/>
      <c r="G374" s="15"/>
      <c r="H374" s="15"/>
      <c r="I374" s="15"/>
      <c r="J374" s="15"/>
      <c r="K374" s="15"/>
      <c r="L374" s="15"/>
      <c r="M374" s="15"/>
      <c r="N374" s="15"/>
      <c r="O374" s="15"/>
      <c r="P374" s="15"/>
      <c r="Q374" s="15"/>
      <c r="R374" s="15"/>
    </row>
    <row r="375" spans="1:18" x14ac:dyDescent="0.2">
      <c r="A375" s="15"/>
      <c r="B375" s="15"/>
      <c r="C375" s="15"/>
      <c r="D375" s="15"/>
      <c r="E375" s="15"/>
      <c r="F375" s="15"/>
      <c r="G375" s="15"/>
      <c r="H375" s="15"/>
      <c r="I375" s="15"/>
      <c r="J375" s="15"/>
      <c r="K375" s="15"/>
      <c r="L375" s="15"/>
      <c r="M375" s="15"/>
      <c r="N375" s="15"/>
      <c r="O375" s="15"/>
      <c r="P375" s="15"/>
      <c r="Q375" s="15"/>
      <c r="R375" s="15"/>
    </row>
    <row r="376" spans="1:18" x14ac:dyDescent="0.2">
      <c r="A376" s="15"/>
      <c r="B376" s="15"/>
      <c r="C376" s="15"/>
      <c r="D376" s="15"/>
      <c r="E376" s="15"/>
      <c r="F376" s="15"/>
      <c r="G376" s="15"/>
      <c r="H376" s="15"/>
      <c r="I376" s="15"/>
      <c r="J376" s="15"/>
      <c r="K376" s="15"/>
      <c r="L376" s="15"/>
      <c r="M376" s="15"/>
      <c r="N376" s="15"/>
      <c r="O376" s="15"/>
      <c r="P376" s="15"/>
      <c r="Q376" s="15"/>
      <c r="R376" s="15"/>
    </row>
    <row r="377" spans="1:18" x14ac:dyDescent="0.2">
      <c r="A377" s="15"/>
      <c r="B377" s="15"/>
      <c r="C377" s="15"/>
      <c r="D377" s="15"/>
      <c r="E377" s="15"/>
      <c r="F377" s="15"/>
      <c r="G377" s="15"/>
      <c r="H377" s="15"/>
      <c r="I377" s="15"/>
      <c r="J377" s="15"/>
      <c r="K377" s="15"/>
      <c r="L377" s="15"/>
      <c r="M377" s="15"/>
      <c r="N377" s="15"/>
      <c r="O377" s="15"/>
      <c r="P377" s="15"/>
      <c r="Q377" s="15"/>
      <c r="R377" s="15"/>
    </row>
    <row r="378" spans="1:18" x14ac:dyDescent="0.2">
      <c r="A378" s="15"/>
      <c r="B378" s="15"/>
      <c r="C378" s="15"/>
      <c r="D378" s="15"/>
      <c r="E378" s="15"/>
      <c r="F378" s="15"/>
      <c r="G378" s="15"/>
      <c r="H378" s="15"/>
      <c r="I378" s="15"/>
      <c r="J378" s="15"/>
      <c r="K378" s="15"/>
      <c r="L378" s="15"/>
      <c r="M378" s="15"/>
      <c r="N378" s="15"/>
      <c r="O378" s="15"/>
      <c r="P378" s="15"/>
      <c r="Q378" s="15"/>
      <c r="R378" s="15"/>
    </row>
    <row r="379" spans="1:18" x14ac:dyDescent="0.2">
      <c r="A379" s="15"/>
      <c r="B379" s="15"/>
      <c r="C379" s="15"/>
      <c r="D379" s="15"/>
      <c r="E379" s="15"/>
      <c r="F379" s="15"/>
      <c r="G379" s="15"/>
      <c r="H379" s="15"/>
      <c r="I379" s="15"/>
      <c r="J379" s="15"/>
      <c r="K379" s="15"/>
      <c r="L379" s="15"/>
      <c r="M379" s="15"/>
      <c r="N379" s="15"/>
      <c r="O379" s="15"/>
      <c r="P379" s="15"/>
      <c r="Q379" s="15"/>
      <c r="R379" s="15"/>
    </row>
    <row r="380" spans="1:18" x14ac:dyDescent="0.2">
      <c r="A380" s="15"/>
      <c r="B380" s="15"/>
      <c r="C380" s="15"/>
      <c r="D380" s="15"/>
      <c r="E380" s="15"/>
      <c r="F380" s="15"/>
      <c r="G380" s="15"/>
      <c r="H380" s="15"/>
      <c r="I380" s="15"/>
      <c r="J380" s="15"/>
      <c r="K380" s="15"/>
      <c r="L380" s="15"/>
      <c r="M380" s="15"/>
      <c r="N380" s="15"/>
      <c r="O380" s="15"/>
      <c r="P380" s="15"/>
      <c r="Q380" s="15"/>
      <c r="R380" s="15"/>
    </row>
    <row r="381" spans="1:18" x14ac:dyDescent="0.2">
      <c r="A381" s="15"/>
      <c r="B381" s="15"/>
      <c r="C381" s="15"/>
      <c r="D381" s="15"/>
      <c r="E381" s="15"/>
      <c r="F381" s="15"/>
      <c r="G381" s="15"/>
      <c r="H381" s="15"/>
      <c r="I381" s="15"/>
      <c r="J381" s="15"/>
      <c r="K381" s="15"/>
      <c r="L381" s="15"/>
      <c r="M381" s="15"/>
      <c r="N381" s="15"/>
      <c r="O381" s="15"/>
      <c r="P381" s="15"/>
      <c r="Q381" s="15"/>
      <c r="R381" s="15"/>
    </row>
    <row r="382" spans="1:18" x14ac:dyDescent="0.2">
      <c r="A382" s="15"/>
      <c r="B382" s="15"/>
      <c r="C382" s="15"/>
      <c r="D382" s="15"/>
      <c r="E382" s="15"/>
      <c r="F382" s="15"/>
      <c r="G382" s="15"/>
      <c r="H382" s="15"/>
      <c r="I382" s="15"/>
      <c r="J382" s="15"/>
      <c r="K382" s="15"/>
      <c r="L382" s="15"/>
      <c r="M382" s="15"/>
      <c r="N382" s="15"/>
      <c r="O382" s="15"/>
      <c r="P382" s="15"/>
      <c r="Q382" s="15"/>
      <c r="R382" s="15"/>
    </row>
    <row r="383" spans="1:18" x14ac:dyDescent="0.2">
      <c r="A383" s="15"/>
      <c r="B383" s="15"/>
      <c r="C383" s="15"/>
      <c r="D383" s="15"/>
      <c r="E383" s="15"/>
      <c r="F383" s="15"/>
      <c r="G383" s="15"/>
      <c r="H383" s="15"/>
      <c r="I383" s="15"/>
      <c r="J383" s="15"/>
      <c r="K383" s="15"/>
      <c r="L383" s="15"/>
      <c r="M383" s="15"/>
      <c r="N383" s="15"/>
      <c r="O383" s="15"/>
      <c r="P383" s="15"/>
      <c r="Q383" s="15"/>
      <c r="R383" s="15"/>
    </row>
    <row r="384" spans="1:18" x14ac:dyDescent="0.2">
      <c r="A384" s="15"/>
      <c r="B384" s="15"/>
      <c r="C384" s="15"/>
      <c r="D384" s="15"/>
      <c r="E384" s="15"/>
      <c r="F384" s="15"/>
      <c r="G384" s="15"/>
      <c r="H384" s="15"/>
      <c r="I384" s="15"/>
      <c r="J384" s="15"/>
      <c r="K384" s="15"/>
      <c r="L384" s="15"/>
      <c r="M384" s="15"/>
      <c r="N384" s="15"/>
      <c r="O384" s="15"/>
      <c r="P384" s="15"/>
      <c r="Q384" s="15"/>
      <c r="R384" s="15"/>
    </row>
    <row r="385" spans="1:18" x14ac:dyDescent="0.2">
      <c r="A385" s="15"/>
      <c r="B385" s="15"/>
      <c r="C385" s="15"/>
      <c r="D385" s="15"/>
      <c r="E385" s="15"/>
      <c r="F385" s="15"/>
      <c r="G385" s="15"/>
      <c r="H385" s="15"/>
      <c r="I385" s="15"/>
      <c r="J385" s="15"/>
      <c r="K385" s="15"/>
      <c r="L385" s="15"/>
      <c r="M385" s="15"/>
      <c r="N385" s="15"/>
      <c r="O385" s="15"/>
      <c r="P385" s="15"/>
      <c r="Q385" s="15"/>
      <c r="R385" s="15"/>
    </row>
    <row r="386" spans="1:18" x14ac:dyDescent="0.2">
      <c r="A386" s="15"/>
      <c r="B386" s="15"/>
      <c r="C386" s="15"/>
      <c r="D386" s="15"/>
      <c r="E386" s="15"/>
      <c r="F386" s="15"/>
      <c r="G386" s="15"/>
      <c r="H386" s="15"/>
      <c r="I386" s="15"/>
      <c r="J386" s="15"/>
      <c r="K386" s="15"/>
      <c r="L386" s="15"/>
      <c r="M386" s="15"/>
      <c r="N386" s="15"/>
      <c r="O386" s="15"/>
      <c r="P386" s="15"/>
      <c r="Q386" s="15"/>
      <c r="R386" s="15"/>
    </row>
    <row r="387" spans="1:18" x14ac:dyDescent="0.2">
      <c r="A387" s="15"/>
      <c r="B387" s="15"/>
      <c r="C387" s="15"/>
      <c r="D387" s="15"/>
      <c r="E387" s="15"/>
      <c r="F387" s="15"/>
      <c r="G387" s="15"/>
      <c r="H387" s="15"/>
      <c r="I387" s="15"/>
      <c r="J387" s="15"/>
      <c r="K387" s="15"/>
      <c r="L387" s="15"/>
      <c r="M387" s="15"/>
      <c r="N387" s="15"/>
      <c r="O387" s="15"/>
      <c r="P387" s="15"/>
      <c r="Q387" s="15"/>
      <c r="R387" s="15"/>
    </row>
    <row r="388" spans="1:18" x14ac:dyDescent="0.2">
      <c r="A388" s="15"/>
      <c r="B388" s="15"/>
      <c r="C388" s="15"/>
      <c r="D388" s="15"/>
      <c r="E388" s="15"/>
      <c r="F388" s="15"/>
      <c r="G388" s="15"/>
      <c r="H388" s="15"/>
      <c r="I388" s="15"/>
      <c r="J388" s="15"/>
      <c r="K388" s="15"/>
      <c r="L388" s="15"/>
      <c r="M388" s="15"/>
      <c r="N388" s="15"/>
      <c r="O388" s="15"/>
      <c r="P388" s="15"/>
      <c r="Q388" s="15"/>
      <c r="R388" s="15"/>
    </row>
    <row r="389" spans="1:18" x14ac:dyDescent="0.2">
      <c r="A389" s="15"/>
      <c r="B389" s="15"/>
      <c r="C389" s="15"/>
      <c r="D389" s="15"/>
      <c r="E389" s="15"/>
      <c r="F389" s="15"/>
      <c r="G389" s="15"/>
      <c r="H389" s="15"/>
      <c r="I389" s="15"/>
      <c r="J389" s="15"/>
      <c r="K389" s="15"/>
      <c r="L389" s="15"/>
      <c r="M389" s="15"/>
      <c r="N389" s="15"/>
      <c r="O389" s="15"/>
      <c r="P389" s="15"/>
      <c r="Q389" s="15"/>
      <c r="R389" s="15"/>
    </row>
    <row r="390" spans="1:18" x14ac:dyDescent="0.2">
      <c r="A390" s="15"/>
      <c r="B390" s="15"/>
      <c r="C390" s="15"/>
      <c r="D390" s="15"/>
      <c r="E390" s="15"/>
      <c r="F390" s="15"/>
      <c r="G390" s="15"/>
      <c r="H390" s="15"/>
      <c r="I390" s="15"/>
      <c r="J390" s="15"/>
      <c r="K390" s="15"/>
      <c r="L390" s="15"/>
      <c r="M390" s="15"/>
      <c r="N390" s="15"/>
      <c r="O390" s="15"/>
      <c r="P390" s="15"/>
      <c r="Q390" s="15"/>
      <c r="R390" s="15"/>
    </row>
    <row r="391" spans="1:18" x14ac:dyDescent="0.2">
      <c r="A391" s="15"/>
      <c r="B391" s="15"/>
      <c r="C391" s="15"/>
      <c r="D391" s="15"/>
      <c r="E391" s="15"/>
      <c r="F391" s="15"/>
      <c r="G391" s="15"/>
      <c r="H391" s="15"/>
      <c r="I391" s="15"/>
      <c r="J391" s="15"/>
      <c r="K391" s="15"/>
      <c r="L391" s="15"/>
      <c r="M391" s="15"/>
      <c r="N391" s="15"/>
      <c r="O391" s="15"/>
      <c r="P391" s="15"/>
      <c r="Q391" s="15"/>
      <c r="R391" s="15"/>
    </row>
    <row r="392" spans="1:18" x14ac:dyDescent="0.2">
      <c r="A392" s="15"/>
      <c r="B392" s="15"/>
      <c r="C392" s="15"/>
      <c r="D392" s="15"/>
      <c r="E392" s="15"/>
      <c r="F392" s="15"/>
      <c r="G392" s="15"/>
      <c r="H392" s="15"/>
      <c r="I392" s="15"/>
      <c r="J392" s="15"/>
      <c r="K392" s="15"/>
      <c r="L392" s="15"/>
      <c r="M392" s="15"/>
      <c r="N392" s="15"/>
      <c r="O392" s="15"/>
      <c r="P392" s="15"/>
      <c r="Q392" s="15"/>
      <c r="R392" s="15"/>
    </row>
    <row r="393" spans="1:18" x14ac:dyDescent="0.2">
      <c r="A393" s="15"/>
      <c r="B393" s="15"/>
      <c r="C393" s="15"/>
      <c r="D393" s="15"/>
      <c r="E393" s="15"/>
      <c r="F393" s="15"/>
      <c r="G393" s="15"/>
      <c r="H393" s="15"/>
      <c r="I393" s="15"/>
      <c r="J393" s="15"/>
      <c r="K393" s="15"/>
      <c r="L393" s="15"/>
      <c r="M393" s="15"/>
      <c r="N393" s="15"/>
      <c r="O393" s="15"/>
      <c r="P393" s="15"/>
      <c r="Q393" s="15"/>
      <c r="R393" s="15"/>
    </row>
    <row r="394" spans="1:18" x14ac:dyDescent="0.2">
      <c r="A394" s="15"/>
      <c r="B394" s="15"/>
      <c r="C394" s="15"/>
      <c r="D394" s="15"/>
      <c r="E394" s="15"/>
      <c r="F394" s="15"/>
      <c r="G394" s="15"/>
      <c r="H394" s="15"/>
      <c r="I394" s="15"/>
      <c r="J394" s="15"/>
      <c r="K394" s="15"/>
      <c r="L394" s="15"/>
      <c r="M394" s="15"/>
      <c r="N394" s="15"/>
      <c r="O394" s="15"/>
      <c r="P394" s="15"/>
      <c r="Q394" s="15"/>
      <c r="R394" s="15"/>
    </row>
    <row r="395" spans="1:18" x14ac:dyDescent="0.2">
      <c r="A395" s="15"/>
      <c r="B395" s="15"/>
      <c r="C395" s="15"/>
      <c r="D395" s="15"/>
      <c r="E395" s="15"/>
      <c r="F395" s="15"/>
      <c r="G395" s="15"/>
      <c r="H395" s="15"/>
      <c r="I395" s="15"/>
      <c r="J395" s="15"/>
      <c r="K395" s="15"/>
      <c r="L395" s="15"/>
      <c r="M395" s="15"/>
      <c r="N395" s="15"/>
      <c r="O395" s="15"/>
      <c r="P395" s="15"/>
      <c r="Q395" s="15"/>
      <c r="R395" s="15"/>
    </row>
    <row r="396" spans="1:18" x14ac:dyDescent="0.2">
      <c r="A396" s="15"/>
      <c r="B396" s="15"/>
      <c r="C396" s="15"/>
      <c r="D396" s="15"/>
      <c r="E396" s="15"/>
      <c r="F396" s="15"/>
      <c r="G396" s="15"/>
      <c r="H396" s="15"/>
      <c r="I396" s="15"/>
      <c r="J396" s="15"/>
      <c r="K396" s="15"/>
      <c r="L396" s="15"/>
      <c r="M396" s="15"/>
      <c r="N396" s="15"/>
      <c r="O396" s="15"/>
      <c r="P396" s="15"/>
      <c r="Q396" s="15"/>
      <c r="R396" s="15"/>
    </row>
    <row r="397" spans="1:18" x14ac:dyDescent="0.2">
      <c r="A397" s="15"/>
      <c r="B397" s="15"/>
      <c r="C397" s="15"/>
      <c r="D397" s="15"/>
      <c r="E397" s="15"/>
      <c r="F397" s="15"/>
      <c r="G397" s="15"/>
      <c r="H397" s="15"/>
      <c r="I397" s="15"/>
      <c r="J397" s="15"/>
      <c r="K397" s="15"/>
      <c r="L397" s="15"/>
      <c r="M397" s="15"/>
      <c r="N397" s="15"/>
      <c r="O397" s="15"/>
      <c r="P397" s="15"/>
      <c r="Q397" s="15"/>
      <c r="R397" s="15"/>
    </row>
  </sheetData>
  <mergeCells count="12">
    <mergeCell ref="H12:J12"/>
    <mergeCell ref="B85:D85"/>
    <mergeCell ref="E85:G85"/>
    <mergeCell ref="H85:J85"/>
    <mergeCell ref="A12:A13"/>
    <mergeCell ref="A85:A86"/>
    <mergeCell ref="A158:A159"/>
    <mergeCell ref="B158:D158"/>
    <mergeCell ref="E158:G158"/>
    <mergeCell ref="H158:J158"/>
    <mergeCell ref="B12:D12"/>
    <mergeCell ref="E12:G12"/>
  </mergeCells>
  <phoneticPr fontId="3" type="noConversion"/>
  <pageMargins left="0" right="0" top="0.39370078740157483" bottom="0.59055118110236227" header="0" footer="0"/>
  <pageSetup paperSize="9" scale="95" pageOrder="overThenDown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1"/>
  </cols>
  <sheetData>
    <row r="1" spans="2:14" x14ac:dyDescent="0.2"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</row>
    <row r="2" spans="2:14" ht="18" x14ac:dyDescent="0.25">
      <c r="B2" s="35" t="s">
        <v>21</v>
      </c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</row>
    <row r="3" spans="2:14" ht="14.25" x14ac:dyDescent="0.2">
      <c r="B3" s="36" t="s">
        <v>27</v>
      </c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</row>
    <row r="4" spans="2:14" ht="14.25" x14ac:dyDescent="0.2">
      <c r="B4" s="32"/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</row>
    <row r="5" spans="2:14" ht="14.25" x14ac:dyDescent="0.2">
      <c r="B5" s="32"/>
      <c r="C5" s="116"/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116"/>
    </row>
    <row r="6" spans="2:14" ht="14.25" x14ac:dyDescent="0.2">
      <c r="B6" s="32"/>
      <c r="C6" s="116"/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</row>
    <row r="7" spans="2:14" ht="14.25" x14ac:dyDescent="0.2">
      <c r="B7" s="32"/>
      <c r="C7" s="116"/>
      <c r="D7" s="116"/>
      <c r="E7" s="116"/>
      <c r="F7" s="116"/>
      <c r="G7" s="116"/>
      <c r="H7" s="116"/>
      <c r="I7" s="116"/>
      <c r="J7" s="116"/>
      <c r="K7" s="116"/>
      <c r="L7" s="116"/>
      <c r="M7" s="116"/>
      <c r="N7" s="116"/>
    </row>
    <row r="8" spans="2:14" x14ac:dyDescent="0.2">
      <c r="B8" s="37" t="str">
        <f>Inicio!B8</f>
        <v xml:space="preserve">      Fecha de publicación: junio 2015</v>
      </c>
      <c r="C8" s="116"/>
      <c r="D8" s="116"/>
      <c r="E8" s="116"/>
      <c r="F8" s="116"/>
      <c r="G8" s="116"/>
      <c r="H8" s="116"/>
      <c r="I8" s="116"/>
      <c r="J8" s="116"/>
      <c r="K8" s="116"/>
      <c r="L8" s="116"/>
      <c r="M8" s="116"/>
      <c r="N8" s="116"/>
    </row>
    <row r="9" spans="2:14" x14ac:dyDescent="0.2">
      <c r="B9" s="116"/>
      <c r="C9" s="116"/>
      <c r="D9" s="116"/>
      <c r="E9" s="116"/>
      <c r="F9" s="116"/>
      <c r="G9" s="116"/>
      <c r="H9" s="116"/>
      <c r="I9" s="116"/>
      <c r="J9" s="116"/>
      <c r="K9" s="116"/>
      <c r="L9" s="116"/>
      <c r="M9" s="116"/>
      <c r="N9" s="116"/>
    </row>
    <row r="10" spans="2:14" x14ac:dyDescent="0.2">
      <c r="B10" s="116"/>
      <c r="C10" s="116"/>
      <c r="D10" s="116"/>
      <c r="E10" s="116"/>
      <c r="F10" s="116"/>
      <c r="G10" s="116"/>
      <c r="H10" s="116"/>
      <c r="I10" s="116"/>
      <c r="J10" s="116"/>
      <c r="K10" s="116"/>
      <c r="L10" s="116"/>
      <c r="M10" s="116"/>
      <c r="N10" s="116"/>
    </row>
    <row r="11" spans="2:14" x14ac:dyDescent="0.2">
      <c r="B11" s="117"/>
      <c r="C11" s="117"/>
      <c r="D11" s="117"/>
      <c r="E11" s="117"/>
      <c r="F11" s="117"/>
      <c r="G11" s="117"/>
      <c r="H11" s="117"/>
      <c r="I11" s="117"/>
      <c r="J11" s="117"/>
      <c r="K11" s="117"/>
      <c r="L11" s="117"/>
      <c r="M11" s="117"/>
      <c r="N11" s="117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1"/>
  </cols>
  <sheetData>
    <row r="1" spans="2:14" x14ac:dyDescent="0.2"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</row>
    <row r="2" spans="2:14" ht="18" x14ac:dyDescent="0.25">
      <c r="B2" s="35" t="s">
        <v>21</v>
      </c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</row>
    <row r="3" spans="2:14" ht="14.25" x14ac:dyDescent="0.2">
      <c r="B3" s="36" t="s">
        <v>30</v>
      </c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</row>
    <row r="4" spans="2:14" ht="14.25" x14ac:dyDescent="0.2">
      <c r="B4" s="32"/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</row>
    <row r="5" spans="2:14" ht="14.25" x14ac:dyDescent="0.2">
      <c r="B5" s="32"/>
      <c r="C5" s="116"/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116"/>
    </row>
    <row r="6" spans="2:14" ht="14.25" x14ac:dyDescent="0.2">
      <c r="B6" s="32"/>
      <c r="C6" s="116"/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</row>
    <row r="7" spans="2:14" ht="14.25" x14ac:dyDescent="0.2">
      <c r="B7" s="32"/>
      <c r="C7" s="116"/>
      <c r="D7" s="116"/>
      <c r="E7" s="116"/>
      <c r="F7" s="116"/>
      <c r="G7" s="116"/>
      <c r="H7" s="116"/>
      <c r="I7" s="116"/>
      <c r="J7" s="116"/>
      <c r="K7" s="116"/>
      <c r="L7" s="116"/>
      <c r="M7" s="116"/>
      <c r="N7" s="116"/>
    </row>
    <row r="8" spans="2:14" x14ac:dyDescent="0.2">
      <c r="B8" s="37" t="str">
        <f>Inicio!B8</f>
        <v xml:space="preserve">      Fecha de publicación: junio 2015</v>
      </c>
      <c r="C8" s="116"/>
      <c r="D8" s="116"/>
      <c r="E8" s="116"/>
      <c r="F8" s="116"/>
      <c r="G8" s="116"/>
      <c r="H8" s="116"/>
      <c r="I8" s="116"/>
      <c r="J8" s="116"/>
      <c r="K8" s="116"/>
      <c r="L8" s="116"/>
      <c r="M8" s="116"/>
      <c r="N8" s="116"/>
    </row>
    <row r="9" spans="2:14" x14ac:dyDescent="0.2">
      <c r="B9" s="116"/>
      <c r="C9" s="116"/>
      <c r="D9" s="116"/>
      <c r="E9" s="116"/>
      <c r="F9" s="116"/>
      <c r="G9" s="116"/>
      <c r="H9" s="116"/>
      <c r="I9" s="116"/>
      <c r="J9" s="116"/>
      <c r="K9" s="116"/>
      <c r="L9" s="116"/>
      <c r="M9" s="116"/>
      <c r="N9" s="116"/>
    </row>
    <row r="10" spans="2:14" x14ac:dyDescent="0.2">
      <c r="B10" s="116"/>
      <c r="C10" s="116"/>
      <c r="D10" s="116"/>
      <c r="E10" s="116"/>
      <c r="F10" s="116"/>
      <c r="G10" s="116"/>
      <c r="H10" s="116"/>
      <c r="I10" s="116"/>
      <c r="J10" s="116"/>
      <c r="K10" s="116"/>
      <c r="L10" s="116"/>
      <c r="M10" s="116"/>
      <c r="N10" s="116"/>
    </row>
    <row r="11" spans="2:14" x14ac:dyDescent="0.2">
      <c r="B11" s="117"/>
      <c r="C11" s="117"/>
      <c r="D11" s="117"/>
      <c r="E11" s="117"/>
      <c r="F11" s="117"/>
      <c r="G11" s="117"/>
      <c r="H11" s="117"/>
      <c r="I11" s="117"/>
      <c r="J11" s="117"/>
      <c r="K11" s="117"/>
      <c r="L11" s="117"/>
      <c r="M11" s="117"/>
      <c r="N11" s="117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1"/>
  </cols>
  <sheetData>
    <row r="1" spans="2:14" x14ac:dyDescent="0.2"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</row>
    <row r="2" spans="2:14" ht="18" x14ac:dyDescent="0.25">
      <c r="B2" s="35" t="s">
        <v>21</v>
      </c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</row>
    <row r="3" spans="2:14" ht="14.25" x14ac:dyDescent="0.2">
      <c r="B3" s="36" t="s">
        <v>31</v>
      </c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</row>
    <row r="4" spans="2:14" ht="14.25" x14ac:dyDescent="0.2">
      <c r="B4" s="32"/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</row>
    <row r="5" spans="2:14" ht="14.25" x14ac:dyDescent="0.2">
      <c r="B5" s="32"/>
      <c r="C5" s="116"/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116"/>
    </row>
    <row r="6" spans="2:14" ht="14.25" x14ac:dyDescent="0.2">
      <c r="B6" s="32"/>
      <c r="C6" s="116"/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</row>
    <row r="7" spans="2:14" ht="14.25" x14ac:dyDescent="0.2">
      <c r="B7" s="32"/>
      <c r="C7" s="116"/>
      <c r="D7" s="116"/>
      <c r="E7" s="116"/>
      <c r="F7" s="116"/>
      <c r="G7" s="116"/>
      <c r="H7" s="116"/>
      <c r="I7" s="116"/>
      <c r="J7" s="116"/>
      <c r="K7" s="116"/>
      <c r="L7" s="116"/>
      <c r="M7" s="116"/>
      <c r="N7" s="116"/>
    </row>
    <row r="8" spans="2:14" x14ac:dyDescent="0.2">
      <c r="B8" s="37" t="str">
        <f>Inicio!B8</f>
        <v xml:space="preserve">      Fecha de publicación: junio 2015</v>
      </c>
      <c r="C8" s="116"/>
      <c r="D8" s="116"/>
      <c r="E8" s="116"/>
      <c r="F8" s="116"/>
      <c r="G8" s="116"/>
      <c r="H8" s="116"/>
      <c r="I8" s="116"/>
      <c r="J8" s="116"/>
      <c r="K8" s="116"/>
      <c r="L8" s="116"/>
      <c r="M8" s="116"/>
      <c r="N8" s="116"/>
    </row>
    <row r="9" spans="2:14" x14ac:dyDescent="0.2">
      <c r="B9" s="116"/>
      <c r="C9" s="116"/>
      <c r="D9" s="116"/>
      <c r="E9" s="116"/>
      <c r="F9" s="116"/>
      <c r="G9" s="116"/>
      <c r="H9" s="116"/>
      <c r="I9" s="116"/>
      <c r="J9" s="116"/>
      <c r="K9" s="116"/>
      <c r="L9" s="116"/>
      <c r="M9" s="116"/>
      <c r="N9" s="116"/>
    </row>
    <row r="10" spans="2:14" x14ac:dyDescent="0.2">
      <c r="B10" s="116"/>
      <c r="C10" s="116"/>
      <c r="D10" s="116"/>
      <c r="E10" s="116"/>
      <c r="F10" s="116"/>
      <c r="G10" s="116"/>
      <c r="H10" s="116"/>
      <c r="I10" s="116"/>
      <c r="J10" s="116"/>
      <c r="K10" s="116"/>
      <c r="L10" s="116"/>
      <c r="M10" s="116"/>
      <c r="N10" s="116"/>
    </row>
    <row r="11" spans="2:14" x14ac:dyDescent="0.2">
      <c r="B11" s="117"/>
      <c r="C11" s="117"/>
      <c r="D11" s="117"/>
      <c r="E11" s="117"/>
      <c r="F11" s="117"/>
      <c r="G11" s="117"/>
      <c r="H11" s="117"/>
      <c r="I11" s="117"/>
      <c r="J11" s="117"/>
      <c r="K11" s="117"/>
      <c r="L11" s="117"/>
      <c r="M11" s="117"/>
      <c r="N11" s="117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1"/>
  </cols>
  <sheetData>
    <row r="1" spans="2:14" x14ac:dyDescent="0.2"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</row>
    <row r="2" spans="2:14" ht="18" x14ac:dyDescent="0.25">
      <c r="B2" s="35" t="s">
        <v>21</v>
      </c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</row>
    <row r="3" spans="2:14" ht="14.25" x14ac:dyDescent="0.2">
      <c r="B3" s="36" t="s">
        <v>32</v>
      </c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</row>
    <row r="4" spans="2:14" ht="14.25" x14ac:dyDescent="0.2">
      <c r="B4" s="32"/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</row>
    <row r="5" spans="2:14" ht="14.25" x14ac:dyDescent="0.2">
      <c r="B5" s="32"/>
      <c r="C5" s="116"/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116"/>
    </row>
    <row r="6" spans="2:14" ht="14.25" x14ac:dyDescent="0.2">
      <c r="B6" s="32"/>
      <c r="C6" s="116"/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</row>
    <row r="7" spans="2:14" ht="14.25" x14ac:dyDescent="0.2">
      <c r="B7" s="32"/>
      <c r="C7" s="116"/>
      <c r="D7" s="116"/>
      <c r="E7" s="116"/>
      <c r="F7" s="116"/>
      <c r="G7" s="116"/>
      <c r="H7" s="116"/>
      <c r="I7" s="116"/>
      <c r="J7" s="116"/>
      <c r="K7" s="116"/>
      <c r="L7" s="116"/>
      <c r="M7" s="116"/>
      <c r="N7" s="116"/>
    </row>
    <row r="8" spans="2:14" x14ac:dyDescent="0.2">
      <c r="B8" s="37" t="str">
        <f>Inicio!B8</f>
        <v xml:space="preserve">      Fecha de publicación: junio 2015</v>
      </c>
      <c r="C8" s="116"/>
      <c r="D8" s="116"/>
      <c r="E8" s="116"/>
      <c r="F8" s="116"/>
      <c r="G8" s="116"/>
      <c r="H8" s="116"/>
      <c r="I8" s="116"/>
      <c r="J8" s="116"/>
      <c r="K8" s="116"/>
      <c r="L8" s="116"/>
      <c r="M8" s="116"/>
      <c r="N8" s="116"/>
    </row>
    <row r="9" spans="2:14" x14ac:dyDescent="0.2">
      <c r="B9" s="116"/>
      <c r="C9" s="116"/>
      <c r="D9" s="116"/>
      <c r="E9" s="116"/>
      <c r="F9" s="116"/>
      <c r="G9" s="116"/>
      <c r="H9" s="116"/>
      <c r="I9" s="116"/>
      <c r="J9" s="116"/>
      <c r="K9" s="116"/>
      <c r="L9" s="116"/>
      <c r="M9" s="116"/>
      <c r="N9" s="116"/>
    </row>
    <row r="10" spans="2:14" x14ac:dyDescent="0.2">
      <c r="B10" s="116"/>
      <c r="C10" s="116"/>
      <c r="D10" s="116"/>
      <c r="E10" s="116"/>
      <c r="F10" s="116"/>
      <c r="G10" s="116"/>
      <c r="H10" s="116"/>
      <c r="I10" s="116"/>
      <c r="J10" s="116"/>
      <c r="K10" s="116"/>
      <c r="L10" s="116"/>
      <c r="M10" s="116"/>
      <c r="N10" s="116"/>
    </row>
    <row r="11" spans="2:14" x14ac:dyDescent="0.2">
      <c r="B11" s="117"/>
      <c r="C11" s="117"/>
      <c r="D11" s="117"/>
      <c r="E11" s="117"/>
      <c r="F11" s="117"/>
      <c r="G11" s="117"/>
      <c r="H11" s="117"/>
      <c r="I11" s="117"/>
      <c r="J11" s="117"/>
      <c r="K11" s="117"/>
      <c r="L11" s="117"/>
      <c r="M11" s="117"/>
      <c r="N11" s="117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1"/>
  </cols>
  <sheetData>
    <row r="1" spans="2:14" x14ac:dyDescent="0.2"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</row>
    <row r="2" spans="2:14" ht="18" x14ac:dyDescent="0.25">
      <c r="B2" s="35" t="s">
        <v>21</v>
      </c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</row>
    <row r="3" spans="2:14" ht="14.25" x14ac:dyDescent="0.2">
      <c r="B3" s="36" t="s">
        <v>33</v>
      </c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</row>
    <row r="4" spans="2:14" ht="14.25" x14ac:dyDescent="0.2">
      <c r="B4" s="32"/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</row>
    <row r="5" spans="2:14" ht="14.25" x14ac:dyDescent="0.2">
      <c r="B5" s="32"/>
      <c r="C5" s="116"/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116"/>
    </row>
    <row r="6" spans="2:14" ht="14.25" x14ac:dyDescent="0.2">
      <c r="B6" s="32"/>
      <c r="C6" s="116"/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</row>
    <row r="7" spans="2:14" ht="14.25" x14ac:dyDescent="0.2">
      <c r="B7" s="32"/>
      <c r="C7" s="116"/>
      <c r="D7" s="116"/>
      <c r="E7" s="116"/>
      <c r="F7" s="116"/>
      <c r="G7" s="116"/>
      <c r="H7" s="116"/>
      <c r="I7" s="116"/>
      <c r="J7" s="116"/>
      <c r="K7" s="116"/>
      <c r="L7" s="116"/>
      <c r="M7" s="116"/>
      <c r="N7" s="116"/>
    </row>
    <row r="8" spans="2:14" x14ac:dyDescent="0.2">
      <c r="B8" s="37" t="str">
        <f>Inicio!B8</f>
        <v xml:space="preserve">      Fecha de publicación: junio 2015</v>
      </c>
      <c r="C8" s="116"/>
      <c r="D8" s="116"/>
      <c r="E8" s="116"/>
      <c r="F8" s="116"/>
      <c r="G8" s="116"/>
      <c r="H8" s="116"/>
      <c r="I8" s="116"/>
      <c r="J8" s="116"/>
      <c r="K8" s="116"/>
      <c r="L8" s="116"/>
      <c r="M8" s="116"/>
      <c r="N8" s="116"/>
    </row>
    <row r="9" spans="2:14" x14ac:dyDescent="0.2">
      <c r="B9" s="116"/>
      <c r="C9" s="116"/>
      <c r="D9" s="116"/>
      <c r="E9" s="116"/>
      <c r="F9" s="116"/>
      <c r="G9" s="116"/>
      <c r="H9" s="116"/>
      <c r="I9" s="116"/>
      <c r="J9" s="116"/>
      <c r="K9" s="116"/>
      <c r="L9" s="116"/>
      <c r="M9" s="116"/>
      <c r="N9" s="116"/>
    </row>
    <row r="10" spans="2:14" x14ac:dyDescent="0.2">
      <c r="B10" s="116"/>
      <c r="C10" s="116"/>
      <c r="D10" s="116"/>
      <c r="E10" s="116"/>
      <c r="F10" s="116"/>
      <c r="G10" s="116"/>
      <c r="H10" s="116"/>
      <c r="I10" s="116"/>
      <c r="J10" s="116"/>
      <c r="K10" s="116"/>
      <c r="L10" s="116"/>
      <c r="M10" s="116"/>
      <c r="N10" s="116"/>
    </row>
    <row r="11" spans="2:14" x14ac:dyDescent="0.2">
      <c r="B11" s="117"/>
      <c r="C11" s="117"/>
      <c r="D11" s="117"/>
      <c r="E11" s="117"/>
      <c r="F11" s="117"/>
      <c r="G11" s="117"/>
      <c r="H11" s="117"/>
      <c r="I11" s="117"/>
      <c r="J11" s="117"/>
      <c r="K11" s="117"/>
      <c r="L11" s="117"/>
      <c r="M11" s="117"/>
      <c r="N11" s="117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1</vt:i4>
      </vt:variant>
    </vt:vector>
  </HeadingPairs>
  <TitlesOfParts>
    <vt:vector size="11" baseType="lpstr">
      <vt:lpstr>Inicio</vt:lpstr>
      <vt:lpstr>NUMEROS PORTADOS POR OPERADORA</vt:lpstr>
      <vt:lpstr>RESUMEN DONADOS Y RECEPTADOS</vt:lpstr>
      <vt:lpstr>NUMEROS DONADOS Y RECEPTADOS</vt:lpstr>
      <vt:lpstr>Gráfico1</vt:lpstr>
      <vt:lpstr>Gráfico2</vt:lpstr>
      <vt:lpstr>Gráfico3</vt:lpstr>
      <vt:lpstr>Gráfico4</vt:lpstr>
      <vt:lpstr>Gráfico5</vt:lpstr>
      <vt:lpstr>Gráfico6</vt:lpstr>
      <vt:lpstr>'NUMEROS DONADOS Y RECEPTADOS'!Área_de_impresión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SENATEL</dc:creator>
  <cp:lastModifiedBy>Daniela Estrella</cp:lastModifiedBy>
  <cp:lastPrinted>2009-05-12T19:15:10Z</cp:lastPrinted>
  <dcterms:created xsi:type="dcterms:W3CDTF">2006-07-05T21:20:06Z</dcterms:created>
  <dcterms:modified xsi:type="dcterms:W3CDTF">2015-07-29T16:08:51Z</dcterms:modified>
</cp:coreProperties>
</file>