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5\06_Junio\PUBLICACIONES_PAGINAS WEB\09_TRONCALIZADOS\"/>
    </mc:Choice>
  </mc:AlternateContent>
  <bookViews>
    <workbookView xWindow="-75" yWindow="-60" windowWidth="19230" windowHeight="6075" tabRatio="758" activeTab="6"/>
  </bookViews>
  <sheets>
    <sheet name="BRUNACCI" sheetId="4" r:id="rId1"/>
    <sheet name="COMOVEC" sheetId="5" r:id="rId2"/>
    <sheet name="MARCONI" sheetId="6" r:id="rId3"/>
    <sheet name="MONTTCASHIRE" sheetId="7" r:id="rId4"/>
    <sheet name="MULTICOM" sheetId="8" r:id="rId5"/>
    <sheet name="RACOMDES" sheetId="9" r:id="rId6"/>
    <sheet name="PARTICIPACIÓN DE MERCADO" sheetId="10" r:id="rId7"/>
    <sheet name="EVOLUCIÓN ABONADOS" sheetId="11" state="hidden" r:id="rId8"/>
  </sheets>
  <calcPr calcId="152511"/>
</workbook>
</file>

<file path=xl/calcChain.xml><?xml version="1.0" encoding="utf-8"?>
<calcChain xmlns="http://schemas.openxmlformats.org/spreadsheetml/2006/main">
  <c r="C18" i="10" l="1"/>
  <c r="C17" i="10"/>
  <c r="C16" i="10"/>
  <c r="C15" i="10"/>
  <c r="C14" i="10"/>
  <c r="C13" i="10"/>
  <c r="B13" i="9" l="1"/>
  <c r="B13" i="8"/>
  <c r="B13" i="7"/>
  <c r="B13" i="6"/>
  <c r="B13" i="5"/>
  <c r="E13" i="6"/>
  <c r="E14" i="6" s="1"/>
  <c r="E15" i="6" s="1"/>
  <c r="C8" i="9" l="1"/>
  <c r="C8" i="10" s="1"/>
  <c r="C8" i="8"/>
  <c r="C8" i="7"/>
  <c r="C8" i="6"/>
  <c r="C8" i="5"/>
  <c r="C28" i="10" l="1"/>
  <c r="C33" i="9"/>
  <c r="C33" i="8"/>
  <c r="C33" i="7"/>
  <c r="C33" i="6"/>
  <c r="C33" i="5"/>
  <c r="C33" i="4"/>
  <c r="C19" i="10" l="1"/>
  <c r="G8" i="11"/>
  <c r="F8" i="11"/>
  <c r="E8" i="11"/>
  <c r="D8" i="11"/>
  <c r="C8" i="11"/>
  <c r="B8" i="11"/>
  <c r="D15" i="10" l="1"/>
  <c r="D13" i="10" l="1"/>
  <c r="D17" i="10"/>
  <c r="D14" i="10"/>
  <c r="D16" i="10"/>
  <c r="D18" i="10"/>
  <c r="D19" i="10" l="1"/>
</calcChain>
</file>

<file path=xl/sharedStrings.xml><?xml version="1.0" encoding="utf-8"?>
<sst xmlns="http://schemas.openxmlformats.org/spreadsheetml/2006/main" count="184" uniqueCount="43">
  <si>
    <t>MES</t>
  </si>
  <si>
    <t>No. Abonados totales a fin de mes</t>
  </si>
  <si>
    <t>No. Abonados retirados en el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</si>
  <si>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</si>
  <si>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</si>
  <si>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</si>
  <si>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</si>
  <si>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</si>
  <si>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</si>
  <si>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</si>
  <si>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</si>
  <si>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</si>
  <si>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</si>
  <si>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</si>
  <si>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</si>
  <si>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</si>
  <si>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TRIMESTRE</t>
  </si>
  <si>
    <t>1ER TRIMESTRE</t>
  </si>
  <si>
    <t>2DO TRIMESTRE</t>
  </si>
  <si>
    <t>3ER TRIMESTRE</t>
  </si>
  <si>
    <t>4TO TRIMESTRE</t>
  </si>
  <si>
    <t>No. Abonados incrementados en el mes</t>
  </si>
  <si>
    <t>BRUNACCI</t>
  </si>
  <si>
    <t>COMOVEC</t>
  </si>
  <si>
    <t>MARCONI</t>
  </si>
  <si>
    <t>MONTTCASHIRE</t>
  </si>
  <si>
    <t>MULTICOM</t>
  </si>
  <si>
    <t>RACOMDES</t>
  </si>
  <si>
    <t>EMPRESA</t>
  </si>
  <si>
    <t>NUMERO DE ABONADOS</t>
  </si>
  <si>
    <t>Total:</t>
  </si>
  <si>
    <t>PORCENTAJE DE PARTICIPACIÓN DEL MERCADO - TRONCALIZADOS</t>
  </si>
  <si>
    <t>Año 2007</t>
  </si>
  <si>
    <t>Año 2008</t>
  </si>
  <si>
    <t>Año 2009</t>
  </si>
  <si>
    <t>Año 2010</t>
  </si>
  <si>
    <t>Año 2011</t>
  </si>
  <si>
    <t>Año 2012</t>
  </si>
  <si>
    <t>TRONCALIZADOS</t>
  </si>
  <si>
    <t>Abonados</t>
  </si>
  <si>
    <t>Participación de Mercado</t>
  </si>
  <si>
    <r>
      <rPr>
        <b/>
        <sz val="10"/>
        <rFont val="Arial"/>
        <family val="2"/>
      </rPr>
      <t xml:space="preserve">Nota 1: </t>
    </r>
    <r>
      <rPr>
        <sz val="10"/>
        <rFont val="Arial"/>
        <family val="2"/>
      </rPr>
      <t>la información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se actualiza de forma trimestral (enero, abril, julio, octubre).</t>
    </r>
  </si>
  <si>
    <t>Fecha de publicación: Julio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</si>
</sst>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18"/>
      <color theme="0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4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6" fillId="0" borderId="1" xfId="0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9" fontId="7" fillId="2" borderId="1" xfId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7" fontId="2" fillId="0" borderId="0" xfId="0" applyNumberFormat="1" applyFont="1"/>
    <xf numFmtId="0" fontId="0" fillId="3" borderId="0" xfId="0" applyFill="1"/>
    <xf numFmtId="0" fontId="8" fillId="4" borderId="0" xfId="0" applyFont="1" applyFill="1"/>
    <xf numFmtId="0" fontId="10" fillId="4" borderId="0" xfId="0" applyFont="1" applyFill="1" applyAlignment="1"/>
    <xf numFmtId="0" fontId="10" fillId="4" borderId="0" xfId="0" applyFont="1" applyFill="1"/>
    <xf numFmtId="0" fontId="12" fillId="5" borderId="0" xfId="0" applyFont="1" applyFill="1" applyAlignment="1"/>
    <xf numFmtId="0" fontId="13" fillId="6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14" fillId="7" borderId="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/>
    <xf numFmtId="0" fontId="11" fillId="4" borderId="0" xfId="0" applyFont="1" applyFill="1" applyAlignment="1">
      <alignment horizontal="center"/>
    </xf>
    <xf numFmtId="0" fontId="7" fillId="7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0" fillId="4" borderId="0" xfId="0" applyFont="1" applyFill="1"/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4" fillId="3" borderId="0" xfId="0" applyFont="1" applyFill="1"/>
    <xf numFmtId="0" fontId="3" fillId="7" borderId="6" xfId="0" applyFont="1" applyFill="1" applyBorder="1" applyAlignment="1">
      <alignment horizontal="center" vertical="center" textRotation="90"/>
    </xf>
    <xf numFmtId="0" fontId="3" fillId="7" borderId="9" xfId="0" applyFont="1" applyFill="1" applyBorder="1" applyAlignment="1">
      <alignment horizontal="center" vertical="center" textRotation="90"/>
    </xf>
    <xf numFmtId="0" fontId="9" fillId="4" borderId="0" xfId="0" applyFont="1" applyFill="1" applyAlignment="1">
      <alignment horizontal="left"/>
    </xf>
    <xf numFmtId="0" fontId="11" fillId="4" borderId="0" xfId="0" applyFont="1" applyFill="1" applyAlignment="1">
      <alignment horizont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BRUNACCI - AÑO 2015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45995742217787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BRUNACCI!$E$12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BRUNACCI!$E$13:$E$24</c:f>
              <c:numCache>
                <c:formatCode>General</c:formatCode>
                <c:ptCount val="12"/>
                <c:pt idx="0">
                  <c:v>3136</c:v>
                </c:pt>
                <c:pt idx="1">
                  <c:v>3099</c:v>
                </c:pt>
                <c:pt idx="2">
                  <c:v>3101</c:v>
                </c:pt>
                <c:pt idx="3">
                  <c:v>3123</c:v>
                </c:pt>
                <c:pt idx="4">
                  <c:v>3113</c:v>
                </c:pt>
                <c:pt idx="5">
                  <c:v>3108</c:v>
                </c:pt>
              </c:numCache>
            </c:numRef>
          </c:val>
        </c:ser>
        <c:ser>
          <c:idx val="1"/>
          <c:order val="1"/>
          <c:tx>
            <c:strRef>
              <c:f>BRUNACCI!$F$12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BRUNACCI!$F$13:$F$24</c:f>
              <c:numCache>
                <c:formatCode>General</c:formatCode>
                <c:ptCount val="12"/>
                <c:pt idx="0">
                  <c:v>28</c:v>
                </c:pt>
                <c:pt idx="1">
                  <c:v>5</c:v>
                </c:pt>
                <c:pt idx="2">
                  <c:v>14</c:v>
                </c:pt>
                <c:pt idx="3">
                  <c:v>35</c:v>
                </c:pt>
                <c:pt idx="4">
                  <c:v>8</c:v>
                </c:pt>
                <c:pt idx="5">
                  <c:v>20</c:v>
                </c:pt>
              </c:numCache>
            </c:numRef>
          </c:val>
        </c:ser>
        <c:ser>
          <c:idx val="2"/>
          <c:order val="2"/>
          <c:tx>
            <c:strRef>
              <c:f>BRUNACCI!$G$12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BRUNACCI!$G$13:$G$24</c:f>
              <c:numCache>
                <c:formatCode>General</c:formatCode>
                <c:ptCount val="12"/>
                <c:pt idx="0">
                  <c:v>35</c:v>
                </c:pt>
                <c:pt idx="1">
                  <c:v>42</c:v>
                </c:pt>
                <c:pt idx="2">
                  <c:v>12</c:v>
                </c:pt>
                <c:pt idx="3">
                  <c:v>13</c:v>
                </c:pt>
                <c:pt idx="4">
                  <c:v>18</c:v>
                </c:pt>
                <c:pt idx="5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423088"/>
        <c:axId val="288264160"/>
      </c:barChart>
      <c:catAx>
        <c:axId val="226423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8264160"/>
        <c:crosses val="autoZero"/>
        <c:auto val="1"/>
        <c:lblAlgn val="ctr"/>
        <c:lblOffset val="100"/>
        <c:noMultiLvlLbl val="0"/>
      </c:catAx>
      <c:valAx>
        <c:axId val="288264160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423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87135752104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COMOVEC - AÑO 2015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45163709072731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COMOVEC!$E$12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COMOVEC!$E$13:$E$24</c:f>
              <c:numCache>
                <c:formatCode>General</c:formatCode>
                <c:ptCount val="12"/>
                <c:pt idx="0">
                  <c:v>2531</c:v>
                </c:pt>
                <c:pt idx="1">
                  <c:v>2530</c:v>
                </c:pt>
                <c:pt idx="2">
                  <c:v>2533</c:v>
                </c:pt>
                <c:pt idx="3">
                  <c:v>2526</c:v>
                </c:pt>
                <c:pt idx="4">
                  <c:v>2538</c:v>
                </c:pt>
                <c:pt idx="5">
                  <c:v>2526</c:v>
                </c:pt>
              </c:numCache>
            </c:numRef>
          </c:val>
        </c:ser>
        <c:ser>
          <c:idx val="1"/>
          <c:order val="1"/>
          <c:tx>
            <c:strRef>
              <c:f>COMOVEC!$F$12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COMOVEC!$F$13:$F$24</c:f>
              <c:numCache>
                <c:formatCode>General</c:formatCode>
                <c:ptCount val="12"/>
                <c:pt idx="0">
                  <c:v>15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12</c:v>
                </c:pt>
                <c:pt idx="5">
                  <c:v>10</c:v>
                </c:pt>
              </c:numCache>
            </c:numRef>
          </c:val>
        </c:ser>
        <c:ser>
          <c:idx val="2"/>
          <c:order val="2"/>
          <c:tx>
            <c:strRef>
              <c:f>COMOVEC!$G$12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COMOVEC!$G$13:$G$24</c:f>
              <c:numCache>
                <c:formatCode>General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6</c:v>
                </c:pt>
                <c:pt idx="3">
                  <c:v>13</c:v>
                </c:pt>
                <c:pt idx="4">
                  <c:v>0</c:v>
                </c:pt>
                <c:pt idx="5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894336"/>
        <c:axId val="300894896"/>
      </c:barChart>
      <c:catAx>
        <c:axId val="300894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0894896"/>
        <c:crosses val="autoZero"/>
        <c:auto val="1"/>
        <c:lblAlgn val="ctr"/>
        <c:lblOffset val="100"/>
        <c:noMultiLvlLbl val="0"/>
      </c:catAx>
      <c:valAx>
        <c:axId val="30089489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08943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MARCONI - AÑO 2015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447446992097109E-2"/>
          <c:y val="0.13778202845646922"/>
          <c:w val="0.90599963175167064"/>
          <c:h val="0.41576873423168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MARCONI!$E$12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MARCONI!$E$13:$E$24</c:f>
              <c:numCache>
                <c:formatCode>General</c:formatCode>
                <c:ptCount val="12"/>
                <c:pt idx="0">
                  <c:v>2841</c:v>
                </c:pt>
                <c:pt idx="1">
                  <c:v>2769</c:v>
                </c:pt>
                <c:pt idx="2">
                  <c:v>2797</c:v>
                </c:pt>
                <c:pt idx="3">
                  <c:v>2804</c:v>
                </c:pt>
                <c:pt idx="4">
                  <c:v>2764</c:v>
                </c:pt>
                <c:pt idx="5">
                  <c:v>2762</c:v>
                </c:pt>
              </c:numCache>
            </c:numRef>
          </c:val>
        </c:ser>
        <c:ser>
          <c:idx val="1"/>
          <c:order val="1"/>
          <c:tx>
            <c:strRef>
              <c:f>MARCONI!$F$12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MARCONI!$F$13:$F$24</c:f>
              <c:numCache>
                <c:formatCode>General</c:formatCode>
                <c:ptCount val="12"/>
                <c:pt idx="0">
                  <c:v>103</c:v>
                </c:pt>
                <c:pt idx="1">
                  <c:v>41</c:v>
                </c:pt>
                <c:pt idx="2">
                  <c:v>97</c:v>
                </c:pt>
                <c:pt idx="3">
                  <c:v>64</c:v>
                </c:pt>
                <c:pt idx="4">
                  <c:v>40</c:v>
                </c:pt>
                <c:pt idx="5">
                  <c:v>89</c:v>
                </c:pt>
              </c:numCache>
            </c:numRef>
          </c:val>
        </c:ser>
        <c:ser>
          <c:idx val="2"/>
          <c:order val="2"/>
          <c:tx>
            <c:strRef>
              <c:f>MARCONI!$G$12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MARCONI!$G$13:$G$24</c:f>
              <c:numCache>
                <c:formatCode>General</c:formatCode>
                <c:ptCount val="12"/>
                <c:pt idx="0">
                  <c:v>124</c:v>
                </c:pt>
                <c:pt idx="1">
                  <c:v>113</c:v>
                </c:pt>
                <c:pt idx="2">
                  <c:v>69</c:v>
                </c:pt>
                <c:pt idx="3">
                  <c:v>57</c:v>
                </c:pt>
                <c:pt idx="4">
                  <c:v>80</c:v>
                </c:pt>
                <c:pt idx="5">
                  <c:v>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772016"/>
        <c:axId val="359711472"/>
      </c:barChart>
      <c:catAx>
        <c:axId val="300772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9711472"/>
        <c:crosses val="autoZero"/>
        <c:auto val="1"/>
        <c:lblAlgn val="ctr"/>
        <c:lblOffset val="100"/>
        <c:noMultiLvlLbl val="0"/>
      </c:catAx>
      <c:valAx>
        <c:axId val="359711472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0772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5619361197456922E-2"/>
          <c:y val="0.8966468462726257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MONTTCASHIRE - AÑO 2015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662208717686223E-2"/>
          <c:y val="0.13348124017074814"/>
          <c:w val="0.9079031303659657"/>
          <c:h val="0.453294726034912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MONTTCASHIRE!$E$12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MONTTCASHIRE!$E$13:$E$24</c:f>
              <c:numCache>
                <c:formatCode>General</c:formatCode>
                <c:ptCount val="12"/>
                <c:pt idx="0">
                  <c:v>4200</c:v>
                </c:pt>
                <c:pt idx="1">
                  <c:v>4155</c:v>
                </c:pt>
                <c:pt idx="2">
                  <c:v>3979</c:v>
                </c:pt>
                <c:pt idx="3">
                  <c:v>3802</c:v>
                </c:pt>
                <c:pt idx="4">
                  <c:v>3782</c:v>
                </c:pt>
                <c:pt idx="5">
                  <c:v>3690</c:v>
                </c:pt>
              </c:numCache>
            </c:numRef>
          </c:val>
        </c:ser>
        <c:ser>
          <c:idx val="1"/>
          <c:order val="1"/>
          <c:tx>
            <c:strRef>
              <c:f>MONTTCASHIRE!$F$12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MONTTCASHIRE!$F$13:$F$24</c:f>
              <c:numCache>
                <c:formatCode>General</c:formatCode>
                <c:ptCount val="12"/>
                <c:pt idx="0">
                  <c:v>27</c:v>
                </c:pt>
                <c:pt idx="1">
                  <c:v>15</c:v>
                </c:pt>
                <c:pt idx="2">
                  <c:v>20</c:v>
                </c:pt>
                <c:pt idx="3">
                  <c:v>13</c:v>
                </c:pt>
                <c:pt idx="4">
                  <c:v>212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MONTTCASHIRE!$G$12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MONTTCASHIRE!$G$13:$G$24</c:f>
              <c:numCache>
                <c:formatCode>General</c:formatCode>
                <c:ptCount val="12"/>
                <c:pt idx="0">
                  <c:v>101</c:v>
                </c:pt>
                <c:pt idx="1">
                  <c:v>60</c:v>
                </c:pt>
                <c:pt idx="2">
                  <c:v>196</c:v>
                </c:pt>
                <c:pt idx="3">
                  <c:v>190</c:v>
                </c:pt>
                <c:pt idx="4">
                  <c:v>232</c:v>
                </c:pt>
                <c:pt idx="5">
                  <c:v>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707376"/>
        <c:axId val="359707936"/>
      </c:barChart>
      <c:catAx>
        <c:axId val="35970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9707936"/>
        <c:crosses val="autoZero"/>
        <c:auto val="1"/>
        <c:lblAlgn val="ctr"/>
        <c:lblOffset val="100"/>
        <c:noMultiLvlLbl val="0"/>
      </c:catAx>
      <c:valAx>
        <c:axId val="35970793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97073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69149395744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MULTICOM - AÑO 2015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7726251069445E-2"/>
          <c:y val="0.14225801100353722"/>
          <c:w val="0.90417656356491349"/>
          <c:h val="0.43892344547606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MULTICOM!$E$12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MULTICOM!$E$13:$E$24</c:f>
              <c:numCache>
                <c:formatCode>General</c:formatCode>
                <c:ptCount val="12"/>
                <c:pt idx="0">
                  <c:v>7360</c:v>
                </c:pt>
                <c:pt idx="1">
                  <c:v>7328</c:v>
                </c:pt>
                <c:pt idx="2">
                  <c:v>7250</c:v>
                </c:pt>
                <c:pt idx="3">
                  <c:v>7343</c:v>
                </c:pt>
                <c:pt idx="4">
                  <c:v>7279</c:v>
                </c:pt>
                <c:pt idx="5">
                  <c:v>7695</c:v>
                </c:pt>
              </c:numCache>
            </c:numRef>
          </c:val>
        </c:ser>
        <c:ser>
          <c:idx val="1"/>
          <c:order val="1"/>
          <c:tx>
            <c:strRef>
              <c:f>MULTICOM!$F$12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MULTICOM!$F$13:$F$24</c:f>
              <c:numCache>
                <c:formatCode>General</c:formatCode>
                <c:ptCount val="12"/>
                <c:pt idx="0">
                  <c:v>243</c:v>
                </c:pt>
                <c:pt idx="1">
                  <c:v>101</c:v>
                </c:pt>
                <c:pt idx="2">
                  <c:v>149</c:v>
                </c:pt>
                <c:pt idx="3">
                  <c:v>205</c:v>
                </c:pt>
                <c:pt idx="4">
                  <c:v>189</c:v>
                </c:pt>
                <c:pt idx="5">
                  <c:v>641</c:v>
                </c:pt>
              </c:numCache>
            </c:numRef>
          </c:val>
        </c:ser>
        <c:ser>
          <c:idx val="2"/>
          <c:order val="2"/>
          <c:tx>
            <c:strRef>
              <c:f>MULTICOM!$G$12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MULTICOM!$G$13:$G$24</c:f>
              <c:numCache>
                <c:formatCode>General</c:formatCode>
                <c:ptCount val="12"/>
                <c:pt idx="0">
                  <c:v>481</c:v>
                </c:pt>
                <c:pt idx="1">
                  <c:v>133</c:v>
                </c:pt>
                <c:pt idx="2">
                  <c:v>227</c:v>
                </c:pt>
                <c:pt idx="3">
                  <c:v>120</c:v>
                </c:pt>
                <c:pt idx="4">
                  <c:v>253</c:v>
                </c:pt>
                <c:pt idx="5">
                  <c:v>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990672"/>
        <c:axId val="297991232"/>
      </c:barChart>
      <c:catAx>
        <c:axId val="297990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7991232"/>
        <c:crosses val="autoZero"/>
        <c:auto val="1"/>
        <c:lblAlgn val="ctr"/>
        <c:lblOffset val="100"/>
        <c:noMultiLvlLbl val="0"/>
      </c:catAx>
      <c:valAx>
        <c:axId val="297991232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79906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92816229462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RACOMDES - AÑO 2015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525050071220436E-2"/>
          <c:y val="0.14183968880918207"/>
          <c:w val="0.90542403273970917"/>
          <c:h val="0.422154603812146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RACOMDES!$E$12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RACOMDES!$E$13:$E$24</c:f>
              <c:numCache>
                <c:formatCode>General</c:formatCode>
                <c:ptCount val="12"/>
                <c:pt idx="0">
                  <c:v>4696</c:v>
                </c:pt>
                <c:pt idx="1">
                  <c:v>4662</c:v>
                </c:pt>
                <c:pt idx="2">
                  <c:v>4604</c:v>
                </c:pt>
                <c:pt idx="3">
                  <c:v>4628</c:v>
                </c:pt>
                <c:pt idx="4">
                  <c:v>4640</c:v>
                </c:pt>
                <c:pt idx="5">
                  <c:v>4588</c:v>
                </c:pt>
              </c:numCache>
            </c:numRef>
          </c:val>
        </c:ser>
        <c:ser>
          <c:idx val="1"/>
          <c:order val="1"/>
          <c:tx>
            <c:strRef>
              <c:f>RACOMDES!$F$12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RACOMDES!$F$13:$F$24</c:f>
              <c:numCache>
                <c:formatCode>General</c:formatCode>
                <c:ptCount val="12"/>
                <c:pt idx="0">
                  <c:v>92</c:v>
                </c:pt>
                <c:pt idx="1">
                  <c:v>41</c:v>
                </c:pt>
                <c:pt idx="2">
                  <c:v>40</c:v>
                </c:pt>
                <c:pt idx="3">
                  <c:v>84</c:v>
                </c:pt>
                <c:pt idx="4">
                  <c:v>69</c:v>
                </c:pt>
                <c:pt idx="5">
                  <c:v>20</c:v>
                </c:pt>
              </c:numCache>
            </c:numRef>
          </c:val>
        </c:ser>
        <c:ser>
          <c:idx val="2"/>
          <c:order val="2"/>
          <c:tx>
            <c:strRef>
              <c:f>RACOMDES!$G$12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RACOMDES!$G$13:$G$24</c:f>
              <c:numCache>
                <c:formatCode>General</c:formatCode>
                <c:ptCount val="12"/>
                <c:pt idx="0">
                  <c:v>80</c:v>
                </c:pt>
                <c:pt idx="1">
                  <c:v>75</c:v>
                </c:pt>
                <c:pt idx="2">
                  <c:v>98</c:v>
                </c:pt>
                <c:pt idx="3">
                  <c:v>60</c:v>
                </c:pt>
                <c:pt idx="4">
                  <c:v>57</c:v>
                </c:pt>
                <c:pt idx="5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995152"/>
        <c:axId val="297995712"/>
      </c:barChart>
      <c:catAx>
        <c:axId val="297995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7995712"/>
        <c:crosses val="autoZero"/>
        <c:auto val="1"/>
        <c:lblAlgn val="ctr"/>
        <c:lblOffset val="100"/>
        <c:noMultiLvlLbl val="0"/>
      </c:catAx>
      <c:valAx>
        <c:axId val="297995712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7995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295344280312E-2"/>
          <c:y val="0.89672353102223346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PORCENTAJE DE PARTICIPACIÓN DEL MERCADO  TRONCALIZADOS   2015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29532253817736"/>
          <c:y val="0.19993545124285761"/>
          <c:w val="0.44754378078430807"/>
          <c:h val="0.80006454875714239"/>
        </c:manualLayout>
      </c:layout>
      <c:pieChart>
        <c:varyColors val="1"/>
        <c:ser>
          <c:idx val="0"/>
          <c:order val="0"/>
          <c:tx>
            <c:strRef>
              <c:f>'PARTICIPACIÓN DE MERCADO'!$D$12</c:f>
              <c:strCache>
                <c:ptCount val="1"/>
                <c:pt idx="0">
                  <c:v>PORCENTAJE DE PARTICIPACIÓN DEL MERCADO - TRONCALIZADOS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11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layout>
                <c:manualLayout>
                  <c:x val="-8.3805145903723358E-2"/>
                  <c:y val="-0.15020990921136324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675840934247861"/>
                  <c:y val="-4.6964444450178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'PARTICIPACIÓN DE MERCADO'!$B$13:$B$18</c:f>
              <c:strCache>
                <c:ptCount val="6"/>
                <c:pt idx="0">
                  <c:v>BRUNACCI</c:v>
                </c:pt>
                <c:pt idx="1">
                  <c:v>COMOVEC</c:v>
                </c:pt>
                <c:pt idx="2">
                  <c:v>MARCONI</c:v>
                </c:pt>
                <c:pt idx="3">
                  <c:v>MONTTCASHIRE</c:v>
                </c:pt>
                <c:pt idx="4">
                  <c:v>MULTICOM</c:v>
                </c:pt>
                <c:pt idx="5">
                  <c:v>RACOMDES</c:v>
                </c:pt>
              </c:strCache>
            </c:strRef>
          </c:cat>
          <c:val>
            <c:numRef>
              <c:f>'PARTICIPACIÓN DE MERCADO'!$D$13:$D$18</c:f>
              <c:numCache>
                <c:formatCode>0.00%</c:formatCode>
                <c:ptCount val="6"/>
                <c:pt idx="0">
                  <c:v>0.12753908654438015</c:v>
                </c:pt>
                <c:pt idx="1">
                  <c:v>0.10365628462390743</c:v>
                </c:pt>
                <c:pt idx="2">
                  <c:v>0.11334071976691698</c:v>
                </c:pt>
                <c:pt idx="3">
                  <c:v>0.15142188846485288</c:v>
                </c:pt>
                <c:pt idx="4">
                  <c:v>0.31577003570109563</c:v>
                </c:pt>
                <c:pt idx="5">
                  <c:v>0.18827198489884689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595998704581812"/>
          <c:y val="0.2553629777939822"/>
          <c:w val="0.28515112406529292"/>
          <c:h val="0.57259417511462074"/>
        </c:manualLayout>
      </c:layout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Evolución Abonados Troncalizados</a:t>
            </a:r>
            <a:r>
              <a:rPr lang="es-EC" baseline="0"/>
              <a:t> 2007- 2012</a:t>
            </a:r>
            <a:endParaRPr lang="es-EC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91049026821439"/>
          <c:y val="0.15163084344186706"/>
          <c:w val="0.83174132522137667"/>
          <c:h val="0.66791585834379397"/>
        </c:manualLayout>
      </c:layout>
      <c:lineChart>
        <c:grouping val="standard"/>
        <c:varyColors val="0"/>
        <c:ser>
          <c:idx val="0"/>
          <c:order val="0"/>
          <c:tx>
            <c:strRef>
              <c:f>'EVOLUCIÓN ABONADOS'!$B$2</c:f>
              <c:strCache>
                <c:ptCount val="1"/>
                <c:pt idx="0">
                  <c:v>BRUNACCI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ABONADOS'!$B$3:$B$8</c:f>
              <c:numCache>
                <c:formatCode>General</c:formatCode>
                <c:ptCount val="6"/>
                <c:pt idx="0">
                  <c:v>3492</c:v>
                </c:pt>
                <c:pt idx="1">
                  <c:v>4703</c:v>
                </c:pt>
                <c:pt idx="2">
                  <c:v>4392</c:v>
                </c:pt>
                <c:pt idx="3">
                  <c:v>4091</c:v>
                </c:pt>
                <c:pt idx="4">
                  <c:v>3390</c:v>
                </c:pt>
                <c:pt idx="5">
                  <c:v>3101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'EVOLUCIÓN ABONADOS'!$C$2</c:f>
              <c:strCache>
                <c:ptCount val="1"/>
                <c:pt idx="0">
                  <c:v>COMOVEC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ABONADOS'!$C$3:$C$8</c:f>
              <c:numCache>
                <c:formatCode>General</c:formatCode>
                <c:ptCount val="6"/>
                <c:pt idx="0">
                  <c:v>1591</c:v>
                </c:pt>
                <c:pt idx="1">
                  <c:v>3004</c:v>
                </c:pt>
                <c:pt idx="2">
                  <c:v>3060</c:v>
                </c:pt>
                <c:pt idx="3">
                  <c:v>2955</c:v>
                </c:pt>
                <c:pt idx="4">
                  <c:v>2674</c:v>
                </c:pt>
                <c:pt idx="5">
                  <c:v>2530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'EVOLUCIÓN ABONADOS'!$D$2</c:f>
              <c:strCache>
                <c:ptCount val="1"/>
                <c:pt idx="0">
                  <c:v>MARCONI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ABONADOS'!$D$3:$D$8</c:f>
              <c:numCache>
                <c:formatCode>General</c:formatCode>
                <c:ptCount val="6"/>
                <c:pt idx="0">
                  <c:v>3498</c:v>
                </c:pt>
                <c:pt idx="1">
                  <c:v>3564</c:v>
                </c:pt>
                <c:pt idx="2">
                  <c:v>3393</c:v>
                </c:pt>
                <c:pt idx="3">
                  <c:v>3303</c:v>
                </c:pt>
                <c:pt idx="4">
                  <c:v>3320</c:v>
                </c:pt>
                <c:pt idx="5">
                  <c:v>2797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'EVOLUCIÓN ABONADOS'!$E$2</c:f>
              <c:strCache>
                <c:ptCount val="1"/>
                <c:pt idx="0">
                  <c:v>MONTTCASHIRE</c:v>
                </c:pt>
              </c:strCache>
            </c:strRef>
          </c:tx>
          <c:marker>
            <c:symbol val="triang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ABONADOS'!$E$3:$E$8</c:f>
              <c:numCache>
                <c:formatCode>General</c:formatCode>
                <c:ptCount val="6"/>
                <c:pt idx="0">
                  <c:v>171</c:v>
                </c:pt>
                <c:pt idx="1">
                  <c:v>4218</c:v>
                </c:pt>
                <c:pt idx="2">
                  <c:v>6445</c:v>
                </c:pt>
                <c:pt idx="3">
                  <c:v>5533</c:v>
                </c:pt>
                <c:pt idx="4">
                  <c:v>5168</c:v>
                </c:pt>
                <c:pt idx="5">
                  <c:v>3979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'EVOLUCIÓN ABONADOS'!$F$2</c:f>
              <c:strCache>
                <c:ptCount val="1"/>
                <c:pt idx="0">
                  <c:v>MULTICOM</c:v>
                </c:pt>
              </c:strCache>
            </c:strRef>
          </c:tx>
          <c:marker>
            <c:symbol val="circ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ABONADOS'!$F$3:$F$8</c:f>
              <c:numCache>
                <c:formatCode>General</c:formatCode>
                <c:ptCount val="6"/>
                <c:pt idx="0">
                  <c:v>8461</c:v>
                </c:pt>
                <c:pt idx="1">
                  <c:v>8600</c:v>
                </c:pt>
                <c:pt idx="2">
                  <c:v>7838</c:v>
                </c:pt>
                <c:pt idx="3">
                  <c:v>8063</c:v>
                </c:pt>
                <c:pt idx="4">
                  <c:v>8184</c:v>
                </c:pt>
                <c:pt idx="5">
                  <c:v>7250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'EVOLUCIÓN ABONADOS'!$G$2</c:f>
              <c:strCache>
                <c:ptCount val="1"/>
                <c:pt idx="0">
                  <c:v>RACOMDES</c:v>
                </c:pt>
              </c:strCache>
            </c:strRef>
          </c:tx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ABONADOS'!$G$3:$G$8</c:f>
              <c:numCache>
                <c:formatCode>General</c:formatCode>
                <c:ptCount val="6"/>
                <c:pt idx="0">
                  <c:v>905</c:v>
                </c:pt>
                <c:pt idx="1">
                  <c:v>1000</c:v>
                </c:pt>
                <c:pt idx="2">
                  <c:v>1152</c:v>
                </c:pt>
                <c:pt idx="3">
                  <c:v>1543</c:v>
                </c:pt>
                <c:pt idx="4">
                  <c:v>1797</c:v>
                </c:pt>
                <c:pt idx="5">
                  <c:v>4604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036672"/>
        <c:axId val="298036112"/>
      </c:lineChart>
      <c:valAx>
        <c:axId val="298036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C"/>
                  <a:t>No. Abonados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98036672"/>
        <c:crosses val="autoZero"/>
        <c:crossBetween val="between"/>
      </c:valAx>
      <c:catAx>
        <c:axId val="29803667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29803611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28575</xdr:rowOff>
    </xdr:from>
    <xdr:to>
      <xdr:col>6</xdr:col>
      <xdr:colOff>1619251</xdr:colOff>
      <xdr:row>53</xdr:row>
      <xdr:rowOff>166688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342900</xdr:colOff>
      <xdr:row>2</xdr:row>
      <xdr:rowOff>104775</xdr:rowOff>
    </xdr:from>
    <xdr:to>
      <xdr:col>6</xdr:col>
      <xdr:colOff>1181100</xdr:colOff>
      <xdr:row>6</xdr:row>
      <xdr:rowOff>76990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428625"/>
          <a:ext cx="2486025" cy="70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495300</xdr:colOff>
      <xdr:row>27</xdr:row>
      <xdr:rowOff>161925</xdr:rowOff>
    </xdr:from>
    <xdr:to>
      <xdr:col>6</xdr:col>
      <xdr:colOff>1333500</xdr:colOff>
      <xdr:row>31</xdr:row>
      <xdr:rowOff>134140</xdr:rowOff>
    </xdr:to>
    <xdr:pic>
      <xdr:nvPicPr>
        <xdr:cNvPr id="8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4981575"/>
          <a:ext cx="2486025" cy="70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14286</xdr:rowOff>
    </xdr:from>
    <xdr:to>
      <xdr:col>6</xdr:col>
      <xdr:colOff>1619250</xdr:colOff>
      <xdr:row>53</xdr:row>
      <xdr:rowOff>152399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512592</xdr:colOff>
      <xdr:row>3</xdr:row>
      <xdr:rowOff>9525</xdr:rowOff>
    </xdr:from>
    <xdr:to>
      <xdr:col>6</xdr:col>
      <xdr:colOff>1314450</xdr:colOff>
      <xdr:row>7</xdr:row>
      <xdr:rowOff>38100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7417" y="561975"/>
          <a:ext cx="2449683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14287</xdr:rowOff>
    </xdr:from>
    <xdr:to>
      <xdr:col>6</xdr:col>
      <xdr:colOff>1628775</xdr:colOff>
      <xdr:row>54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447675</xdr:colOff>
      <xdr:row>2</xdr:row>
      <xdr:rowOff>152400</xdr:rowOff>
    </xdr:from>
    <xdr:to>
      <xdr:col>6</xdr:col>
      <xdr:colOff>1417320</xdr:colOff>
      <xdr:row>7</xdr:row>
      <xdr:rowOff>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476250"/>
          <a:ext cx="261747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476250</xdr:colOff>
      <xdr:row>27</xdr:row>
      <xdr:rowOff>171450</xdr:rowOff>
    </xdr:from>
    <xdr:to>
      <xdr:col>6</xdr:col>
      <xdr:colOff>1378780</xdr:colOff>
      <xdr:row>32</xdr:row>
      <xdr:rowOff>0</xdr:rowOff>
    </xdr:to>
    <xdr:pic>
      <xdr:nvPicPr>
        <xdr:cNvPr id="7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4991100"/>
          <a:ext cx="255035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23812</xdr:rowOff>
    </xdr:from>
    <xdr:to>
      <xdr:col>6</xdr:col>
      <xdr:colOff>1628775</xdr:colOff>
      <xdr:row>54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390525</xdr:colOff>
      <xdr:row>2</xdr:row>
      <xdr:rowOff>171450</xdr:rowOff>
    </xdr:from>
    <xdr:to>
      <xdr:col>6</xdr:col>
      <xdr:colOff>1360170</xdr:colOff>
      <xdr:row>7</xdr:row>
      <xdr:rowOff>19050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495300"/>
          <a:ext cx="261747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552450</xdr:colOff>
      <xdr:row>27</xdr:row>
      <xdr:rowOff>133350</xdr:rowOff>
    </xdr:from>
    <xdr:to>
      <xdr:col>6</xdr:col>
      <xdr:colOff>1488538</xdr:colOff>
      <xdr:row>31</xdr:row>
      <xdr:rowOff>133350</xdr:rowOff>
    </xdr:to>
    <xdr:pic>
      <xdr:nvPicPr>
        <xdr:cNvPr id="7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495300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4762</xdr:rowOff>
    </xdr:from>
    <xdr:to>
      <xdr:col>7</xdr:col>
      <xdr:colOff>0</xdr:colOff>
      <xdr:row>53</xdr:row>
      <xdr:rowOff>152400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533400</xdr:colOff>
      <xdr:row>2</xdr:row>
      <xdr:rowOff>133350</xdr:rowOff>
    </xdr:from>
    <xdr:to>
      <xdr:col>6</xdr:col>
      <xdr:colOff>1469488</xdr:colOff>
      <xdr:row>6</xdr:row>
      <xdr:rowOff>133350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45720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523875</xdr:colOff>
      <xdr:row>27</xdr:row>
      <xdr:rowOff>133350</xdr:rowOff>
    </xdr:from>
    <xdr:to>
      <xdr:col>6</xdr:col>
      <xdr:colOff>1459963</xdr:colOff>
      <xdr:row>31</xdr:row>
      <xdr:rowOff>133350</xdr:rowOff>
    </xdr:to>
    <xdr:pic>
      <xdr:nvPicPr>
        <xdr:cNvPr id="7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97205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23811</xdr:rowOff>
    </xdr:from>
    <xdr:to>
      <xdr:col>6</xdr:col>
      <xdr:colOff>1619249</xdr:colOff>
      <xdr:row>54</xdr:row>
      <xdr:rowOff>9524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542925</xdr:colOff>
      <xdr:row>3</xdr:row>
      <xdr:rowOff>76200</xdr:rowOff>
    </xdr:from>
    <xdr:to>
      <xdr:col>6</xdr:col>
      <xdr:colOff>1479013</xdr:colOff>
      <xdr:row>7</xdr:row>
      <xdr:rowOff>142875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62865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571500</xdr:colOff>
      <xdr:row>27</xdr:row>
      <xdr:rowOff>161925</xdr:rowOff>
    </xdr:from>
    <xdr:to>
      <xdr:col>6</xdr:col>
      <xdr:colOff>1507588</xdr:colOff>
      <xdr:row>32</xdr:row>
      <xdr:rowOff>0</xdr:rowOff>
    </xdr:to>
    <xdr:pic>
      <xdr:nvPicPr>
        <xdr:cNvPr id="7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4981575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31</xdr:row>
      <xdr:rowOff>14287</xdr:rowOff>
    </xdr:from>
    <xdr:to>
      <xdr:col>7</xdr:col>
      <xdr:colOff>19050</xdr:colOff>
      <xdr:row>50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1724025</xdr:colOff>
      <xdr:row>22</xdr:row>
      <xdr:rowOff>161925</xdr:rowOff>
    </xdr:from>
    <xdr:to>
      <xdr:col>6</xdr:col>
      <xdr:colOff>612238</xdr:colOff>
      <xdr:row>27</xdr:row>
      <xdr:rowOff>0</xdr:rowOff>
    </xdr:to>
    <xdr:pic>
      <xdr:nvPicPr>
        <xdr:cNvPr id="5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405765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367225</xdr:colOff>
      <xdr:row>3</xdr:row>
      <xdr:rowOff>76200</xdr:rowOff>
    </xdr:from>
    <xdr:to>
      <xdr:col>3</xdr:col>
      <xdr:colOff>2145763</xdr:colOff>
      <xdr:row>6</xdr:row>
      <xdr:rowOff>76200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1350" y="628650"/>
          <a:ext cx="1778538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10</xdr:row>
      <xdr:rowOff>0</xdr:rowOff>
    </xdr:from>
    <xdr:to>
      <xdr:col>9</xdr:col>
      <xdr:colOff>180974</xdr:colOff>
      <xdr:row>34</xdr:row>
      <xdr:rowOff>57150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G54"/>
  <sheetViews>
    <sheetView workbookViewId="0">
      <selection activeCell="C9" sqref="C9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7" t="s">
        <v>38</v>
      </c>
      <c r="D3" s="47"/>
      <c r="E3" s="47"/>
      <c r="F3" s="47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8"/>
      <c r="E5" s="48"/>
      <c r="F5" s="48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">
        <v>42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5">
        <v>2015</v>
      </c>
      <c r="C13" s="49" t="s">
        <v>17</v>
      </c>
      <c r="D13" s="3" t="s">
        <v>3</v>
      </c>
      <c r="E13" s="11">
        <v>3136</v>
      </c>
      <c r="F13" s="11">
        <v>28</v>
      </c>
      <c r="G13" s="11">
        <v>35</v>
      </c>
    </row>
    <row r="14" spans="2:7" x14ac:dyDescent="0.25">
      <c r="B14" s="45"/>
      <c r="C14" s="49"/>
      <c r="D14" s="3" t="s">
        <v>4</v>
      </c>
      <c r="E14" s="11">
        <v>3099</v>
      </c>
      <c r="F14" s="11">
        <v>5</v>
      </c>
      <c r="G14" s="11">
        <v>42</v>
      </c>
    </row>
    <row r="15" spans="2:7" x14ac:dyDescent="0.25">
      <c r="B15" s="45"/>
      <c r="C15" s="49"/>
      <c r="D15" s="3" t="s">
        <v>5</v>
      </c>
      <c r="E15" s="11">
        <v>3101</v>
      </c>
      <c r="F15" s="11">
        <v>14</v>
      </c>
      <c r="G15" s="11">
        <v>12</v>
      </c>
    </row>
    <row r="16" spans="2:7" x14ac:dyDescent="0.25">
      <c r="B16" s="45"/>
      <c r="C16" s="49" t="s">
        <v>18</v>
      </c>
      <c r="D16" s="3" t="s">
        <v>6</v>
      </c>
      <c r="E16" s="11">
        <v>3123</v>
      </c>
      <c r="F16" s="11">
        <v>35</v>
      </c>
      <c r="G16" s="11">
        <v>13</v>
      </c>
    </row>
    <row r="17" spans="2:7" x14ac:dyDescent="0.25">
      <c r="B17" s="45"/>
      <c r="C17" s="49"/>
      <c r="D17" s="3" t="s">
        <v>7</v>
      </c>
      <c r="E17" s="11">
        <v>3113</v>
      </c>
      <c r="F17" s="11">
        <v>8</v>
      </c>
      <c r="G17" s="11">
        <v>18</v>
      </c>
    </row>
    <row r="18" spans="2:7" x14ac:dyDescent="0.25">
      <c r="B18" s="45"/>
      <c r="C18" s="49"/>
      <c r="D18" s="3" t="s">
        <v>8</v>
      </c>
      <c r="E18" s="11">
        <v>3108</v>
      </c>
      <c r="F18" s="11">
        <v>20</v>
      </c>
      <c r="G18" s="11">
        <v>25</v>
      </c>
    </row>
    <row r="19" spans="2:7" ht="13.5" customHeight="1" x14ac:dyDescent="0.25">
      <c r="B19" s="45"/>
      <c r="C19" s="49" t="s">
        <v>19</v>
      </c>
      <c r="D19" s="3" t="s">
        <v>9</v>
      </c>
      <c r="E19" s="9"/>
      <c r="F19" s="5"/>
      <c r="G19" s="7"/>
    </row>
    <row r="20" spans="2:7" x14ac:dyDescent="0.25">
      <c r="B20" s="45"/>
      <c r="C20" s="49"/>
      <c r="D20" s="3" t="s">
        <v>10</v>
      </c>
      <c r="E20" s="9"/>
      <c r="F20" s="5"/>
      <c r="G20" s="7"/>
    </row>
    <row r="21" spans="2:7" x14ac:dyDescent="0.25">
      <c r="B21" s="45"/>
      <c r="C21" s="49"/>
      <c r="D21" s="3" t="s">
        <v>11</v>
      </c>
      <c r="E21" s="9"/>
      <c r="F21" s="5"/>
      <c r="G21" s="7"/>
    </row>
    <row r="22" spans="2:7" ht="13.5" customHeight="1" x14ac:dyDescent="0.25">
      <c r="B22" s="45"/>
      <c r="C22" s="49" t="s">
        <v>20</v>
      </c>
      <c r="D22" s="3" t="s">
        <v>12</v>
      </c>
      <c r="E22" s="9"/>
      <c r="F22" s="5"/>
      <c r="G22" s="7"/>
    </row>
    <row r="23" spans="2:7" x14ac:dyDescent="0.25">
      <c r="B23" s="45"/>
      <c r="C23" s="49"/>
      <c r="D23" s="3" t="s">
        <v>13</v>
      </c>
      <c r="E23" s="9"/>
      <c r="F23" s="5"/>
      <c r="G23" s="7"/>
    </row>
    <row r="24" spans="2:7" ht="14.25" thickBot="1" x14ac:dyDescent="0.3">
      <c r="B24" s="46"/>
      <c r="C24" s="50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7" t="s">
        <v>38</v>
      </c>
      <c r="D28" s="47"/>
      <c r="E28" s="47"/>
      <c r="F28" s="47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8"/>
      <c r="E30" s="48"/>
      <c r="F30" s="48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Julio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  <row r="54" spans="2:7" x14ac:dyDescent="0.25">
      <c r="B54" s="1"/>
      <c r="C54" s="1"/>
      <c r="D54" s="1"/>
      <c r="E54" s="1"/>
      <c r="F54" s="1"/>
      <c r="G54" s="1"/>
    </row>
  </sheetData>
  <mergeCells count="9">
    <mergeCell ref="B13:B24"/>
    <mergeCell ref="C3:F3"/>
    <mergeCell ref="D5:F5"/>
    <mergeCell ref="C28:F28"/>
    <mergeCell ref="D30:F30"/>
    <mergeCell ref="C22:C24"/>
    <mergeCell ref="C13:C15"/>
    <mergeCell ref="C16:C18"/>
    <mergeCell ref="C19:C21"/>
  </mergeCells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E16" sqref="E16:G18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1:7" s="19" customFormat="1" ht="12.75" x14ac:dyDescent="0.2">
      <c r="B1" s="20"/>
      <c r="C1" s="20"/>
      <c r="D1" s="20"/>
      <c r="E1" s="20"/>
      <c r="F1" s="20"/>
      <c r="G1" s="20"/>
    </row>
    <row r="2" spans="1:7" s="19" customFormat="1" ht="12.75" x14ac:dyDescent="0.2">
      <c r="B2" s="20"/>
      <c r="C2" s="20"/>
      <c r="D2" s="20"/>
      <c r="E2" s="20"/>
      <c r="F2" s="20"/>
      <c r="G2" s="20"/>
    </row>
    <row r="3" spans="1:7" s="19" customFormat="1" ht="18" x14ac:dyDescent="0.25">
      <c r="B3" s="20"/>
      <c r="C3" s="47" t="s">
        <v>38</v>
      </c>
      <c r="D3" s="47"/>
      <c r="E3" s="47"/>
      <c r="F3" s="47"/>
      <c r="G3" s="20"/>
    </row>
    <row r="4" spans="1:7" s="19" customFormat="1" ht="12.75" x14ac:dyDescent="0.2">
      <c r="B4" s="20"/>
      <c r="C4" s="21" t="s">
        <v>39</v>
      </c>
      <c r="D4" s="21"/>
      <c r="E4" s="20"/>
      <c r="F4" s="20"/>
      <c r="G4" s="20"/>
    </row>
    <row r="5" spans="1:7" s="19" customFormat="1" ht="14.25" x14ac:dyDescent="0.2">
      <c r="B5" s="20"/>
      <c r="C5" s="20"/>
      <c r="D5" s="48"/>
      <c r="E5" s="48"/>
      <c r="F5" s="48"/>
      <c r="G5" s="20"/>
    </row>
    <row r="6" spans="1:7" s="19" customFormat="1" ht="12.75" x14ac:dyDescent="0.2">
      <c r="B6" s="20"/>
      <c r="C6" s="22"/>
      <c r="D6" s="20"/>
      <c r="E6" s="20"/>
      <c r="F6" s="20"/>
      <c r="G6" s="20"/>
    </row>
    <row r="7" spans="1:7" s="19" customFormat="1" ht="12.75" x14ac:dyDescent="0.2">
      <c r="B7" s="20"/>
      <c r="C7" s="20"/>
      <c r="D7" s="20"/>
      <c r="E7" s="20"/>
      <c r="F7" s="20"/>
      <c r="G7" s="20"/>
    </row>
    <row r="8" spans="1:7" s="19" customFormat="1" ht="12.75" x14ac:dyDescent="0.2">
      <c r="B8" s="20"/>
      <c r="C8" s="23" t="str">
        <f>BRUNACCI!C8</f>
        <v>Fecha de publicación: Julio de 2015</v>
      </c>
      <c r="D8" s="23"/>
      <c r="E8" s="20"/>
      <c r="F8" s="20"/>
      <c r="G8" s="20"/>
    </row>
    <row r="9" spans="1:7" s="19" customFormat="1" ht="12.75" x14ac:dyDescent="0.2">
      <c r="B9" s="20"/>
      <c r="C9" s="20"/>
      <c r="D9" s="20"/>
      <c r="E9" s="20"/>
      <c r="F9" s="20"/>
      <c r="G9" s="20"/>
    </row>
    <row r="10" spans="1:7" s="19" customFormat="1" ht="12.75" x14ac:dyDescent="0.2">
      <c r="B10" s="20"/>
      <c r="C10" s="20"/>
      <c r="D10" s="20"/>
      <c r="E10" s="20"/>
      <c r="F10" s="20"/>
      <c r="G10" s="20"/>
    </row>
    <row r="11" spans="1:7" s="19" customFormat="1" ht="16.5" thickBot="1" x14ac:dyDescent="0.3">
      <c r="B11" s="24"/>
      <c r="C11" s="24"/>
      <c r="D11" s="24"/>
      <c r="E11" s="24"/>
      <c r="F11" s="24"/>
      <c r="G11" s="24"/>
    </row>
    <row r="12" spans="1:7" s="26" customFormat="1" ht="27" customHeight="1" x14ac:dyDescent="0.2">
      <c r="A12" s="2"/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1:7" ht="13.5" customHeight="1" x14ac:dyDescent="0.25">
      <c r="A13" s="1"/>
      <c r="B13" s="45">
        <f>BRUNACCI!B13</f>
        <v>2015</v>
      </c>
      <c r="C13" s="49" t="s">
        <v>17</v>
      </c>
      <c r="D13" s="3" t="s">
        <v>3</v>
      </c>
      <c r="E13" s="11">
        <v>2531</v>
      </c>
      <c r="F13" s="11">
        <v>15</v>
      </c>
      <c r="G13" s="11">
        <v>10</v>
      </c>
    </row>
    <row r="14" spans="1:7" x14ac:dyDescent="0.25">
      <c r="A14" s="1"/>
      <c r="B14" s="45"/>
      <c r="C14" s="49"/>
      <c r="D14" s="3" t="s">
        <v>4</v>
      </c>
      <c r="E14" s="11">
        <v>2530</v>
      </c>
      <c r="F14" s="11">
        <v>9</v>
      </c>
      <c r="G14" s="11">
        <v>10</v>
      </c>
    </row>
    <row r="15" spans="1:7" x14ac:dyDescent="0.25">
      <c r="A15" s="1"/>
      <c r="B15" s="45"/>
      <c r="C15" s="49"/>
      <c r="D15" s="3" t="s">
        <v>5</v>
      </c>
      <c r="E15" s="11">
        <v>2533</v>
      </c>
      <c r="F15" s="11">
        <v>9</v>
      </c>
      <c r="G15" s="11">
        <v>6</v>
      </c>
    </row>
    <row r="16" spans="1:7" x14ac:dyDescent="0.25">
      <c r="A16" s="1"/>
      <c r="B16" s="45"/>
      <c r="C16" s="49" t="s">
        <v>18</v>
      </c>
      <c r="D16" s="3" t="s">
        <v>6</v>
      </c>
      <c r="E16" s="11">
        <v>2526</v>
      </c>
      <c r="F16" s="11">
        <v>6</v>
      </c>
      <c r="G16" s="11">
        <v>13</v>
      </c>
    </row>
    <row r="17" spans="1:7" x14ac:dyDescent="0.25">
      <c r="A17" s="1"/>
      <c r="B17" s="45"/>
      <c r="C17" s="49"/>
      <c r="D17" s="3" t="s">
        <v>7</v>
      </c>
      <c r="E17" s="11">
        <v>2538</v>
      </c>
      <c r="F17" s="11">
        <v>12</v>
      </c>
      <c r="G17" s="11">
        <v>0</v>
      </c>
    </row>
    <row r="18" spans="1:7" x14ac:dyDescent="0.25">
      <c r="A18" s="1"/>
      <c r="B18" s="45"/>
      <c r="C18" s="49"/>
      <c r="D18" s="3" t="s">
        <v>8</v>
      </c>
      <c r="E18" s="11">
        <v>2526</v>
      </c>
      <c r="F18" s="11">
        <v>10</v>
      </c>
      <c r="G18" s="11">
        <v>22</v>
      </c>
    </row>
    <row r="19" spans="1:7" ht="13.5" customHeight="1" x14ac:dyDescent="0.25">
      <c r="A19" s="1"/>
      <c r="B19" s="45"/>
      <c r="C19" s="49" t="s">
        <v>19</v>
      </c>
      <c r="D19" s="3" t="s">
        <v>9</v>
      </c>
      <c r="E19" s="9"/>
      <c r="F19" s="5"/>
      <c r="G19" s="7"/>
    </row>
    <row r="20" spans="1:7" x14ac:dyDescent="0.25">
      <c r="A20" s="1"/>
      <c r="B20" s="45"/>
      <c r="C20" s="49"/>
      <c r="D20" s="3" t="s">
        <v>10</v>
      </c>
      <c r="E20" s="9"/>
      <c r="F20" s="5"/>
      <c r="G20" s="7"/>
    </row>
    <row r="21" spans="1:7" x14ac:dyDescent="0.25">
      <c r="A21" s="1"/>
      <c r="B21" s="45"/>
      <c r="C21" s="49"/>
      <c r="D21" s="3" t="s">
        <v>11</v>
      </c>
      <c r="E21" s="9"/>
      <c r="F21" s="5"/>
      <c r="G21" s="7"/>
    </row>
    <row r="22" spans="1:7" ht="13.5" customHeight="1" x14ac:dyDescent="0.25">
      <c r="A22" s="1"/>
      <c r="B22" s="45"/>
      <c r="C22" s="49" t="s">
        <v>20</v>
      </c>
      <c r="D22" s="3" t="s">
        <v>12</v>
      </c>
      <c r="E22" s="9"/>
      <c r="F22" s="5"/>
      <c r="G22" s="7"/>
    </row>
    <row r="23" spans="1:7" x14ac:dyDescent="0.25">
      <c r="A23" s="1"/>
      <c r="B23" s="45"/>
      <c r="C23" s="49"/>
      <c r="D23" s="3" t="s">
        <v>13</v>
      </c>
      <c r="E23" s="9"/>
      <c r="F23" s="5"/>
      <c r="G23" s="7"/>
    </row>
    <row r="24" spans="1:7" ht="14.25" thickBot="1" x14ac:dyDescent="0.3">
      <c r="A24" s="1"/>
      <c r="B24" s="46"/>
      <c r="C24" s="50"/>
      <c r="D24" s="4" t="s">
        <v>14</v>
      </c>
      <c r="E24" s="10"/>
      <c r="F24" s="6"/>
      <c r="G24" s="8"/>
    </row>
    <row r="25" spans="1:7" x14ac:dyDescent="0.25">
      <c r="F25" s="30"/>
      <c r="G25" s="30"/>
    </row>
    <row r="26" spans="1:7" s="19" customFormat="1" ht="12.75" x14ac:dyDescent="0.2">
      <c r="B26" s="20"/>
      <c r="C26" s="20"/>
      <c r="D26" s="20"/>
      <c r="E26" s="20"/>
      <c r="F26" s="20"/>
      <c r="G26" s="20"/>
    </row>
    <row r="27" spans="1:7" s="19" customFormat="1" ht="12.75" x14ac:dyDescent="0.2">
      <c r="B27" s="20"/>
      <c r="C27" s="20"/>
      <c r="D27" s="20"/>
      <c r="E27" s="20"/>
      <c r="F27" s="20"/>
      <c r="G27" s="20"/>
    </row>
    <row r="28" spans="1:7" s="19" customFormat="1" ht="18" x14ac:dyDescent="0.25">
      <c r="B28" s="20"/>
      <c r="C28" s="47" t="s">
        <v>38</v>
      </c>
      <c r="D28" s="47"/>
      <c r="E28" s="47"/>
      <c r="F28" s="47"/>
      <c r="G28" s="20"/>
    </row>
    <row r="29" spans="1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1:7" s="19" customFormat="1" ht="14.25" x14ac:dyDescent="0.2">
      <c r="B30" s="20"/>
      <c r="C30" s="20"/>
      <c r="D30" s="48"/>
      <c r="E30" s="48"/>
      <c r="F30" s="48"/>
      <c r="G30" s="20"/>
    </row>
    <row r="31" spans="1:7" s="19" customFormat="1" ht="12.75" x14ac:dyDescent="0.2">
      <c r="B31" s="20"/>
      <c r="C31" s="22"/>
      <c r="D31" s="20"/>
      <c r="E31" s="20"/>
      <c r="F31" s="20"/>
      <c r="G31" s="20"/>
    </row>
    <row r="32" spans="1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Julio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H15" sqref="H15:H20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7" t="s">
        <v>38</v>
      </c>
      <c r="D3" s="47"/>
      <c r="E3" s="47"/>
      <c r="F3" s="47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8"/>
      <c r="E5" s="48"/>
      <c r="F5" s="48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Julio de 2015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5">
        <f>BRUNACCI!B13</f>
        <v>2015</v>
      </c>
      <c r="C13" s="49" t="s">
        <v>17</v>
      </c>
      <c r="D13" s="3" t="s">
        <v>3</v>
      </c>
      <c r="E13" s="5">
        <f>2862+F13-G13</f>
        <v>2841</v>
      </c>
      <c r="F13" s="5">
        <v>103</v>
      </c>
      <c r="G13" s="5">
        <v>124</v>
      </c>
    </row>
    <row r="14" spans="2:7" x14ac:dyDescent="0.25">
      <c r="B14" s="45"/>
      <c r="C14" s="49"/>
      <c r="D14" s="3" t="s">
        <v>4</v>
      </c>
      <c r="E14" s="5">
        <f>+E13+F14-G14</f>
        <v>2769</v>
      </c>
      <c r="F14" s="5">
        <v>41</v>
      </c>
      <c r="G14" s="5">
        <v>113</v>
      </c>
    </row>
    <row r="15" spans="2:7" x14ac:dyDescent="0.25">
      <c r="B15" s="45"/>
      <c r="C15" s="49"/>
      <c r="D15" s="3" t="s">
        <v>5</v>
      </c>
      <c r="E15" s="5">
        <f>+E14+F15-G15</f>
        <v>2797</v>
      </c>
      <c r="F15" s="5">
        <v>97</v>
      </c>
      <c r="G15" s="5">
        <v>69</v>
      </c>
    </row>
    <row r="16" spans="2:7" x14ac:dyDescent="0.25">
      <c r="B16" s="45"/>
      <c r="C16" s="49" t="s">
        <v>18</v>
      </c>
      <c r="D16" s="3" t="s">
        <v>6</v>
      </c>
      <c r="E16" s="9">
        <v>2804</v>
      </c>
      <c r="F16" s="9">
        <v>64</v>
      </c>
      <c r="G16" s="9">
        <v>57</v>
      </c>
    </row>
    <row r="17" spans="2:7" x14ac:dyDescent="0.25">
      <c r="B17" s="45"/>
      <c r="C17" s="49"/>
      <c r="D17" s="3" t="s">
        <v>7</v>
      </c>
      <c r="E17" s="9">
        <v>2764</v>
      </c>
      <c r="F17" s="9">
        <v>40</v>
      </c>
      <c r="G17" s="9">
        <v>80</v>
      </c>
    </row>
    <row r="18" spans="2:7" x14ac:dyDescent="0.25">
      <c r="B18" s="45"/>
      <c r="C18" s="49"/>
      <c r="D18" s="3" t="s">
        <v>8</v>
      </c>
      <c r="E18" s="9">
        <v>2762</v>
      </c>
      <c r="F18" s="9">
        <v>89</v>
      </c>
      <c r="G18" s="9">
        <v>91</v>
      </c>
    </row>
    <row r="19" spans="2:7" ht="13.5" customHeight="1" x14ac:dyDescent="0.25">
      <c r="B19" s="45"/>
      <c r="C19" s="49" t="s">
        <v>19</v>
      </c>
      <c r="D19" s="3" t="s">
        <v>9</v>
      </c>
      <c r="E19" s="9"/>
      <c r="F19" s="5"/>
      <c r="G19" s="7"/>
    </row>
    <row r="20" spans="2:7" x14ac:dyDescent="0.25">
      <c r="B20" s="45"/>
      <c r="C20" s="49"/>
      <c r="D20" s="3" t="s">
        <v>10</v>
      </c>
      <c r="E20" s="9"/>
      <c r="F20" s="5"/>
      <c r="G20" s="7"/>
    </row>
    <row r="21" spans="2:7" x14ac:dyDescent="0.25">
      <c r="B21" s="45"/>
      <c r="C21" s="49"/>
      <c r="D21" s="3" t="s">
        <v>11</v>
      </c>
      <c r="E21" s="9"/>
      <c r="F21" s="5"/>
      <c r="G21" s="7"/>
    </row>
    <row r="22" spans="2:7" ht="13.5" customHeight="1" x14ac:dyDescent="0.25">
      <c r="B22" s="45"/>
      <c r="C22" s="49" t="s">
        <v>20</v>
      </c>
      <c r="D22" s="3" t="s">
        <v>12</v>
      </c>
      <c r="E22" s="9"/>
      <c r="F22" s="5"/>
      <c r="G22" s="7"/>
    </row>
    <row r="23" spans="2:7" x14ac:dyDescent="0.25">
      <c r="B23" s="45"/>
      <c r="C23" s="49"/>
      <c r="D23" s="3" t="s">
        <v>13</v>
      </c>
      <c r="E23" s="9"/>
      <c r="F23" s="5"/>
      <c r="G23" s="7"/>
    </row>
    <row r="24" spans="2:7" ht="14.25" thickBot="1" x14ac:dyDescent="0.3">
      <c r="B24" s="46"/>
      <c r="C24" s="50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7" t="s">
        <v>38</v>
      </c>
      <c r="D28" s="47"/>
      <c r="E28" s="47"/>
      <c r="F28" s="47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8"/>
      <c r="E30" s="48"/>
      <c r="F30" s="48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Julio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G18" sqref="G18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7" t="s">
        <v>38</v>
      </c>
      <c r="D3" s="47"/>
      <c r="E3" s="47"/>
      <c r="F3" s="47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8"/>
      <c r="E5" s="48"/>
      <c r="F5" s="48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Julio de 2015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5">
        <f>BRUNACCI!B13</f>
        <v>2015</v>
      </c>
      <c r="C13" s="49" t="s">
        <v>17</v>
      </c>
      <c r="D13" s="3" t="s">
        <v>3</v>
      </c>
      <c r="E13" s="11">
        <v>4200</v>
      </c>
      <c r="F13" s="11">
        <v>27</v>
      </c>
      <c r="G13" s="11">
        <v>101</v>
      </c>
    </row>
    <row r="14" spans="2:7" x14ac:dyDescent="0.25">
      <c r="B14" s="45"/>
      <c r="C14" s="49"/>
      <c r="D14" s="3" t="s">
        <v>4</v>
      </c>
      <c r="E14" s="11">
        <v>4155</v>
      </c>
      <c r="F14" s="11">
        <v>15</v>
      </c>
      <c r="G14" s="11">
        <v>60</v>
      </c>
    </row>
    <row r="15" spans="2:7" x14ac:dyDescent="0.25">
      <c r="B15" s="45"/>
      <c r="C15" s="49"/>
      <c r="D15" s="3" t="s">
        <v>5</v>
      </c>
      <c r="E15" s="11">
        <v>3979</v>
      </c>
      <c r="F15" s="11">
        <v>20</v>
      </c>
      <c r="G15" s="11">
        <v>196</v>
      </c>
    </row>
    <row r="16" spans="2:7" x14ac:dyDescent="0.25">
      <c r="B16" s="45"/>
      <c r="C16" s="49" t="s">
        <v>18</v>
      </c>
      <c r="D16" s="3" t="s">
        <v>6</v>
      </c>
      <c r="E16" s="11">
        <v>3802</v>
      </c>
      <c r="F16" s="11">
        <v>13</v>
      </c>
      <c r="G16" s="11">
        <v>190</v>
      </c>
    </row>
    <row r="17" spans="2:7" x14ac:dyDescent="0.25">
      <c r="B17" s="45"/>
      <c r="C17" s="49"/>
      <c r="D17" s="3" t="s">
        <v>7</v>
      </c>
      <c r="E17" s="11">
        <v>3782</v>
      </c>
      <c r="F17" s="11">
        <v>212</v>
      </c>
      <c r="G17" s="11">
        <v>232</v>
      </c>
    </row>
    <row r="18" spans="2:7" x14ac:dyDescent="0.25">
      <c r="B18" s="45"/>
      <c r="C18" s="49"/>
      <c r="D18" s="3" t="s">
        <v>8</v>
      </c>
      <c r="E18" s="11">
        <v>3690</v>
      </c>
      <c r="F18" s="11">
        <v>1</v>
      </c>
      <c r="G18" s="11">
        <v>93</v>
      </c>
    </row>
    <row r="19" spans="2:7" ht="13.5" customHeight="1" x14ac:dyDescent="0.25">
      <c r="B19" s="45"/>
      <c r="C19" s="49" t="s">
        <v>19</v>
      </c>
      <c r="D19" s="3" t="s">
        <v>9</v>
      </c>
      <c r="E19" s="9"/>
      <c r="F19" s="5"/>
      <c r="G19" s="7"/>
    </row>
    <row r="20" spans="2:7" x14ac:dyDescent="0.25">
      <c r="B20" s="45"/>
      <c r="C20" s="49"/>
      <c r="D20" s="3" t="s">
        <v>10</v>
      </c>
      <c r="E20" s="9"/>
      <c r="F20" s="5"/>
      <c r="G20" s="7"/>
    </row>
    <row r="21" spans="2:7" x14ac:dyDescent="0.25">
      <c r="B21" s="45"/>
      <c r="C21" s="49"/>
      <c r="D21" s="3" t="s">
        <v>11</v>
      </c>
      <c r="E21" s="9"/>
      <c r="F21" s="5"/>
      <c r="G21" s="7"/>
    </row>
    <row r="22" spans="2:7" ht="13.5" customHeight="1" x14ac:dyDescent="0.25">
      <c r="B22" s="45"/>
      <c r="C22" s="49" t="s">
        <v>20</v>
      </c>
      <c r="D22" s="3" t="s">
        <v>12</v>
      </c>
      <c r="E22" s="9"/>
      <c r="F22" s="5"/>
      <c r="G22" s="7"/>
    </row>
    <row r="23" spans="2:7" x14ac:dyDescent="0.25">
      <c r="B23" s="45"/>
      <c r="C23" s="49"/>
      <c r="D23" s="3" t="s">
        <v>13</v>
      </c>
      <c r="E23" s="9"/>
      <c r="F23" s="5"/>
      <c r="G23" s="7"/>
    </row>
    <row r="24" spans="2:7" ht="14.25" thickBot="1" x14ac:dyDescent="0.3">
      <c r="B24" s="46"/>
      <c r="C24" s="50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7" t="s">
        <v>38</v>
      </c>
      <c r="D28" s="47"/>
      <c r="E28" s="47"/>
      <c r="F28" s="47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8"/>
      <c r="E30" s="48"/>
      <c r="F30" s="48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Julio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I22" sqref="I22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7" t="s">
        <v>38</v>
      </c>
      <c r="D3" s="47"/>
      <c r="E3" s="47"/>
      <c r="F3" s="47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8"/>
      <c r="E5" s="48"/>
      <c r="F5" s="48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Julio de 2015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5">
        <f>BRUNACCI!B13</f>
        <v>2015</v>
      </c>
      <c r="C13" s="49" t="s">
        <v>17</v>
      </c>
      <c r="D13" s="3" t="s">
        <v>3</v>
      </c>
      <c r="E13" s="33">
        <v>7360</v>
      </c>
      <c r="F13" s="33">
        <v>243</v>
      </c>
      <c r="G13" s="35">
        <v>481</v>
      </c>
    </row>
    <row r="14" spans="2:7" x14ac:dyDescent="0.25">
      <c r="B14" s="45"/>
      <c r="C14" s="49"/>
      <c r="D14" s="3" t="s">
        <v>4</v>
      </c>
      <c r="E14" s="33">
        <v>7328</v>
      </c>
      <c r="F14" s="33">
        <v>101</v>
      </c>
      <c r="G14" s="35">
        <v>133</v>
      </c>
    </row>
    <row r="15" spans="2:7" x14ac:dyDescent="0.25">
      <c r="B15" s="45"/>
      <c r="C15" s="49"/>
      <c r="D15" s="3" t="s">
        <v>5</v>
      </c>
      <c r="E15" s="33">
        <v>7250</v>
      </c>
      <c r="F15" s="33">
        <v>149</v>
      </c>
      <c r="G15" s="35">
        <v>227</v>
      </c>
    </row>
    <row r="16" spans="2:7" x14ac:dyDescent="0.25">
      <c r="B16" s="45"/>
      <c r="C16" s="49" t="s">
        <v>18</v>
      </c>
      <c r="D16" s="3" t="s">
        <v>6</v>
      </c>
      <c r="E16" s="33">
        <v>7343</v>
      </c>
      <c r="F16" s="33">
        <v>205</v>
      </c>
      <c r="G16" s="35">
        <v>120</v>
      </c>
    </row>
    <row r="17" spans="2:7" x14ac:dyDescent="0.25">
      <c r="B17" s="45"/>
      <c r="C17" s="49"/>
      <c r="D17" s="3" t="s">
        <v>7</v>
      </c>
      <c r="E17" s="33">
        <v>7279</v>
      </c>
      <c r="F17" s="33">
        <v>189</v>
      </c>
      <c r="G17" s="35">
        <v>253</v>
      </c>
    </row>
    <row r="18" spans="2:7" ht="14.25" thickBot="1" x14ac:dyDescent="0.3">
      <c r="B18" s="45"/>
      <c r="C18" s="49"/>
      <c r="D18" s="3" t="s">
        <v>8</v>
      </c>
      <c r="E18" s="33">
        <v>7695</v>
      </c>
      <c r="F18" s="33">
        <v>641</v>
      </c>
      <c r="G18" s="35">
        <v>225</v>
      </c>
    </row>
    <row r="19" spans="2:7" ht="13.5" customHeight="1" x14ac:dyDescent="0.25">
      <c r="B19" s="45"/>
      <c r="C19" s="49" t="s">
        <v>19</v>
      </c>
      <c r="D19" s="3" t="s">
        <v>9</v>
      </c>
      <c r="E19" s="36"/>
      <c r="F19" s="37"/>
      <c r="G19" s="38"/>
    </row>
    <row r="20" spans="2:7" x14ac:dyDescent="0.25">
      <c r="B20" s="45"/>
      <c r="C20" s="49"/>
      <c r="D20" s="3" t="s">
        <v>10</v>
      </c>
      <c r="E20" s="33"/>
      <c r="F20" s="39"/>
      <c r="G20" s="40"/>
    </row>
    <row r="21" spans="2:7" ht="14.25" thickBot="1" x14ac:dyDescent="0.3">
      <c r="B21" s="45"/>
      <c r="C21" s="49"/>
      <c r="D21" s="3" t="s">
        <v>11</v>
      </c>
      <c r="E21" s="41"/>
      <c r="F21" s="42"/>
      <c r="G21" s="43"/>
    </row>
    <row r="22" spans="2:7" ht="13.5" customHeight="1" x14ac:dyDescent="0.25">
      <c r="B22" s="45"/>
      <c r="C22" s="49" t="s">
        <v>20</v>
      </c>
      <c r="D22" s="3" t="s">
        <v>12</v>
      </c>
      <c r="E22" s="9"/>
      <c r="F22" s="5"/>
      <c r="G22" s="7"/>
    </row>
    <row r="23" spans="2:7" x14ac:dyDescent="0.25">
      <c r="B23" s="45"/>
      <c r="C23" s="49"/>
      <c r="D23" s="3" t="s">
        <v>13</v>
      </c>
      <c r="E23" s="9"/>
      <c r="F23" s="5"/>
      <c r="G23" s="7"/>
    </row>
    <row r="24" spans="2:7" ht="14.25" thickBot="1" x14ac:dyDescent="0.3">
      <c r="B24" s="46"/>
      <c r="C24" s="50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7" t="s">
        <v>38</v>
      </c>
      <c r="D28" s="47"/>
      <c r="E28" s="47"/>
      <c r="F28" s="47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8"/>
      <c r="E30" s="48"/>
      <c r="F30" s="48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Julio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A10" workbookViewId="0">
      <selection activeCell="K28" sqref="K28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7" t="s">
        <v>38</v>
      </c>
      <c r="D3" s="47"/>
      <c r="E3" s="47"/>
      <c r="F3" s="47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8"/>
      <c r="E5" s="48"/>
      <c r="F5" s="48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Julio de 2015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5">
        <f>BRUNACCI!B13</f>
        <v>2015</v>
      </c>
      <c r="C13" s="49" t="s">
        <v>17</v>
      </c>
      <c r="D13" s="3" t="s">
        <v>3</v>
      </c>
      <c r="E13" s="11">
        <v>4696</v>
      </c>
      <c r="F13" s="11">
        <v>92</v>
      </c>
      <c r="G13" s="11">
        <v>80</v>
      </c>
    </row>
    <row r="14" spans="2:7" x14ac:dyDescent="0.25">
      <c r="B14" s="45"/>
      <c r="C14" s="49"/>
      <c r="D14" s="3" t="s">
        <v>4</v>
      </c>
      <c r="E14" s="11">
        <v>4662</v>
      </c>
      <c r="F14" s="11">
        <v>41</v>
      </c>
      <c r="G14" s="11">
        <v>75</v>
      </c>
    </row>
    <row r="15" spans="2:7" x14ac:dyDescent="0.25">
      <c r="B15" s="45"/>
      <c r="C15" s="49"/>
      <c r="D15" s="3" t="s">
        <v>5</v>
      </c>
      <c r="E15" s="11">
        <v>4604</v>
      </c>
      <c r="F15" s="11">
        <v>40</v>
      </c>
      <c r="G15" s="11">
        <v>98</v>
      </c>
    </row>
    <row r="16" spans="2:7" x14ac:dyDescent="0.25">
      <c r="B16" s="45"/>
      <c r="C16" s="49" t="s">
        <v>18</v>
      </c>
      <c r="D16" s="3" t="s">
        <v>6</v>
      </c>
      <c r="E16" s="11">
        <v>4628</v>
      </c>
      <c r="F16" s="11">
        <v>84</v>
      </c>
      <c r="G16" s="11">
        <v>60</v>
      </c>
    </row>
    <row r="17" spans="2:7" x14ac:dyDescent="0.25">
      <c r="B17" s="45"/>
      <c r="C17" s="49"/>
      <c r="D17" s="3" t="s">
        <v>7</v>
      </c>
      <c r="E17" s="11">
        <v>4640</v>
      </c>
      <c r="F17" s="11">
        <v>69</v>
      </c>
      <c r="G17" s="11">
        <v>57</v>
      </c>
    </row>
    <row r="18" spans="2:7" x14ac:dyDescent="0.25">
      <c r="B18" s="45"/>
      <c r="C18" s="49"/>
      <c r="D18" s="3" t="s">
        <v>8</v>
      </c>
      <c r="E18" s="11">
        <v>4588</v>
      </c>
      <c r="F18" s="11">
        <v>20</v>
      </c>
      <c r="G18" s="11">
        <v>72</v>
      </c>
    </row>
    <row r="19" spans="2:7" ht="13.5" customHeight="1" x14ac:dyDescent="0.25">
      <c r="B19" s="45"/>
      <c r="C19" s="49" t="s">
        <v>19</v>
      </c>
      <c r="D19" s="3" t="s">
        <v>9</v>
      </c>
      <c r="E19" s="11"/>
      <c r="F19" s="11"/>
      <c r="G19" s="11"/>
    </row>
    <row r="20" spans="2:7" x14ac:dyDescent="0.25">
      <c r="B20" s="45"/>
      <c r="C20" s="49"/>
      <c r="D20" s="3" t="s">
        <v>10</v>
      </c>
      <c r="E20" s="11"/>
      <c r="F20" s="11"/>
      <c r="G20" s="11"/>
    </row>
    <row r="21" spans="2:7" x14ac:dyDescent="0.25">
      <c r="B21" s="45"/>
      <c r="C21" s="49"/>
      <c r="D21" s="3" t="s">
        <v>11</v>
      </c>
      <c r="E21" s="11"/>
      <c r="F21" s="11"/>
      <c r="G21" s="11"/>
    </row>
    <row r="22" spans="2:7" ht="13.5" customHeight="1" x14ac:dyDescent="0.25">
      <c r="B22" s="45"/>
      <c r="C22" s="49" t="s">
        <v>20</v>
      </c>
      <c r="D22" s="3" t="s">
        <v>12</v>
      </c>
      <c r="E22" s="9"/>
      <c r="F22" s="5"/>
      <c r="G22" s="7"/>
    </row>
    <row r="23" spans="2:7" x14ac:dyDescent="0.25">
      <c r="B23" s="45"/>
      <c r="C23" s="49"/>
      <c r="D23" s="3" t="s">
        <v>13</v>
      </c>
      <c r="E23" s="9"/>
      <c r="F23" s="5"/>
      <c r="G23" s="7"/>
    </row>
    <row r="24" spans="2:7" ht="14.25" thickBot="1" x14ac:dyDescent="0.3">
      <c r="B24" s="46"/>
      <c r="C24" s="50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7" t="s">
        <v>38</v>
      </c>
      <c r="D28" s="47"/>
      <c r="E28" s="47"/>
      <c r="F28" s="47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8"/>
      <c r="E30" s="48"/>
      <c r="F30" s="48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Julio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3"/>
  <sheetViews>
    <sheetView tabSelected="1" workbookViewId="0">
      <selection activeCell="E16" sqref="E16"/>
    </sheetView>
  </sheetViews>
  <sheetFormatPr baseColWidth="10" defaultRowHeight="12.75" x14ac:dyDescent="0.2"/>
  <cols>
    <col min="1" max="1" width="4.28515625" style="19" customWidth="1"/>
    <col min="2" max="2" width="15.42578125" style="19" bestFit="1" customWidth="1"/>
    <col min="3" max="3" width="18.140625" style="19" customWidth="1"/>
    <col min="4" max="4" width="32.5703125" style="19" customWidth="1"/>
    <col min="5" max="16384" width="11.42578125" style="19"/>
  </cols>
  <sheetData>
    <row r="1" spans="2:4" x14ac:dyDescent="0.2">
      <c r="B1" s="20"/>
      <c r="C1" s="20"/>
      <c r="D1" s="20"/>
    </row>
    <row r="2" spans="2:4" x14ac:dyDescent="0.2">
      <c r="B2" s="20"/>
      <c r="C2" s="20"/>
      <c r="D2" s="20"/>
    </row>
    <row r="3" spans="2:4" ht="18" x14ac:dyDescent="0.25">
      <c r="B3" s="20"/>
      <c r="C3" s="47" t="s">
        <v>38</v>
      </c>
      <c r="D3" s="47"/>
    </row>
    <row r="4" spans="2:4" x14ac:dyDescent="0.2">
      <c r="B4" s="20"/>
      <c r="C4" s="21" t="s">
        <v>40</v>
      </c>
      <c r="D4" s="21"/>
    </row>
    <row r="5" spans="2:4" ht="14.25" x14ac:dyDescent="0.2">
      <c r="B5" s="20"/>
      <c r="C5" s="34"/>
      <c r="D5" s="31"/>
    </row>
    <row r="6" spans="2:4" x14ac:dyDescent="0.2">
      <c r="B6" s="20"/>
      <c r="C6" s="22"/>
      <c r="D6" s="20"/>
    </row>
    <row r="7" spans="2:4" x14ac:dyDescent="0.2">
      <c r="B7" s="20"/>
      <c r="C7" s="20"/>
      <c r="D7" s="20"/>
    </row>
    <row r="8" spans="2:4" x14ac:dyDescent="0.2">
      <c r="B8" s="20"/>
      <c r="C8" s="23" t="str">
        <f>RACOMDES!C8</f>
        <v>Fecha de publicación: Julio de 2015</v>
      </c>
      <c r="D8" s="23"/>
    </row>
    <row r="9" spans="2:4" x14ac:dyDescent="0.2">
      <c r="B9" s="20"/>
      <c r="C9" s="20"/>
      <c r="D9" s="20"/>
    </row>
    <row r="10" spans="2:4" x14ac:dyDescent="0.2">
      <c r="B10" s="20"/>
      <c r="C10" s="20"/>
      <c r="D10" s="20"/>
    </row>
    <row r="11" spans="2:4" ht="16.5" customHeight="1" thickBot="1" x14ac:dyDescent="0.3">
      <c r="B11" s="24"/>
      <c r="C11" s="24"/>
      <c r="D11" s="24"/>
    </row>
    <row r="12" spans="2:4" ht="28.5" customHeight="1" x14ac:dyDescent="0.2">
      <c r="B12" s="32" t="s">
        <v>28</v>
      </c>
      <c r="C12" s="32" t="s">
        <v>29</v>
      </c>
      <c r="D12" s="32" t="s">
        <v>31</v>
      </c>
    </row>
    <row r="13" spans="2:4" x14ac:dyDescent="0.2">
      <c r="B13" s="12" t="s">
        <v>22</v>
      </c>
      <c r="C13" s="14">
        <f>BRUNACCI!E18</f>
        <v>3108</v>
      </c>
      <c r="D13" s="17">
        <f>C13/$C$19</f>
        <v>0.12753908654438015</v>
      </c>
    </row>
    <row r="14" spans="2:4" x14ac:dyDescent="0.2">
      <c r="B14" s="12" t="s">
        <v>23</v>
      </c>
      <c r="C14" s="14">
        <f>COMOVEC!E18</f>
        <v>2526</v>
      </c>
      <c r="D14" s="17">
        <f t="shared" ref="D14:D18" si="0">C14/$C$19</f>
        <v>0.10365628462390743</v>
      </c>
    </row>
    <row r="15" spans="2:4" x14ac:dyDescent="0.2">
      <c r="B15" s="12" t="s">
        <v>24</v>
      </c>
      <c r="C15" s="14">
        <f>MARCONI!E18</f>
        <v>2762</v>
      </c>
      <c r="D15" s="17">
        <f t="shared" si="0"/>
        <v>0.11334071976691698</v>
      </c>
    </row>
    <row r="16" spans="2:4" x14ac:dyDescent="0.2">
      <c r="B16" s="12" t="s">
        <v>25</v>
      </c>
      <c r="C16" s="14">
        <f>MONTTCASHIRE!E18</f>
        <v>3690</v>
      </c>
      <c r="D16" s="17">
        <f t="shared" si="0"/>
        <v>0.15142188846485288</v>
      </c>
    </row>
    <row r="17" spans="2:7" x14ac:dyDescent="0.2">
      <c r="B17" s="12" t="s">
        <v>26</v>
      </c>
      <c r="C17" s="14">
        <f>MULTICOM!E18</f>
        <v>7695</v>
      </c>
      <c r="D17" s="17">
        <f t="shared" si="0"/>
        <v>0.31577003570109563</v>
      </c>
    </row>
    <row r="18" spans="2:7" x14ac:dyDescent="0.2">
      <c r="B18" s="12" t="s">
        <v>27</v>
      </c>
      <c r="C18" s="14">
        <f>RACOMDES!E18</f>
        <v>4588</v>
      </c>
      <c r="D18" s="17">
        <f t="shared" si="0"/>
        <v>0.18827198489884689</v>
      </c>
    </row>
    <row r="19" spans="2:7" x14ac:dyDescent="0.2">
      <c r="B19" s="13" t="s">
        <v>30</v>
      </c>
      <c r="C19" s="15">
        <f>SUM(C13:C18)</f>
        <v>24369</v>
      </c>
      <c r="D19" s="16">
        <f>SUM(D13:D18)</f>
        <v>0.99999999999999989</v>
      </c>
    </row>
    <row r="21" spans="2:7" x14ac:dyDescent="0.2">
      <c r="B21" s="20"/>
      <c r="C21" s="20"/>
      <c r="D21" s="20"/>
      <c r="E21" s="20"/>
      <c r="F21" s="20"/>
      <c r="G21" s="20"/>
    </row>
    <row r="22" spans="2:7" x14ac:dyDescent="0.2">
      <c r="B22" s="20"/>
      <c r="C22" s="20"/>
      <c r="D22" s="20"/>
      <c r="E22" s="20"/>
      <c r="F22" s="20"/>
      <c r="G22" s="20"/>
    </row>
    <row r="23" spans="2:7" ht="18" x14ac:dyDescent="0.25">
      <c r="B23" s="20"/>
      <c r="C23" s="47" t="s">
        <v>38</v>
      </c>
      <c r="D23" s="47"/>
      <c r="E23" s="47"/>
      <c r="F23" s="47"/>
      <c r="G23" s="20"/>
    </row>
    <row r="24" spans="2:7" x14ac:dyDescent="0.2">
      <c r="B24" s="20"/>
      <c r="C24" s="21" t="s">
        <v>40</v>
      </c>
      <c r="D24" s="21"/>
      <c r="E24" s="20"/>
      <c r="F24" s="20"/>
      <c r="G24" s="20"/>
    </row>
    <row r="25" spans="2:7" ht="14.25" x14ac:dyDescent="0.2">
      <c r="B25" s="20"/>
      <c r="C25" s="20"/>
      <c r="D25" s="48"/>
      <c r="E25" s="48"/>
      <c r="F25" s="48"/>
      <c r="G25" s="20"/>
    </row>
    <row r="26" spans="2:7" x14ac:dyDescent="0.2">
      <c r="B26" s="20"/>
      <c r="C26" s="22"/>
      <c r="D26" s="20"/>
      <c r="E26" s="20"/>
      <c r="F26" s="20"/>
      <c r="G26" s="20"/>
    </row>
    <row r="27" spans="2:7" x14ac:dyDescent="0.2">
      <c r="B27" s="20"/>
      <c r="C27" s="20"/>
      <c r="D27" s="20"/>
      <c r="E27" s="20"/>
      <c r="F27" s="20"/>
      <c r="G27" s="20"/>
    </row>
    <row r="28" spans="2:7" x14ac:dyDescent="0.2">
      <c r="B28" s="20"/>
      <c r="C28" s="23" t="str">
        <f>C8</f>
        <v>Fecha de publicación: Julio de 2015</v>
      </c>
      <c r="D28" s="23"/>
      <c r="E28" s="20"/>
      <c r="F28" s="20"/>
      <c r="G28" s="20"/>
    </row>
    <row r="29" spans="2:7" x14ac:dyDescent="0.2">
      <c r="B29" s="20"/>
      <c r="C29" s="20"/>
      <c r="D29" s="20"/>
      <c r="E29" s="20"/>
      <c r="F29" s="20"/>
      <c r="G29" s="20"/>
    </row>
    <row r="30" spans="2:7" x14ac:dyDescent="0.2">
      <c r="B30" s="20"/>
      <c r="C30" s="20"/>
      <c r="D30" s="20"/>
      <c r="E30" s="20"/>
      <c r="F30" s="20"/>
      <c r="G30" s="20"/>
    </row>
    <row r="31" spans="2:7" ht="15.75" x14ac:dyDescent="0.25">
      <c r="B31" s="24"/>
      <c r="C31" s="24"/>
      <c r="D31" s="24"/>
      <c r="E31" s="24"/>
      <c r="F31" s="24"/>
      <c r="G31" s="24"/>
    </row>
    <row r="53" spans="2:2" x14ac:dyDescent="0.2">
      <c r="B53" s="44" t="s">
        <v>41</v>
      </c>
    </row>
  </sheetData>
  <mergeCells count="3">
    <mergeCell ref="C3:D3"/>
    <mergeCell ref="C23:F23"/>
    <mergeCell ref="D25:F2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workbookViewId="0">
      <selection activeCell="A8" sqref="A8"/>
    </sheetView>
  </sheetViews>
  <sheetFormatPr baseColWidth="10" defaultRowHeight="12.75" x14ac:dyDescent="0.2"/>
  <sheetData>
    <row r="2" spans="1:7" ht="13.5" x14ac:dyDescent="0.25">
      <c r="A2" s="1"/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</row>
    <row r="3" spans="1:7" ht="13.5" x14ac:dyDescent="0.25">
      <c r="A3" s="1" t="s">
        <v>32</v>
      </c>
      <c r="B3" s="1">
        <v>3492</v>
      </c>
      <c r="C3" s="1">
        <v>1591</v>
      </c>
      <c r="D3" s="1">
        <v>3498</v>
      </c>
      <c r="E3" s="1">
        <v>171</v>
      </c>
      <c r="F3" s="1">
        <v>8461</v>
      </c>
      <c r="G3" s="1">
        <v>905</v>
      </c>
    </row>
    <row r="4" spans="1:7" ht="13.5" x14ac:dyDescent="0.25">
      <c r="A4" s="1" t="s">
        <v>33</v>
      </c>
      <c r="B4" s="1">
        <v>4703</v>
      </c>
      <c r="C4" s="1">
        <v>3004</v>
      </c>
      <c r="D4" s="1">
        <v>3564</v>
      </c>
      <c r="E4" s="1">
        <v>4218</v>
      </c>
      <c r="F4" s="1">
        <v>8600</v>
      </c>
      <c r="G4" s="1">
        <v>1000</v>
      </c>
    </row>
    <row r="5" spans="1:7" ht="13.5" x14ac:dyDescent="0.25">
      <c r="A5" s="1" t="s">
        <v>34</v>
      </c>
      <c r="B5" s="1">
        <v>4392</v>
      </c>
      <c r="C5" s="1">
        <v>3060</v>
      </c>
      <c r="D5" s="1">
        <v>3393</v>
      </c>
      <c r="E5" s="1">
        <v>6445</v>
      </c>
      <c r="F5" s="1">
        <v>7838</v>
      </c>
      <c r="G5" s="1">
        <v>1152</v>
      </c>
    </row>
    <row r="6" spans="1:7" ht="13.5" x14ac:dyDescent="0.25">
      <c r="A6" s="1" t="s">
        <v>35</v>
      </c>
      <c r="B6" s="1">
        <v>4091</v>
      </c>
      <c r="C6" s="1">
        <v>2955</v>
      </c>
      <c r="D6" s="1">
        <v>3303</v>
      </c>
      <c r="E6" s="1">
        <v>5533</v>
      </c>
      <c r="F6" s="1">
        <v>8063</v>
      </c>
      <c r="G6" s="1">
        <v>1543</v>
      </c>
    </row>
    <row r="7" spans="1:7" ht="13.5" x14ac:dyDescent="0.25">
      <c r="A7" s="1" t="s">
        <v>36</v>
      </c>
      <c r="B7" s="1">
        <v>3390</v>
      </c>
      <c r="C7" s="1">
        <v>2674</v>
      </c>
      <c r="D7" s="1">
        <v>3320</v>
      </c>
      <c r="E7" s="1">
        <v>5168</v>
      </c>
      <c r="F7" s="1">
        <v>8184</v>
      </c>
      <c r="G7" s="1">
        <v>1797</v>
      </c>
    </row>
    <row r="8" spans="1:7" ht="13.5" x14ac:dyDescent="0.25">
      <c r="A8" s="18" t="s">
        <v>37</v>
      </c>
      <c r="B8" s="1">
        <f>BRUNACCI!E15</f>
        <v>3101</v>
      </c>
      <c r="C8" s="1">
        <f>COMOVEC!E14</f>
        <v>2530</v>
      </c>
      <c r="D8" s="1">
        <f>MARCONI!E15</f>
        <v>2797</v>
      </c>
      <c r="E8" s="1">
        <f>MONTTCASHIRE!E15</f>
        <v>3979</v>
      </c>
      <c r="F8" s="1">
        <f>MULTICOM!E15</f>
        <v>7250</v>
      </c>
      <c r="G8" s="1">
        <f>RACOMDES!E15</f>
        <v>4604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BRUNACCI</vt:lpstr>
      <vt:lpstr>COMOVEC</vt:lpstr>
      <vt:lpstr>MARCONI</vt:lpstr>
      <vt:lpstr>MONTTCASHIRE</vt:lpstr>
      <vt:lpstr>MULTICOM</vt:lpstr>
      <vt:lpstr>RACOMDES</vt:lpstr>
      <vt:lpstr>PARTICIPACIÓN DE MERCADO</vt:lpstr>
      <vt:lpstr>EVOLUCIÓN ABONADOS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Javier Alejandro Merino</cp:lastModifiedBy>
  <dcterms:created xsi:type="dcterms:W3CDTF">1996-11-27T10:00:04Z</dcterms:created>
  <dcterms:modified xsi:type="dcterms:W3CDTF">2015-07-28T14:49:49Z</dcterms:modified>
</cp:coreProperties>
</file>