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Y:\UMoviles\ADMINISTRACION NUMERACION\PUBLICACION PAGINA WEB\2017\"/>
    </mc:Choice>
  </mc:AlternateContent>
  <bookViews>
    <workbookView xWindow="0" yWindow="0" windowWidth="19140" windowHeight="11475" tabRatio="743" firstSheet="13" activeTab="13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7" r:id="rId15"/>
    <sheet name="ANEXO 92" sheetId="18" r:id="rId16"/>
    <sheet name="ANEXO 93" sheetId="19" r:id="rId17"/>
    <sheet name="ANEXO 94" sheetId="21" r:id="rId18"/>
    <sheet name="ANEXO 95" sheetId="22" r:id="rId19"/>
    <sheet name="ANEXO 96" sheetId="16" r:id="rId20"/>
    <sheet name="ANEXO 97" sheetId="26" r:id="rId21"/>
    <sheet name="ANEXO 98" sheetId="36" r:id="rId22"/>
    <sheet name="ANEXO 99" sheetId="29" r:id="rId23"/>
    <sheet name="SEÑALIZACION" sheetId="33" state="hidden" r:id="rId24"/>
  </sheets>
  <externalReferences>
    <externalReference r:id="rId25"/>
  </externalReferences>
  <definedNames>
    <definedName name="_xlnm._FilterDatabase" localSheetId="17" hidden="1">'ANEXO 94'!$C$13:$F$13</definedName>
    <definedName name="_xlnm._FilterDatabase" localSheetId="19" hidden="1">'ANEXO 96'!$C$13:$F$74</definedName>
    <definedName name="_xlnm._FilterDatabase" localSheetId="21" hidden="1">'ANEXO 98'!$C$13:$F$113</definedName>
    <definedName name="_xlnm._FilterDatabase" localSheetId="22" hidden="1">'ANEXO 99'!$C$13:$F$113</definedName>
    <definedName name="_xlnm.Print_Area" localSheetId="15">'ANEXO 92'!$B$12:$G$22</definedName>
    <definedName name="_xlnm.Print_Area" localSheetId="16">'ANEXO 93'!$B$12:$G$28</definedName>
    <definedName name="_xlnm.Print_Area" localSheetId="17">'ANEXO 94'!$B$12:$H$18</definedName>
    <definedName name="_xlnm.Print_Area" localSheetId="18">'ANEXO 95'!$B$12:$G$30</definedName>
    <definedName name="_xlnm.Print_Area" localSheetId="19">'ANEXO 96'!$B$11:$G$61</definedName>
    <definedName name="_xlnm.Print_Area" localSheetId="20">'ANEXO 97'!$B$11:$G$32</definedName>
    <definedName name="_xlnm.Print_Area" localSheetId="21">'ANEXO 98'!$B$12:$G$117</definedName>
    <definedName name="_xlnm.Print_Area" localSheetId="22">'ANEXO 99'!$B$12:$G$117</definedName>
    <definedName name="_xlnm.Print_Area" localSheetId="1">Hoja2!$A$61:$L$71</definedName>
    <definedName name="_xlnm.Print_Area" localSheetId="2">Hoja3!$A$35:$H$68</definedName>
    <definedName name="_xlnm.Print_Area" localSheetId="13">RESUMEN!$A$7:$L$21</definedName>
    <definedName name="_xlnm.Print_Area" localSheetId="23">SEÑALIZACION!$A$1:$J$32</definedName>
    <definedName name="_xlnm.Print_Titles" localSheetId="15">'ANEXO 92'!$12:$13</definedName>
    <definedName name="_xlnm.Print_Titles" localSheetId="16">'ANEXO 93'!$12:$13</definedName>
    <definedName name="_xlnm.Print_Titles" localSheetId="17">'ANEXO 94'!$12:$13</definedName>
    <definedName name="_xlnm.Print_Titles" localSheetId="18">'ANEXO 95'!$12:$13</definedName>
    <definedName name="_xlnm.Print_Titles" localSheetId="19">'ANEXO 96'!$11:$13</definedName>
    <definedName name="_xlnm.Print_Titles" localSheetId="20">'ANEXO 97'!$11:$13</definedName>
    <definedName name="_xlnm.Print_Titles" localSheetId="21">'ANEXO 98'!$12:$13</definedName>
    <definedName name="_xlnm.Print_Titles" localSheetId="22">'ANEXO 99'!$12:$13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52511" concurrentCalc="0"/>
</workbook>
</file>

<file path=xl/calcChain.xml><?xml version="1.0" encoding="utf-8"?>
<calcChain xmlns="http://schemas.openxmlformats.org/spreadsheetml/2006/main">
  <c r="H18" i="34" l="1"/>
  <c r="H17" i="34"/>
  <c r="F44" i="16"/>
  <c r="F43" i="16"/>
  <c r="F42" i="16"/>
  <c r="F41" i="16"/>
  <c r="F40" i="16"/>
  <c r="F39" i="16"/>
  <c r="J91" i="37"/>
  <c r="B91" i="37"/>
  <c r="J63" i="37"/>
  <c r="B63" i="37"/>
  <c r="J35" i="37"/>
  <c r="B35" i="37"/>
  <c r="J7" i="37"/>
  <c r="B7" i="37"/>
  <c r="B7" i="29"/>
  <c r="B7" i="36"/>
  <c r="B7" i="26"/>
  <c r="B7" i="16"/>
  <c r="B7" i="22"/>
  <c r="B7" i="21"/>
  <c r="B7" i="19"/>
  <c r="B7" i="18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14" i="16"/>
  <c r="F15" i="26"/>
  <c r="F16" i="26"/>
  <c r="F17" i="26"/>
  <c r="F14" i="26"/>
  <c r="F113" i="29"/>
  <c r="F112" i="29"/>
  <c r="F111" i="29"/>
  <c r="F110" i="29"/>
  <c r="F109" i="29"/>
  <c r="F108" i="29"/>
  <c r="F107" i="29"/>
  <c r="F106" i="29"/>
  <c r="F105" i="29"/>
  <c r="F104" i="29"/>
  <c r="F103" i="29"/>
  <c r="F102" i="29"/>
  <c r="F101" i="29"/>
  <c r="F100" i="29"/>
  <c r="F99" i="29"/>
  <c r="F98" i="29"/>
  <c r="F97" i="29"/>
  <c r="F96" i="29"/>
  <c r="F95" i="29"/>
  <c r="F94" i="29"/>
  <c r="F93" i="29"/>
  <c r="F92" i="29"/>
  <c r="F91" i="29"/>
  <c r="F90" i="29"/>
  <c r="F89" i="29"/>
  <c r="F88" i="29"/>
  <c r="F87" i="29"/>
  <c r="F86" i="29"/>
  <c r="F85" i="29"/>
  <c r="F84" i="29"/>
  <c r="F83" i="29"/>
  <c r="F82" i="29"/>
  <c r="F81" i="29"/>
  <c r="F80" i="29"/>
  <c r="F79" i="29"/>
  <c r="F78" i="29"/>
  <c r="F77" i="29"/>
  <c r="F76" i="29"/>
  <c r="F75" i="29"/>
  <c r="F74" i="29"/>
  <c r="F73" i="29"/>
  <c r="F72" i="29"/>
  <c r="F71" i="29"/>
  <c r="F70" i="29"/>
  <c r="F69" i="29"/>
  <c r="F68" i="29"/>
  <c r="F67" i="29"/>
  <c r="F66" i="29"/>
  <c r="F65" i="29"/>
  <c r="F64" i="29"/>
  <c r="F63" i="29"/>
  <c r="F62" i="29"/>
  <c r="F61" i="29"/>
  <c r="F60" i="29"/>
  <c r="F59" i="29"/>
  <c r="F58" i="29"/>
  <c r="F57" i="29"/>
  <c r="F56" i="29"/>
  <c r="F55" i="29"/>
  <c r="F54" i="29"/>
  <c r="F53" i="29"/>
  <c r="F52" i="29"/>
  <c r="F51" i="29"/>
  <c r="F50" i="29"/>
  <c r="F49" i="29"/>
  <c r="F48" i="29"/>
  <c r="F47" i="29"/>
  <c r="F46" i="29"/>
  <c r="F45" i="29"/>
  <c r="F44" i="29"/>
  <c r="F43" i="29"/>
  <c r="F42" i="29"/>
  <c r="F41" i="29"/>
  <c r="F40" i="29"/>
  <c r="F39" i="29"/>
  <c r="F38" i="29"/>
  <c r="F37" i="29"/>
  <c r="F36" i="29"/>
  <c r="F35" i="29"/>
  <c r="F34" i="29"/>
  <c r="F33" i="29"/>
  <c r="F32" i="29"/>
  <c r="F31" i="29"/>
  <c r="F30" i="29"/>
  <c r="F29" i="29"/>
  <c r="F28" i="29"/>
  <c r="F27" i="29"/>
  <c r="F26" i="29"/>
  <c r="F25" i="29"/>
  <c r="F24" i="29"/>
  <c r="B15" i="29"/>
  <c r="B16" i="29"/>
  <c r="B17" i="29"/>
  <c r="B18" i="29"/>
  <c r="B19" i="29"/>
  <c r="B20" i="29"/>
  <c r="B21" i="29"/>
  <c r="B22" i="29"/>
  <c r="B23" i="29"/>
  <c r="B24" i="29"/>
  <c r="B25" i="29"/>
  <c r="B26" i="29"/>
  <c r="B27" i="29"/>
  <c r="B28" i="29"/>
  <c r="B29" i="29"/>
  <c r="B30" i="29"/>
  <c r="B31" i="29"/>
  <c r="B32" i="29"/>
  <c r="B33" i="29"/>
  <c r="B34" i="29"/>
  <c r="B35" i="29"/>
  <c r="B36" i="29"/>
  <c r="B37" i="29"/>
  <c r="B38" i="29"/>
  <c r="B39" i="29"/>
  <c r="B40" i="29"/>
  <c r="B41" i="29"/>
  <c r="B42" i="29"/>
  <c r="B43" i="29"/>
  <c r="B44" i="29"/>
  <c r="B45" i="29"/>
  <c r="B46" i="29"/>
  <c r="B47" i="29"/>
  <c r="B48" i="29"/>
  <c r="B49" i="29"/>
  <c r="B50" i="29"/>
  <c r="B51" i="29"/>
  <c r="B52" i="29"/>
  <c r="B53" i="29"/>
  <c r="B54" i="29"/>
  <c r="B55" i="29"/>
  <c r="B56" i="29"/>
  <c r="B57" i="29"/>
  <c r="B58" i="29"/>
  <c r="B59" i="29"/>
  <c r="B60" i="29"/>
  <c r="B61" i="29"/>
  <c r="B62" i="29"/>
  <c r="B63" i="29"/>
  <c r="B64" i="29"/>
  <c r="B65" i="29"/>
  <c r="B66" i="29"/>
  <c r="B67" i="29"/>
  <c r="B68" i="29"/>
  <c r="B69" i="29"/>
  <c r="B70" i="29"/>
  <c r="B71" i="29"/>
  <c r="B72" i="29"/>
  <c r="B73" i="29"/>
  <c r="B74" i="29"/>
  <c r="B75" i="29"/>
  <c r="B76" i="29"/>
  <c r="B77" i="29"/>
  <c r="B78" i="29"/>
  <c r="B79" i="29"/>
  <c r="B80" i="29"/>
  <c r="B81" i="29"/>
  <c r="B82" i="29"/>
  <c r="B83" i="29"/>
  <c r="B84" i="29"/>
  <c r="B85" i="29"/>
  <c r="B86" i="29"/>
  <c r="B87" i="29"/>
  <c r="B88" i="29"/>
  <c r="B89" i="29"/>
  <c r="B90" i="29"/>
  <c r="B91" i="29"/>
  <c r="B92" i="29"/>
  <c r="B93" i="29"/>
  <c r="B94" i="29"/>
  <c r="B95" i="29"/>
  <c r="B96" i="29"/>
  <c r="B97" i="29"/>
  <c r="B98" i="29"/>
  <c r="B99" i="29"/>
  <c r="B100" i="29"/>
  <c r="B101" i="29"/>
  <c r="B102" i="29"/>
  <c r="B103" i="29"/>
  <c r="B104" i="29"/>
  <c r="B105" i="29"/>
  <c r="B106" i="29"/>
  <c r="B107" i="29"/>
  <c r="B108" i="29"/>
  <c r="B109" i="29"/>
  <c r="B110" i="29"/>
  <c r="B111" i="29"/>
  <c r="B112" i="29"/>
  <c r="B113" i="29"/>
  <c r="F113" i="36"/>
  <c r="F112" i="36"/>
  <c r="F111" i="36"/>
  <c r="F110" i="36"/>
  <c r="F109" i="36"/>
  <c r="F108" i="36"/>
  <c r="F107" i="36"/>
  <c r="F106" i="36"/>
  <c r="F105" i="36"/>
  <c r="F104" i="36"/>
  <c r="F103" i="36"/>
  <c r="F102" i="36"/>
  <c r="F101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8" i="36"/>
  <c r="F87" i="36"/>
  <c r="F86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3" i="36"/>
  <c r="F72" i="36"/>
  <c r="F71" i="36"/>
  <c r="F70" i="36"/>
  <c r="F69" i="36"/>
  <c r="F68" i="36"/>
  <c r="F67" i="36"/>
  <c r="F66" i="36"/>
  <c r="F65" i="36"/>
  <c r="F64" i="36"/>
  <c r="F63" i="36"/>
  <c r="F62" i="36"/>
  <c r="F61" i="36"/>
  <c r="F60" i="36"/>
  <c r="F59" i="36"/>
  <c r="F58" i="36"/>
  <c r="F57" i="36"/>
  <c r="F56" i="36"/>
  <c r="F55" i="36"/>
  <c r="F54" i="36"/>
  <c r="F53" i="36"/>
  <c r="F52" i="36"/>
  <c r="F51" i="36"/>
  <c r="F50" i="36"/>
  <c r="F49" i="36"/>
  <c r="F48" i="36"/>
  <c r="F47" i="36"/>
  <c r="F46" i="36"/>
  <c r="F45" i="36"/>
  <c r="F44" i="36"/>
  <c r="F43" i="36"/>
  <c r="F42" i="36"/>
  <c r="F41" i="36"/>
  <c r="F40" i="36"/>
  <c r="F39" i="36"/>
  <c r="F38" i="36"/>
  <c r="F37" i="36"/>
  <c r="F36" i="36"/>
  <c r="F35" i="36"/>
  <c r="F34" i="36"/>
  <c r="F33" i="36"/>
  <c r="F32" i="36"/>
  <c r="F31" i="36"/>
  <c r="F30" i="36"/>
  <c r="F29" i="36"/>
  <c r="F28" i="36"/>
  <c r="F27" i="36"/>
  <c r="F26" i="36"/>
  <c r="F25" i="36"/>
  <c r="F24" i="36"/>
  <c r="B15" i="36"/>
  <c r="B16" i="36"/>
  <c r="B17" i="36"/>
  <c r="B18" i="36"/>
  <c r="B19" i="36"/>
  <c r="B20" i="36"/>
  <c r="B21" i="36"/>
  <c r="B22" i="36"/>
  <c r="B23" i="36"/>
  <c r="B24" i="36"/>
  <c r="B25" i="36"/>
  <c r="B26" i="36"/>
  <c r="B27" i="36"/>
  <c r="B28" i="36"/>
  <c r="B29" i="36"/>
  <c r="B30" i="36"/>
  <c r="B31" i="36"/>
  <c r="B32" i="36"/>
  <c r="B33" i="36"/>
  <c r="B34" i="36"/>
  <c r="B35" i="36"/>
  <c r="B36" i="36"/>
  <c r="B37" i="36"/>
  <c r="B38" i="36"/>
  <c r="B39" i="36"/>
  <c r="B40" i="36"/>
  <c r="B41" i="36"/>
  <c r="B42" i="36"/>
  <c r="B43" i="36"/>
  <c r="B44" i="36"/>
  <c r="B45" i="36"/>
  <c r="B46" i="36"/>
  <c r="B47" i="36"/>
  <c r="B48" i="36"/>
  <c r="B49" i="36"/>
  <c r="B50" i="36"/>
  <c r="B51" i="36"/>
  <c r="B52" i="36"/>
  <c r="B53" i="36"/>
  <c r="B54" i="36"/>
  <c r="B55" i="36"/>
  <c r="B56" i="36"/>
  <c r="B57" i="36"/>
  <c r="B58" i="36"/>
  <c r="B59" i="36"/>
  <c r="B60" i="36"/>
  <c r="B61" i="36"/>
  <c r="B62" i="36"/>
  <c r="B63" i="36"/>
  <c r="B64" i="36"/>
  <c r="B65" i="36"/>
  <c r="B66" i="36"/>
  <c r="B67" i="36"/>
  <c r="B68" i="36"/>
  <c r="B69" i="36"/>
  <c r="B70" i="36"/>
  <c r="B71" i="36"/>
  <c r="B72" i="36"/>
  <c r="B73" i="36"/>
  <c r="B74" i="36"/>
  <c r="B75" i="36"/>
  <c r="B76" i="36"/>
  <c r="B77" i="36"/>
  <c r="B78" i="36"/>
  <c r="B79" i="36"/>
  <c r="B80" i="36"/>
  <c r="B81" i="36"/>
  <c r="B82" i="36"/>
  <c r="B83" i="36"/>
  <c r="B84" i="36"/>
  <c r="B85" i="36"/>
  <c r="B86" i="36"/>
  <c r="B87" i="36"/>
  <c r="B88" i="36"/>
  <c r="B89" i="36"/>
  <c r="B90" i="36"/>
  <c r="B91" i="36"/>
  <c r="B92" i="36"/>
  <c r="B93" i="36"/>
  <c r="B94" i="36"/>
  <c r="B95" i="36"/>
  <c r="B96" i="36"/>
  <c r="B97" i="36"/>
  <c r="B98" i="36"/>
  <c r="B99" i="36"/>
  <c r="B100" i="36"/>
  <c r="B101" i="36"/>
  <c r="B102" i="36"/>
  <c r="B103" i="36"/>
  <c r="B104" i="36"/>
  <c r="B105" i="36"/>
  <c r="B106" i="36"/>
  <c r="B107" i="36"/>
  <c r="B108" i="36"/>
  <c r="B109" i="36"/>
  <c r="B110" i="36"/>
  <c r="B111" i="36"/>
  <c r="B112" i="36"/>
  <c r="B113" i="36"/>
  <c r="F27" i="26"/>
  <c r="F26" i="26"/>
  <c r="F25" i="26"/>
  <c r="F24" i="26"/>
  <c r="F23" i="26"/>
  <c r="F22" i="26"/>
  <c r="F21" i="26"/>
  <c r="F20" i="26"/>
  <c r="F19" i="26"/>
  <c r="B23" i="26"/>
  <c r="B24" i="26"/>
  <c r="B25" i="26"/>
  <c r="B26" i="26"/>
  <c r="B27" i="26"/>
  <c r="F18" i="26"/>
  <c r="F74" i="16"/>
  <c r="F73" i="16"/>
  <c r="F72" i="16"/>
  <c r="F71" i="16"/>
  <c r="F70" i="16"/>
  <c r="F69" i="16"/>
  <c r="F68" i="16"/>
  <c r="F67" i="16"/>
  <c r="F66" i="16"/>
  <c r="F65" i="16"/>
  <c r="F64" i="16"/>
  <c r="F63" i="16"/>
  <c r="F62" i="16"/>
  <c r="F61" i="16"/>
  <c r="F60" i="16"/>
  <c r="F59" i="16"/>
  <c r="F58" i="16"/>
  <c r="F57" i="16"/>
  <c r="F56" i="16"/>
  <c r="F55" i="16"/>
  <c r="F54" i="16"/>
  <c r="F53" i="16"/>
  <c r="F52" i="16"/>
  <c r="F51" i="16"/>
  <c r="F50" i="16"/>
  <c r="F49" i="16"/>
  <c r="F48" i="16"/>
  <c r="F47" i="16"/>
  <c r="F46" i="16"/>
  <c r="F45" i="16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B15" i="22"/>
  <c r="B16" i="22"/>
  <c r="B17" i="22"/>
  <c r="B18" i="22"/>
  <c r="B19" i="22"/>
  <c r="B20" i="22"/>
  <c r="B21" i="22"/>
  <c r="B22" i="22"/>
  <c r="B23" i="22"/>
  <c r="B24" i="22"/>
  <c r="B25" i="22"/>
  <c r="B26" i="22"/>
  <c r="B27" i="22"/>
  <c r="F14" i="22"/>
  <c r="F23" i="19"/>
  <c r="F22" i="19"/>
  <c r="F21" i="19"/>
  <c r="F20" i="19"/>
  <c r="F19" i="19"/>
  <c r="F18" i="19"/>
  <c r="F17" i="19"/>
  <c r="F16" i="19"/>
  <c r="F15" i="19"/>
  <c r="B15" i="19"/>
  <c r="B16" i="19"/>
  <c r="B17" i="19"/>
  <c r="B18" i="19"/>
  <c r="B19" i="19"/>
  <c r="B20" i="19"/>
  <c r="B21" i="19"/>
  <c r="B22" i="19"/>
  <c r="B23" i="19"/>
  <c r="F14" i="19"/>
  <c r="G9" i="13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A33" i="11"/>
  <c r="A34" i="11"/>
  <c r="A35" i="11"/>
  <c r="A36" i="11"/>
  <c r="A37" i="11"/>
  <c r="A38" i="11"/>
  <c r="A39" i="11"/>
  <c r="A40" i="11"/>
  <c r="A41" i="11"/>
  <c r="A42" i="11"/>
  <c r="A43" i="11"/>
  <c r="A44" i="11"/>
  <c r="A45" i="11"/>
  <c r="A46" i="11"/>
  <c r="A47" i="11"/>
  <c r="A48" i="11"/>
  <c r="A49" i="11"/>
  <c r="A50" i="1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/>
  <c r="A12" i="10"/>
  <c r="A13" i="10"/>
  <c r="A14" i="10"/>
  <c r="A15" i="10"/>
  <c r="A16" i="10"/>
  <c r="A17" i="10"/>
  <c r="A18" i="10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/>
  <c r="A13" i="7"/>
  <c r="A14" i="7"/>
  <c r="A15" i="7"/>
  <c r="A16" i="7"/>
  <c r="A17" i="7"/>
  <c r="A18" i="7"/>
  <c r="A19" i="7"/>
  <c r="A20" i="7"/>
  <c r="A21" i="7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/>
  <c r="A25" i="7"/>
  <c r="A26" i="7"/>
  <c r="A27" i="7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G12" i="6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A45" i="5"/>
  <c r="A46" i="5"/>
  <c r="G44" i="5"/>
  <c r="G45" i="5"/>
  <c r="G46" i="5"/>
  <c r="G47" i="5"/>
  <c r="G48" i="5"/>
  <c r="G49" i="5"/>
  <c r="G50" i="5"/>
  <c r="A51" i="5"/>
  <c r="A52" i="5"/>
  <c r="A57" i="5"/>
  <c r="G51" i="5"/>
  <c r="G52" i="5"/>
  <c r="G53" i="5"/>
  <c r="G54" i="5"/>
  <c r="G55" i="5"/>
  <c r="G56" i="5"/>
  <c r="G57" i="5"/>
  <c r="G58" i="5"/>
  <c r="G63" i="5"/>
  <c r="A64" i="5"/>
  <c r="A65" i="5"/>
  <c r="A66" i="5"/>
  <c r="A67" i="5"/>
  <c r="A68" i="5"/>
  <c r="G64" i="5"/>
  <c r="G65" i="5"/>
  <c r="G66" i="5"/>
  <c r="G67" i="5"/>
  <c r="G68" i="5"/>
  <c r="A74" i="5"/>
  <c r="G74" i="5"/>
  <c r="G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/>
  <c r="A155" i="5"/>
  <c r="A156" i="5"/>
  <c r="A157" i="5"/>
  <c r="A158" i="5"/>
  <c r="A159" i="5"/>
  <c r="A160" i="5"/>
  <c r="A161" i="5"/>
  <c r="A162" i="5"/>
  <c r="A163" i="5"/>
  <c r="A164" i="5"/>
  <c r="G155" i="5"/>
  <c r="G156" i="5"/>
  <c r="G157" i="5"/>
  <c r="G158" i="5"/>
  <c r="G159" i="5"/>
  <c r="G160" i="5"/>
  <c r="G161" i="5"/>
  <c r="G162" i="5"/>
  <c r="G163" i="5"/>
  <c r="G164" i="5"/>
  <c r="A170" i="5"/>
  <c r="A171" i="5"/>
  <c r="A172" i="5"/>
  <c r="A173" i="5"/>
  <c r="A174" i="5"/>
  <c r="A175" i="5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A197" i="5"/>
  <c r="A198" i="5"/>
  <c r="A199" i="5"/>
  <c r="A200" i="5"/>
  <c r="A201" i="5"/>
  <c r="A202" i="5"/>
  <c r="A203" i="5"/>
  <c r="A204" i="5"/>
  <c r="A205" i="5"/>
  <c r="A206" i="5"/>
  <c r="A207" i="5"/>
  <c r="A208" i="5"/>
  <c r="A209" i="5"/>
  <c r="A210" i="5"/>
  <c r="A211" i="5"/>
  <c r="A212" i="5"/>
  <c r="A213" i="5"/>
  <c r="A214" i="5"/>
  <c r="A215" i="5"/>
  <c r="A216" i="5"/>
  <c r="A217" i="5"/>
  <c r="A218" i="5"/>
  <c r="A219" i="5"/>
  <c r="A220" i="5"/>
  <c r="A221" i="5"/>
  <c r="A222" i="5"/>
  <c r="A223" i="5"/>
  <c r="A224" i="5"/>
  <c r="A225" i="5"/>
  <c r="A226" i="5"/>
  <c r="A227" i="5"/>
  <c r="A228" i="5"/>
  <c r="A229" i="5"/>
  <c r="A230" i="5"/>
  <c r="A231" i="5"/>
  <c r="A232" i="5"/>
  <c r="A233" i="5"/>
  <c r="A234" i="5"/>
  <c r="A235" i="5"/>
  <c r="A236" i="5"/>
  <c r="A237" i="5"/>
  <c r="A238" i="5"/>
  <c r="A239" i="5"/>
  <c r="A240" i="5"/>
  <c r="A241" i="5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G9" i="2"/>
  <c r="G9" i="6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/>
  <c r="G34" i="2"/>
  <c r="R12" i="2"/>
  <c r="G35" i="2"/>
  <c r="G36" i="2"/>
  <c r="G37" i="2"/>
  <c r="R11" i="2"/>
  <c r="G38" i="2"/>
  <c r="P12" i="2"/>
  <c r="S38" i="2"/>
  <c r="S39" i="2"/>
  <c r="S40" i="2"/>
  <c r="S41" i="2"/>
  <c r="A44" i="2"/>
  <c r="A45" i="2"/>
  <c r="A46" i="2"/>
  <c r="G44" i="2"/>
  <c r="G45" i="2"/>
  <c r="G46" i="2"/>
  <c r="G47" i="2"/>
  <c r="G48" i="2"/>
  <c r="G49" i="2"/>
  <c r="G50" i="2"/>
  <c r="A51" i="2"/>
  <c r="A52" i="2"/>
  <c r="A57" i="2"/>
  <c r="G51" i="2"/>
  <c r="G52" i="2"/>
  <c r="G53" i="2"/>
  <c r="G54" i="2"/>
  <c r="G55" i="2"/>
  <c r="G56" i="2"/>
  <c r="G57" i="2"/>
  <c r="G58" i="2"/>
  <c r="G63" i="2"/>
  <c r="A64" i="2"/>
  <c r="A65" i="2"/>
  <c r="A66" i="2"/>
  <c r="A67" i="2"/>
  <c r="A68" i="2"/>
  <c r="G64" i="2"/>
  <c r="G65" i="2"/>
  <c r="G66" i="2"/>
  <c r="G67" i="2"/>
  <c r="G68" i="2"/>
  <c r="A74" i="2"/>
  <c r="G74" i="2"/>
  <c r="G9" i="7"/>
  <c r="G75" i="2"/>
  <c r="G10" i="7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G76" i="2"/>
  <c r="G11" i="7"/>
  <c r="G77" i="2"/>
  <c r="G12" i="7"/>
  <c r="G78" i="2"/>
  <c r="G13" i="7"/>
  <c r="G79" i="2"/>
  <c r="G14" i="7"/>
  <c r="G80" i="2"/>
  <c r="G15" i="7"/>
  <c r="G81" i="2"/>
  <c r="G16" i="7"/>
  <c r="G82" i="2"/>
  <c r="G17" i="7"/>
  <c r="G83" i="2"/>
  <c r="G18" i="7"/>
  <c r="G84" i="2"/>
  <c r="G19" i="7"/>
  <c r="G85" i="2"/>
  <c r="G20" i="7"/>
  <c r="G86" i="2"/>
  <c r="G21" i="7"/>
  <c r="G87" i="2"/>
  <c r="G22" i="7"/>
  <c r="G88" i="2"/>
  <c r="G23" i="7"/>
  <c r="G89" i="2"/>
  <c r="G24" i="7"/>
  <c r="G90" i="2"/>
  <c r="G25" i="7"/>
  <c r="G91" i="2"/>
  <c r="G26" i="7"/>
  <c r="G92" i="2"/>
  <c r="G27" i="7"/>
  <c r="G98" i="2"/>
  <c r="G9" i="8"/>
  <c r="G99" i="2"/>
  <c r="G10" i="8"/>
  <c r="G100" i="2"/>
  <c r="G11" i="8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G101" i="2"/>
  <c r="G12" i="8"/>
  <c r="G102" i="2"/>
  <c r="G13" i="8"/>
  <c r="G103" i="2"/>
  <c r="G14" i="8"/>
  <c r="G104" i="2"/>
  <c r="G15" i="8"/>
  <c r="G105" i="2"/>
  <c r="G16" i="8"/>
  <c r="G106" i="2"/>
  <c r="G17" i="8"/>
  <c r="G107" i="2"/>
  <c r="G18" i="8"/>
  <c r="G108" i="2"/>
  <c r="G19" i="8"/>
  <c r="G109" i="2"/>
  <c r="G20" i="8"/>
  <c r="G110" i="2"/>
  <c r="G21" i="8"/>
  <c r="G111" i="2"/>
  <c r="G22" i="8"/>
  <c r="G112" i="2"/>
  <c r="G23" i="8"/>
  <c r="G113" i="2"/>
  <c r="G24" i="8"/>
  <c r="G114" i="2"/>
  <c r="G25" i="8"/>
  <c r="G115" i="2"/>
  <c r="G26" i="8"/>
  <c r="G116" i="2"/>
  <c r="G27" i="8"/>
  <c r="G117" i="2"/>
  <c r="G28" i="8"/>
  <c r="G118" i="2"/>
  <c r="G29" i="8"/>
  <c r="G119" i="2"/>
  <c r="G30" i="8"/>
  <c r="G120" i="2"/>
  <c r="G31" i="8"/>
  <c r="G121" i="2"/>
  <c r="G32" i="8"/>
  <c r="G122" i="2"/>
  <c r="G33" i="8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G128" i="2"/>
  <c r="G9" i="9"/>
  <c r="G129" i="2"/>
  <c r="G10" i="9"/>
  <c r="G130" i="2"/>
  <c r="G11" i="9"/>
  <c r="G131" i="2"/>
  <c r="G12" i="9"/>
  <c r="G132" i="2"/>
  <c r="G13" i="9"/>
  <c r="G133" i="2"/>
  <c r="G14" i="9"/>
  <c r="G134" i="2"/>
  <c r="G15" i="9"/>
  <c r="G135" i="2"/>
  <c r="G16" i="9"/>
  <c r="G136" i="2"/>
  <c r="G17" i="9"/>
  <c r="G137" i="2"/>
  <c r="G18" i="9"/>
  <c r="G138" i="2"/>
  <c r="G19" i="9"/>
  <c r="G139" i="2"/>
  <c r="G20" i="9"/>
  <c r="G140" i="2"/>
  <c r="G21" i="9"/>
  <c r="G141" i="2"/>
  <c r="G22" i="9"/>
  <c r="G142" i="2"/>
  <c r="G23" i="9"/>
  <c r="G148" i="2"/>
  <c r="G150" i="2"/>
  <c r="G153" i="2"/>
  <c r="G10" i="10"/>
  <c r="A154" i="2"/>
  <c r="A155" i="2"/>
  <c r="A156" i="2"/>
  <c r="A157" i="2"/>
  <c r="A158" i="2"/>
  <c r="A159" i="2"/>
  <c r="A160" i="2"/>
  <c r="A161" i="2"/>
  <c r="G154" i="2"/>
  <c r="G11" i="10"/>
  <c r="G155" i="2"/>
  <c r="G12" i="10"/>
  <c r="G156" i="2"/>
  <c r="G13" i="10"/>
  <c r="G157" i="2"/>
  <c r="G14" i="10"/>
  <c r="G158" i="2"/>
  <c r="G15" i="10"/>
  <c r="G159" i="2"/>
  <c r="G16" i="10"/>
  <c r="G160" i="2"/>
  <c r="G17" i="10"/>
  <c r="G161" i="2"/>
  <c r="G18" i="10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G167" i="2"/>
  <c r="G168" i="2"/>
  <c r="G10" i="11"/>
  <c r="G169" i="2"/>
  <c r="G11" i="11"/>
  <c r="G170" i="2"/>
  <c r="G12" i="11"/>
  <c r="G171" i="2"/>
  <c r="G13" i="11"/>
  <c r="G172" i="2"/>
  <c r="G14" i="11"/>
  <c r="G173" i="2"/>
  <c r="G15" i="11"/>
  <c r="G174" i="2"/>
  <c r="G16" i="11"/>
  <c r="G175" i="2"/>
  <c r="G17" i="11"/>
  <c r="G176" i="2"/>
  <c r="G18" i="11"/>
  <c r="G177" i="2"/>
  <c r="G19" i="11"/>
  <c r="G178" i="2"/>
  <c r="G20" i="11"/>
  <c r="G179" i="2"/>
  <c r="G21" i="11"/>
  <c r="G180" i="2"/>
  <c r="G22" i="11"/>
  <c r="G181" i="2"/>
  <c r="G23" i="11"/>
  <c r="G182" i="2"/>
  <c r="G24" i="11"/>
  <c r="G183" i="2"/>
  <c r="G184" i="2"/>
  <c r="G26" i="11"/>
  <c r="G185" i="2"/>
  <c r="G27" i="11"/>
  <c r="G186" i="2"/>
  <c r="G28" i="11"/>
  <c r="G187" i="2"/>
  <c r="G29" i="11"/>
  <c r="G188" i="2"/>
  <c r="G30" i="11"/>
  <c r="G189" i="2"/>
  <c r="G31" i="11"/>
  <c r="G190" i="2"/>
  <c r="G32" i="11"/>
  <c r="G191" i="2"/>
  <c r="G33" i="11"/>
  <c r="G192" i="2"/>
  <c r="G34" i="11"/>
  <c r="G193" i="2"/>
  <c r="G35" i="11"/>
  <c r="G194" i="2"/>
  <c r="G36" i="11"/>
  <c r="G195" i="2"/>
  <c r="G37" i="11"/>
  <c r="G196" i="2"/>
  <c r="G38" i="11"/>
  <c r="G197" i="2"/>
  <c r="G39" i="11"/>
  <c r="G198" i="2"/>
  <c r="G40" i="11"/>
  <c r="G199" i="2"/>
  <c r="G41" i="11"/>
  <c r="G200" i="2"/>
  <c r="G42" i="11"/>
  <c r="G201" i="2"/>
  <c r="G43" i="11"/>
  <c r="G202" i="2"/>
  <c r="G44" i="11"/>
  <c r="G203" i="2"/>
  <c r="G45" i="11"/>
  <c r="G204" i="2"/>
  <c r="G46" i="11"/>
  <c r="G205" i="2"/>
  <c r="G47" i="11"/>
  <c r="G206" i="2"/>
  <c r="G48" i="11"/>
  <c r="G207" i="2"/>
  <c r="G49" i="11"/>
  <c r="G208" i="2"/>
  <c r="G50" i="11"/>
  <c r="G209" i="2"/>
  <c r="G9" i="12"/>
  <c r="G210" i="2"/>
  <c r="G10" i="12"/>
  <c r="G211" i="2"/>
  <c r="G11" i="12"/>
  <c r="G212" i="2"/>
  <c r="G12" i="12"/>
  <c r="G213" i="2"/>
  <c r="G13" i="12"/>
  <c r="G214" i="2"/>
  <c r="G14" i="12"/>
  <c r="G215" i="2"/>
  <c r="G15" i="12"/>
  <c r="G216" i="2"/>
  <c r="G16" i="12"/>
  <c r="G217" i="2"/>
  <c r="G17" i="12"/>
  <c r="G218" i="2"/>
  <c r="G18" i="12"/>
  <c r="G219" i="2"/>
  <c r="G19" i="12"/>
  <c r="G220" i="2"/>
  <c r="G20" i="12"/>
  <c r="G221" i="2"/>
  <c r="G21" i="12"/>
  <c r="G222" i="2"/>
  <c r="G22" i="12"/>
  <c r="G223" i="2"/>
  <c r="G23" i="12"/>
  <c r="G224" i="2"/>
  <c r="G24" i="12"/>
  <c r="G225" i="2"/>
  <c r="G25" i="12"/>
  <c r="G226" i="2"/>
  <c r="G26" i="12"/>
  <c r="G227" i="2"/>
  <c r="G27" i="12"/>
  <c r="G228" i="2"/>
  <c r="G28" i="12"/>
  <c r="G229" i="2"/>
  <c r="G29" i="12"/>
  <c r="G230" i="2"/>
  <c r="G30" i="12"/>
  <c r="G231" i="2"/>
  <c r="G31" i="12"/>
  <c r="G232" i="2"/>
  <c r="G32" i="12"/>
  <c r="G233" i="2"/>
  <c r="G33" i="12"/>
  <c r="G234" i="2"/>
  <c r="G34" i="12"/>
  <c r="G235" i="2"/>
  <c r="G35" i="12"/>
  <c r="G236" i="2"/>
  <c r="G36" i="12"/>
  <c r="G237" i="2"/>
  <c r="G37" i="12"/>
  <c r="G238" i="2"/>
  <c r="G38" i="12"/>
  <c r="G239" i="2"/>
  <c r="G39" i="12"/>
  <c r="G246" i="2"/>
  <c r="A247" i="2"/>
  <c r="A248" i="2"/>
  <c r="A249" i="2"/>
  <c r="A250" i="2"/>
  <c r="A251" i="2"/>
  <c r="G247" i="2"/>
  <c r="G249" i="2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F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A91" i="1"/>
  <c r="A92" i="1"/>
  <c r="A93" i="1"/>
  <c r="F90" i="1"/>
  <c r="F91" i="1"/>
  <c r="F92" i="1"/>
  <c r="F93" i="1"/>
  <c r="F99" i="1"/>
  <c r="A100" i="1"/>
  <c r="A101" i="1"/>
  <c r="A102" i="1"/>
  <c r="A103" i="1"/>
  <c r="A104" i="1"/>
  <c r="A105" i="1"/>
  <c r="A106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/>
  <c r="A155" i="1"/>
  <c r="A156" i="1"/>
  <c r="A157" i="1"/>
  <c r="A158" i="1"/>
  <c r="A159" i="1"/>
  <c r="A160" i="1"/>
  <c r="A161" i="1"/>
  <c r="A162" i="1"/>
  <c r="F153" i="1"/>
  <c r="F154" i="1"/>
  <c r="F155" i="1"/>
  <c r="F156" i="1"/>
  <c r="F157" i="1"/>
  <c r="F158" i="1"/>
  <c r="F159" i="1"/>
  <c r="F160" i="1"/>
  <c r="F161" i="1"/>
  <c r="F162" i="1"/>
  <c r="F163" i="1"/>
  <c r="A164" i="1"/>
  <c r="A165" i="1"/>
  <c r="A166" i="1"/>
  <c r="A167" i="1"/>
  <c r="F164" i="1"/>
  <c r="F165" i="1"/>
  <c r="F166" i="1"/>
  <c r="F167" i="1"/>
  <c r="F172" i="1"/>
  <c r="F174" i="1"/>
  <c r="A177" i="1"/>
  <c r="A178" i="1"/>
  <c r="A179" i="1"/>
  <c r="A180" i="1"/>
  <c r="A181" i="1"/>
  <c r="A182" i="1"/>
  <c r="A183" i="1"/>
  <c r="A184" i="1"/>
  <c r="A185" i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47" i="5"/>
  <c r="A107" i="1"/>
  <c r="A108" i="1"/>
  <c r="A109" i="1"/>
  <c r="A110" i="1"/>
  <c r="A111" i="1"/>
  <c r="A112" i="1"/>
  <c r="A113" i="1"/>
  <c r="A114" i="1"/>
  <c r="A115" i="1"/>
  <c r="A116" i="1"/>
  <c r="A117" i="1"/>
  <c r="A118" i="1"/>
  <c r="G60" i="2"/>
  <c r="G71" i="2"/>
  <c r="P43" i="2"/>
  <c r="S43" i="2"/>
  <c r="G125" i="2"/>
  <c r="G95" i="2"/>
  <c r="G30" i="7"/>
  <c r="P11" i="2"/>
  <c r="S11" i="2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/>
  <c r="F190" i="1"/>
  <c r="F169" i="1"/>
  <c r="F120" i="1"/>
  <c r="F85" i="1"/>
  <c r="G41" i="2"/>
  <c r="G9" i="11"/>
  <c r="G241" i="2"/>
  <c r="P9" i="2"/>
  <c r="G244" i="5"/>
  <c r="F268" i="1"/>
  <c r="F150" i="1"/>
  <c r="F96" i="1"/>
  <c r="P24" i="2"/>
  <c r="S24" i="2"/>
  <c r="P23" i="2"/>
  <c r="S23" i="2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/>
  <c r="P49" i="2"/>
  <c r="S49" i="2"/>
  <c r="P47" i="2"/>
  <c r="S47" i="2"/>
  <c r="S12" i="2"/>
  <c r="P34" i="2"/>
  <c r="S34" i="2"/>
  <c r="P33" i="2"/>
  <c r="S33" i="2"/>
  <c r="P32" i="2"/>
  <c r="S32" i="2"/>
  <c r="P31" i="2"/>
  <c r="S31" i="2"/>
  <c r="P30" i="2"/>
  <c r="S30" i="2"/>
  <c r="P29" i="2"/>
  <c r="S29" i="2"/>
  <c r="P28" i="2"/>
  <c r="S28" i="2"/>
  <c r="P27" i="2"/>
  <c r="S27" i="2"/>
  <c r="P26" i="2"/>
  <c r="S26" i="2"/>
  <c r="P22" i="2"/>
  <c r="P21" i="2"/>
  <c r="S21" i="2"/>
  <c r="P20" i="2"/>
  <c r="S20" i="2"/>
  <c r="R19" i="2"/>
  <c r="P17" i="2"/>
  <c r="S17" i="2"/>
  <c r="P16" i="2"/>
  <c r="S16" i="2"/>
  <c r="R15" i="2"/>
  <c r="P14" i="2"/>
  <c r="G126" i="5"/>
  <c r="G71" i="5"/>
  <c r="G41" i="5"/>
  <c r="G21" i="10"/>
  <c r="G26" i="9"/>
  <c r="P52" i="2"/>
  <c r="S52" i="2"/>
  <c r="P51" i="2"/>
  <c r="S51" i="2"/>
  <c r="P50" i="2"/>
  <c r="S50" i="2"/>
  <c r="P48" i="2"/>
  <c r="S48" i="2"/>
  <c r="P46" i="2"/>
  <c r="S46" i="2"/>
  <c r="P45" i="2"/>
  <c r="S45" i="2"/>
  <c r="P37" i="2"/>
  <c r="S37" i="2"/>
  <c r="T41" i="2"/>
  <c r="P10" i="2"/>
  <c r="S10" i="2"/>
  <c r="P19" i="2"/>
  <c r="S19" i="2"/>
  <c r="R9" i="2"/>
  <c r="G167" i="5"/>
  <c r="G96" i="5"/>
  <c r="G60" i="5"/>
  <c r="S9" i="2"/>
  <c r="T12" i="2"/>
  <c r="S15" i="2"/>
  <c r="F270" i="1"/>
  <c r="S14" i="2"/>
  <c r="T17" i="2"/>
  <c r="S22" i="2"/>
  <c r="T24" i="2"/>
  <c r="G42" i="6"/>
  <c r="T53" i="2"/>
  <c r="G243" i="2"/>
  <c r="T34" i="2"/>
  <c r="G246" i="5"/>
</calcChain>
</file>

<file path=xl/sharedStrings.xml><?xml version="1.0" encoding="utf-8"?>
<sst xmlns="http://schemas.openxmlformats.org/spreadsheetml/2006/main" count="5373" uniqueCount="929">
  <si>
    <t>0.399.999</t>
  </si>
  <si>
    <t>0.299.999</t>
  </si>
  <si>
    <t>0.199.999</t>
  </si>
  <si>
    <t>0.099.999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</si>
  <si>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</si>
  <si>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</si>
  <si>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</si>
  <si>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</si>
  <si>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</si>
  <si>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</si>
  <si>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</si>
  <si>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</si>
  <si>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</si>
  <si>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</si>
  <si>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</si>
  <si>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</si>
  <si>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</si>
  <si>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</si>
  <si>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</si>
  <si>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</si>
  <si>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</si>
  <si>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</si>
  <si>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</si>
  <si>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</si>
  <si>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</si>
  <si>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</si>
  <si>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</si>
  <si>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</si>
  <si>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</si>
  <si>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</si>
  <si>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</si>
  <si>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</si>
  <si>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</si>
  <si>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</si>
  <si>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</si>
  <si>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</si>
  <si>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</si>
  <si>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</si>
  <si>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</si>
  <si>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</si>
  <si>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</si>
  <si>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</si>
  <si>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</si>
  <si>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</si>
  <si>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</si>
  <si>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</si>
  <si>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</si>
  <si>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</si>
  <si>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</si>
  <si>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</si>
  <si>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</si>
  <si>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</si>
  <si>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</si>
  <si>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</si>
  <si>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</si>
  <si>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</si>
  <si>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</si>
  <si>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</si>
  <si>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</si>
  <si>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</si>
  <si>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</si>
  <si>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</si>
  <si>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</si>
  <si>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</si>
  <si>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</si>
  <si>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</si>
  <si>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</si>
  <si>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</si>
  <si>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</si>
  <si>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</si>
  <si>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</si>
  <si>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</si>
  <si>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</si>
  <si>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</si>
  <si>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</si>
  <si>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</si>
  <si>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</si>
  <si>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</si>
  <si>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</si>
  <si>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</si>
  <si>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</si>
  <si>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</si>
  <si>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</si>
  <si>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</si>
  <si>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</si>
  <si>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</si>
  <si>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</si>
  <si>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</si>
  <si>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</si>
  <si>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</si>
  <si>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</si>
  <si>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</si>
  <si>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</si>
  <si>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</si>
  <si>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</si>
  <si>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</si>
  <si>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</si>
  <si>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</si>
  <si>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</si>
  <si>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</si>
  <si>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</si>
  <si>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</si>
  <si>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</si>
  <si>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</si>
  <si>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</si>
  <si>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</si>
  <si>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</si>
  <si>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</si>
  <si>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</si>
  <si>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</si>
  <si>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</si>
  <si>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</si>
  <si>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</si>
  <si>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</si>
  <si>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</si>
  <si>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</si>
  <si>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</si>
  <si>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</si>
  <si>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</si>
  <si>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</si>
  <si>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</si>
  <si>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</si>
  <si>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</si>
  <si>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</si>
  <si>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</si>
  <si>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</si>
  <si>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</si>
  <si>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</si>
  <si>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</si>
  <si>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</si>
  <si>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</si>
  <si>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</si>
  <si>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</si>
  <si>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</si>
  <si>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</si>
  <si>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</si>
  <si>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</si>
  <si>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</si>
  <si>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</si>
  <si>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</si>
  <si>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</si>
  <si>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</si>
  <si>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</si>
  <si>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</si>
  <si>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</si>
  <si>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</si>
  <si>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</si>
  <si>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</si>
  <si>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</si>
  <si>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</si>
  <si>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</si>
  <si>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</si>
  <si>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</si>
  <si>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</si>
  <si>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</si>
  <si>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</si>
  <si>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</si>
  <si>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</si>
  <si>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</si>
  <si>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</si>
  <si>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</si>
  <si>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</si>
  <si>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</si>
  <si>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</si>
  <si>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</si>
  <si>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</si>
  <si>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</si>
  <si>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</si>
  <si>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</si>
  <si>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</si>
  <si>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</si>
  <si>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</si>
  <si>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</si>
  <si>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</si>
  <si>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</si>
  <si>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</si>
  <si>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</si>
  <si>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</si>
  <si>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</si>
  <si>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</si>
  <si>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</si>
  <si>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</si>
  <si>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</si>
  <si>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</si>
  <si>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</si>
  <si>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</si>
  <si>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</si>
  <si>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</si>
  <si>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</si>
  <si>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</si>
  <si>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</si>
  <si>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</si>
  <si>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</si>
  <si>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</si>
  <si>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</si>
  <si>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</si>
  <si>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</si>
  <si>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</si>
  <si>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</si>
  <si>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</si>
  <si>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</si>
  <si>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</si>
  <si>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</si>
  <si>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</si>
  <si>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</si>
  <si>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</si>
  <si>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</si>
  <si>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</si>
  <si>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</si>
  <si>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</si>
  <si>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</si>
  <si>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</si>
  <si>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</si>
  <si>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</si>
  <si>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</si>
  <si>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</si>
  <si>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</si>
  <si>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</si>
  <si>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</si>
  <si>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</si>
  <si>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</si>
  <si>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</si>
  <si>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</si>
  <si>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</si>
  <si>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</si>
  <si>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</si>
  <si>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</si>
  <si>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</si>
  <si>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</si>
  <si>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</si>
  <si>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</si>
  <si>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</si>
  <si>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</si>
  <si>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</si>
  <si>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</si>
  <si>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</si>
  <si>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</si>
  <si>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</si>
  <si>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</si>
  <si>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</si>
  <si>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</si>
  <si>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</si>
  <si>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</si>
  <si>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</si>
  <si>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</si>
  <si>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</si>
  <si>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</si>
  <si>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</si>
  <si>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</si>
  <si>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</si>
  <si>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</si>
  <si>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</si>
  <si>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</si>
  <si>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</si>
  <si>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</si>
  <si>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</si>
  <si>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</si>
  <si>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</si>
  <si>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</si>
  <si>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</si>
  <si>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</si>
  <si>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</si>
  <si>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</si>
  <si>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</si>
  <si>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</si>
  <si>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</si>
  <si>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</si>
  <si>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</si>
  <si>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</si>
  <si>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</si>
  <si>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</si>
  <si>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</si>
  <si>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</si>
  <si>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</si>
  <si>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</si>
  <si>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</si>
  <si>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</si>
  <si>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</si>
  <si>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</si>
  <si>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</si>
  <si>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</si>
  <si>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</si>
  <si>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</si>
  <si>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</si>
  <si>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</si>
  <si>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</si>
  <si>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</si>
  <si>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</si>
  <si>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</si>
  <si>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</si>
  <si>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</si>
  <si>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</si>
  <si>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</si>
  <si>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</si>
  <si>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</si>
  <si>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</si>
  <si>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</si>
  <si>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</si>
  <si>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</si>
  <si>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</si>
  <si>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</si>
  <si>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</si>
  <si>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</si>
  <si>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</si>
  <si>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</si>
  <si>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</si>
  <si>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</si>
  <si>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</si>
  <si>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</si>
  <si>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</si>
  <si>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</si>
  <si>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</si>
  <si>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</si>
  <si>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</si>
  <si>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</si>
  <si>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</si>
  <si>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</si>
  <si>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</si>
  <si>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</si>
  <si>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</si>
  <si>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</si>
  <si>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</si>
  <si>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</si>
  <si>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</si>
  <si>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</si>
  <si>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</si>
  <si>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</si>
  <si>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</si>
  <si>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</si>
  <si>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</si>
  <si>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</si>
  <si>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</si>
  <si>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</si>
  <si>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</si>
  <si>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</si>
  <si>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</si>
  <si>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</si>
  <si>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</si>
  <si>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</si>
  <si>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</si>
  <si>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</si>
  <si>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</si>
  <si>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</si>
  <si>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</si>
  <si>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</si>
  <si>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</si>
  <si>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</si>
  <si>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</si>
  <si>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</si>
  <si>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</si>
  <si>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</si>
  <si>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</si>
  <si>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</si>
  <si>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</si>
  <si>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</si>
  <si>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</si>
  <si>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</si>
  <si>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</si>
  <si>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</si>
  <si>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</si>
  <si>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</si>
  <si>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</si>
  <si>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</si>
  <si>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</si>
  <si>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</si>
  <si>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</si>
  <si>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</si>
  <si>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</si>
  <si>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</si>
  <si>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</si>
  <si>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</si>
  <si>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</si>
  <si>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</si>
  <si>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</si>
  <si>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</si>
  <si>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</si>
  <si>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</si>
  <si>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</si>
  <si>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</si>
  <si>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</si>
  <si>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</si>
  <si>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</si>
  <si>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</si>
  <si>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</si>
  <si>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</si>
  <si>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</si>
  <si>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</si>
  <si>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</si>
  <si>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</si>
  <si>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</si>
  <si>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</si>
  <si>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</si>
  <si>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</si>
  <si>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</si>
  <si>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</si>
  <si>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</si>
  <si>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</si>
  <si>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</si>
  <si>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</si>
  <si>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</si>
  <si>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</si>
  <si>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</si>
  <si>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</si>
  <si>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</si>
  <si>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</si>
  <si>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</si>
  <si>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</si>
  <si>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</si>
  <si>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</si>
  <si>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</si>
  <si>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</si>
  <si>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</si>
  <si>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</si>
  <si>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</si>
  <si>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</si>
  <si>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</si>
  <si>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</si>
  <si>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</si>
  <si>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</si>
  <si>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</si>
  <si>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</si>
  <si>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</si>
  <si>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</si>
  <si>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</si>
  <si>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</si>
  <si>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</si>
  <si>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</si>
  <si>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</si>
  <si>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</si>
  <si>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</si>
  <si>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</si>
  <si>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</si>
  <si>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</si>
  <si>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</si>
  <si>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</si>
  <si>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</si>
  <si>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</si>
  <si>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</si>
  <si>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</si>
  <si>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</si>
  <si>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</si>
  <si>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</si>
  <si>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</si>
  <si>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</si>
  <si>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</si>
  <si>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</si>
  <si>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</si>
  <si>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</si>
  <si>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</si>
  <si>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</si>
  <si>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</si>
  <si>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</si>
  <si>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</si>
  <si>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</si>
  <si>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</si>
  <si>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</si>
  <si>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</si>
  <si>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</si>
  <si>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</si>
  <si>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</si>
  <si>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</si>
  <si>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</si>
  <si>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</si>
  <si>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</si>
  <si>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</si>
  <si>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</si>
  <si>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</si>
  <si>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</si>
  <si>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</si>
  <si>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</si>
  <si>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</si>
  <si>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</si>
  <si>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</si>
  <si>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</si>
  <si>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</si>
  <si>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</si>
  <si>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</si>
  <si>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</si>
  <si>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</si>
  <si>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</si>
  <si>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</si>
  <si>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</si>
  <si>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</si>
  <si>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</si>
  <si>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</si>
  <si>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</si>
  <si>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</si>
  <si>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</si>
  <si>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</si>
  <si>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</si>
  <si>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</si>
  <si>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</si>
  <si>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</si>
  <si>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</si>
  <si>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</si>
  <si>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</si>
  <si>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</si>
  <si>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</si>
  <si>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</si>
  <si>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</si>
  <si>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</si>
  <si>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</si>
  <si>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</si>
  <si>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</si>
  <si>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</si>
  <si>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</si>
  <si>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</si>
  <si>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</si>
  <si>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</si>
  <si>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</si>
  <si>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</si>
  <si>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</si>
  <si>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</si>
  <si>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</si>
  <si>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</si>
  <si>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</si>
  <si>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</si>
  <si>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</si>
  <si>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</si>
  <si>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</si>
  <si>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</si>
  <si>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</si>
  <si>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</si>
  <si>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</si>
  <si>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</si>
  <si>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</si>
  <si>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</si>
  <si>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</si>
  <si>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</si>
  <si>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</si>
  <si>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</si>
  <si>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</si>
  <si>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</si>
  <si>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</si>
  <si>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</si>
  <si>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</si>
  <si>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</si>
  <si>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</si>
  <si>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</si>
  <si>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</si>
  <si>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</si>
  <si>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</si>
  <si>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</si>
  <si>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</si>
  <si>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</si>
  <si>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</si>
  <si>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</si>
  <si>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</si>
  <si>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</si>
  <si>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</si>
  <si>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</si>
  <si>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</si>
  <si>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</si>
  <si>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</si>
  <si>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</si>
  <si>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</si>
  <si>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</si>
  <si>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</si>
  <si>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</si>
  <si>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</si>
  <si>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</si>
  <si>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</si>
  <si>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</si>
  <si>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</si>
  <si>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</si>
  <si>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</si>
  <si>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</si>
  <si>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</si>
  <si>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</si>
  <si>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</si>
  <si>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</si>
  <si>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</si>
  <si>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</si>
  <si>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</si>
  <si>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</si>
  <si>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</si>
  <si>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</si>
  <si>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</si>
  <si>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</si>
  <si>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</si>
  <si>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</si>
  <si>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</si>
  <si>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</si>
  <si>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</si>
  <si>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</si>
  <si>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</si>
  <si>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</si>
  <si>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</si>
  <si>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</si>
  <si>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</si>
  <si>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</si>
  <si>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</si>
  <si>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</si>
  <si>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</si>
  <si>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</si>
  <si>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</si>
  <si>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</si>
  <si>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</si>
  <si>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</si>
  <si>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</si>
  <si>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</si>
  <si>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</si>
  <si>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</si>
  <si>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</si>
  <si>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</si>
  <si>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</si>
  <si>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</si>
  <si>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</si>
  <si>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</si>
  <si>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</si>
  <si>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</si>
  <si>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</si>
  <si>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</si>
  <si>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</si>
  <si>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</si>
  <si>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</si>
  <si>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</si>
  <si>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</si>
  <si>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</si>
  <si>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</si>
  <si>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</si>
  <si>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</si>
  <si>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</si>
  <si>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</si>
  <si>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</si>
  <si>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</si>
  <si>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</si>
  <si>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</si>
  <si>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</si>
  <si>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</si>
  <si>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</si>
  <si>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</si>
  <si>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</si>
  <si>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</si>
  <si>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</si>
  <si>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</si>
  <si>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</si>
  <si>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</si>
  <si>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</si>
  <si>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</si>
  <si>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</si>
  <si>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</si>
  <si>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</si>
  <si>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</si>
  <si>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</si>
  <si>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</si>
  <si>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</si>
  <si>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</si>
  <si>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</si>
  <si>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</si>
  <si>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</si>
  <si>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</si>
  <si>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</si>
  <si>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</si>
  <si>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</si>
  <si>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</si>
  <si>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</si>
  <si>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</si>
  <si>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</si>
  <si>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</si>
  <si>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</si>
  <si>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</si>
  <si>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</si>
  <si>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</si>
  <si>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</si>
  <si>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</si>
  <si>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</si>
  <si>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</si>
  <si>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</si>
  <si>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</si>
  <si>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</si>
  <si>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</si>
  <si>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</si>
  <si>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</si>
  <si>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</si>
  <si>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</si>
  <si>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</si>
  <si>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</si>
  <si>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</si>
  <si>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</si>
  <si>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</si>
  <si>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</si>
  <si>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</si>
  <si>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</si>
  <si>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</si>
  <si>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</si>
  <si>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</si>
  <si>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</si>
  <si>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</si>
  <si>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</si>
  <si>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</si>
  <si>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</si>
  <si>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</si>
  <si>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</si>
  <si>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</si>
  <si>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</si>
  <si>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</si>
  <si>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</si>
  <si>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</si>
  <si>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</si>
  <si>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</si>
  <si>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</si>
  <si>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</si>
  <si>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</si>
  <si>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</si>
  <si>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</si>
  <si>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</si>
  <si>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</si>
  <si>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</si>
  <si>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</si>
  <si>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</si>
  <si>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</si>
  <si>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</si>
  <si>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</si>
  <si>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</si>
  <si>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</si>
  <si>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</si>
  <si>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</si>
  <si>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</si>
  <si>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</si>
  <si>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</si>
  <si>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</si>
  <si>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</si>
  <si>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</si>
  <si>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</si>
  <si>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</si>
  <si>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</si>
  <si>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</si>
  <si>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</si>
  <si>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</si>
  <si>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</si>
  <si>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</si>
  <si>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</si>
  <si>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</si>
  <si>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</si>
  <si>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</si>
  <si>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</si>
  <si>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</si>
  <si>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</si>
  <si>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</si>
  <si>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</si>
  <si>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</si>
  <si>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</si>
  <si>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</si>
  <si>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</si>
  <si>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</si>
  <si>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</si>
  <si>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</si>
  <si>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</si>
  <si>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</si>
  <si>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</si>
  <si>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</si>
  <si>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</si>
  <si>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</si>
  <si>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</si>
  <si>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</si>
  <si>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</si>
  <si>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</si>
  <si>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</si>
  <si>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</si>
  <si>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</si>
  <si>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</si>
  <si>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</si>
  <si>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</si>
  <si>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</si>
  <si>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</si>
  <si>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</si>
  <si>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</si>
  <si>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</si>
  <si>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</si>
  <si>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</si>
  <si>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</si>
  <si>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</si>
  <si>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</si>
  <si>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</si>
  <si>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</si>
  <si>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</si>
  <si>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</si>
  <si>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</si>
  <si>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</si>
  <si>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</si>
  <si>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SISTEMA ANALÓGICO RURAL SIEMENS</t>
  </si>
  <si>
    <t>SISTEMA ANALÓGICO RURAL SIEMENS (CONTINUACIÓN)</t>
  </si>
  <si>
    <t>0</t>
  </si>
  <si>
    <t>NOMBRE DEL OPERADOR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</si>
  <si>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</si>
  <si>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</si>
  <si>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</si>
  <si>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</si>
  <si>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</si>
  <si>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</si>
  <si>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</si>
  <si>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</si>
  <si>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</si>
  <si>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</si>
  <si>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</si>
  <si>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</si>
  <si>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</si>
  <si>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</si>
  <si>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</si>
  <si>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</si>
  <si>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</si>
  <si>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</si>
  <si>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</si>
  <si>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</si>
  <si>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</si>
  <si>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</si>
  <si>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</si>
  <si>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</si>
  <si>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</si>
  <si>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</si>
  <si>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</si>
  <si>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</si>
  <si>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</si>
  <si>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</si>
  <si>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</si>
  <si>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</si>
  <si>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</si>
  <si>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</si>
  <si>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</si>
  <si>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</si>
  <si>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</si>
  <si>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</si>
  <si>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</si>
  <si>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</si>
  <si>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</si>
  <si>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</si>
  <si>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</si>
  <si>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</si>
  <si>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</si>
  <si>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</si>
  <si>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</si>
  <si>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</si>
  <si>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</si>
  <si>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</si>
  <si>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</si>
  <si>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</si>
  <si>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</si>
  <si>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</si>
  <si>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</si>
  <si>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</si>
  <si>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</si>
  <si>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</si>
  <si>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</si>
  <si>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No.</t>
  </si>
  <si>
    <t>MES DE USO</t>
  </si>
  <si>
    <t>Si está vacío significa que el mes corresponde al actual o a uno anterior</t>
  </si>
  <si>
    <t>RECURSO NUMÉRICO</t>
  </si>
  <si>
    <t xml:space="preserve">MES DE </t>
  </si>
  <si>
    <t>USO</t>
  </si>
  <si>
    <t>0.900.000</t>
  </si>
  <si>
    <t>0.800.000</t>
  </si>
  <si>
    <t>0.700.000</t>
  </si>
  <si>
    <t>0.600.000</t>
  </si>
  <si>
    <t>0.500.000</t>
  </si>
  <si>
    <t>0.400.000</t>
  </si>
  <si>
    <t>0.300.000</t>
  </si>
  <si>
    <t>0.200.000</t>
  </si>
  <si>
    <t>0.100.000</t>
  </si>
  <si>
    <t>0.000.000</t>
  </si>
  <si>
    <t>0.999.999</t>
  </si>
  <si>
    <t>0.899.999</t>
  </si>
  <si>
    <t>0.799.999</t>
  </si>
  <si>
    <t>0.699.999</t>
  </si>
  <si>
    <t>0.599.999</t>
  </si>
  <si>
    <t>0.499.999</t>
  </si>
  <si>
    <t>CONECEL S.A.</t>
  </si>
  <si>
    <t>OTECEL S.A.</t>
  </si>
  <si>
    <t xml:space="preserve">      </t>
  </si>
  <si>
    <t>NUMERACION CORRESPONDIENTE AL CODIGO DE RED  "92"</t>
  </si>
  <si>
    <t>NUMERACION CORRESPONDIENTE AL CODIGO DE RED  "93"</t>
  </si>
  <si>
    <t>NUMERACION CORRESPONDIENTE AL CODIGO DE RED  "94"</t>
  </si>
  <si>
    <t>NUMERACION CORRESPONDIENTE AL CODIGO DE RED  "95"</t>
  </si>
  <si>
    <t>NUMERACION CORRESPONDIENTE AL CODIGO DE RED  "96"</t>
  </si>
  <si>
    <t>NUMERACION CORRESPONDIENTE AL CODIGO DE RED.  "97"</t>
  </si>
  <si>
    <t>RECURSO NUMÉRICO DISPONIBLE PARA EL SERVICIO MÓVIL AVANZADO</t>
  </si>
  <si>
    <t>Modificaciones en el recurso numérico por ampliaciones o liberaciones de la operadora</t>
  </si>
  <si>
    <t>PORCENTAJES DE ASIGNACIÓN Y DISPONIBILIDAD</t>
  </si>
  <si>
    <t>DISPONIBLE</t>
  </si>
  <si>
    <t>NUMERACION CORRESPONDIENTE AL CODIGO DE RED  "99"</t>
  </si>
  <si>
    <t>NUMERACION CORRESPONDIENTE AL CODIGO DE RED  "98"</t>
  </si>
  <si>
    <t>(M2M)</t>
  </si>
  <si>
    <t>VOZ</t>
  </si>
  <si>
    <t>DATOS</t>
  </si>
  <si>
    <t>Servicios Móvil Avanzado</t>
  </si>
  <si>
    <t>PTFN - Código de Red 92</t>
  </si>
  <si>
    <t>PTFN - Código de Red 93</t>
  </si>
  <si>
    <t>PTFN - Código de Red 94</t>
  </si>
  <si>
    <t>PTFN - Código de Red 95</t>
  </si>
  <si>
    <t>PTFN - Código de Red 96</t>
  </si>
  <si>
    <t>PTFN - Código de Red 97</t>
  </si>
  <si>
    <t>PTFN - Código de Red 98</t>
  </si>
  <si>
    <t>PTFN - Código de Red 99</t>
  </si>
  <si>
    <t xml:space="preserve">   Servicios Móvil Avanzado</t>
  </si>
  <si>
    <t xml:space="preserve">    Plan Técnico Fundamental de Numeración</t>
  </si>
  <si>
    <t xml:space="preserve">    Plan Técnico Fundamental de Numeración: Anexo 92</t>
  </si>
  <si>
    <t xml:space="preserve">    Plan Técnico Fundamental de Numeración: Anexo 93</t>
  </si>
  <si>
    <t xml:space="preserve">    Plan Técnico Fundamental de Numeración: Anexo 94</t>
  </si>
  <si>
    <t xml:space="preserve">    Plan Técnico Fundamental de Numeración: Anexo 95</t>
  </si>
  <si>
    <t xml:space="preserve">    Plan Técnico Fundamental de Numeración: Anexo 96</t>
  </si>
  <si>
    <t xml:space="preserve">    Plan Técnico Fundamental de Numeración: Anexo 97</t>
  </si>
  <si>
    <t xml:space="preserve">    Servicios Móvil Avanzado</t>
  </si>
  <si>
    <t xml:space="preserve">     Plan Técnico Fundamental de Numeración: Anexo 98</t>
  </si>
  <si>
    <t xml:space="preserve">    Plan Técnico Fundamental de Numeración: Anexo 99</t>
  </si>
  <si>
    <t>CNT EP</t>
  </si>
  <si>
    <r>
      <rPr>
        <b/>
        <sz val="10"/>
        <rFont val="Arial"/>
        <family val="2"/>
      </rPr>
      <t>MES DE USO</t>
    </r>
    <r>
      <rPr>
        <sz val="10"/>
        <rFont val="Arial"/>
        <family val="2"/>
      </rPr>
      <t>: Mes a partir del cual regirá la modificación de ampliación o liberación</t>
    </r>
  </si>
  <si>
    <r>
      <rPr>
        <b/>
        <sz val="10"/>
        <rFont val="Arial"/>
        <family val="2"/>
      </rPr>
      <t>MES DE USO:</t>
    </r>
    <r>
      <rPr>
        <sz val="10"/>
        <rFont val="Arial"/>
        <family val="2"/>
      </rPr>
      <t xml:space="preserve"> Mes a partir del cual regirá la modificación de ampliación o liberación</t>
    </r>
  </si>
  <si>
    <r>
      <rPr>
        <b/>
        <sz val="10"/>
        <rFont val="Arial"/>
        <family val="2"/>
      </rPr>
      <t xml:space="preserve">MES DE USO: </t>
    </r>
    <r>
      <rPr>
        <sz val="10"/>
        <rFont val="Arial"/>
        <family val="2"/>
      </rPr>
      <t>Mes a partir del cual regirá la modificación de ampliación o liberación</t>
    </r>
  </si>
  <si>
    <t>0000000</t>
  </si>
  <si>
    <t>0099999</t>
  </si>
  <si>
    <t>0100000</t>
  </si>
  <si>
    <t>0199999</t>
  </si>
  <si>
    <t>0200000</t>
  </si>
  <si>
    <t>0299999</t>
  </si>
  <si>
    <t>0300000</t>
  </si>
  <si>
    <t>0399999</t>
  </si>
  <si>
    <t>0400000</t>
  </si>
  <si>
    <t>0499999</t>
  </si>
  <si>
    <t>0500000</t>
  </si>
  <si>
    <t>0599999</t>
  </si>
  <si>
    <t>0600000</t>
  </si>
  <si>
    <t>0699999</t>
  </si>
  <si>
    <t>0700000</t>
  </si>
  <si>
    <t>0799999</t>
  </si>
  <si>
    <t>0800000</t>
  </si>
  <si>
    <t>0899999</t>
  </si>
  <si>
    <t>0900000</t>
  </si>
  <si>
    <t>0999999</t>
  </si>
  <si>
    <t>Fecha de publicación: Noviembre del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</si>
</sst>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  <numFmt numFmtId="167" formatCode="0000000"/>
  </numFmts>
  <fonts count="57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i/>
      <sz val="8.5"/>
      <name val="Arial"/>
      <family val="2"/>
    </font>
    <font>
      <i/>
      <sz val="10"/>
      <color indexed="12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sz val="7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sz val="7"/>
      <color rgb="FFFF000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00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15" fillId="4" borderId="64" xfId="0" applyFont="1" applyFill="1" applyBorder="1" applyAlignment="1">
      <alignment horizontal="left"/>
    </xf>
    <xf numFmtId="0" fontId="9" fillId="4" borderId="0" xfId="0" applyFont="1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0" fontId="15" fillId="4" borderId="45" xfId="0" applyFont="1" applyFill="1" applyBorder="1" applyAlignment="1">
      <alignment horizontal="left"/>
    </xf>
    <xf numFmtId="10" fontId="15" fillId="4" borderId="64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164" fontId="6" fillId="4" borderId="67" xfId="3" applyNumberFormat="1" applyFont="1" applyFill="1" applyBorder="1" applyAlignment="1">
      <alignment horizontal="right"/>
    </xf>
    <xf numFmtId="17" fontId="6" fillId="4" borderId="64" xfId="0" applyNumberFormat="1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164" fontId="6" fillId="4" borderId="15" xfId="3" applyNumberFormat="1" applyFont="1" applyFill="1" applyBorder="1" applyAlignment="1">
      <alignment horizontal="right"/>
    </xf>
    <xf numFmtId="164" fontId="6" fillId="4" borderId="52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right"/>
    </xf>
    <xf numFmtId="0" fontId="6" fillId="4" borderId="68" xfId="0" applyFont="1" applyFill="1" applyBorder="1" applyAlignment="1">
      <alignment horizontal="right"/>
    </xf>
    <xf numFmtId="164" fontId="6" fillId="4" borderId="56" xfId="3" applyNumberFormat="1" applyFont="1" applyFill="1" applyBorder="1" applyAlignment="1">
      <alignment horizontal="right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2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3" xfId="0" applyFont="1" applyFill="1" applyBorder="1" applyAlignment="1">
      <alignment horizontal="righ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6" fillId="4" borderId="20" xfId="0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right"/>
    </xf>
    <xf numFmtId="3" fontId="6" fillId="4" borderId="55" xfId="0" applyNumberFormat="1" applyFont="1" applyFill="1" applyBorder="1" applyAlignment="1">
      <alignment horizontal="right"/>
    </xf>
    <xf numFmtId="3" fontId="6" fillId="4" borderId="43" xfId="0" applyNumberFormat="1" applyFont="1" applyFill="1" applyBorder="1" applyAlignment="1">
      <alignment horizontal="right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0" fontId="33" fillId="4" borderId="0" xfId="0" applyFont="1" applyFill="1">
      <alignment horizontal="right"/>
    </xf>
    <xf numFmtId="3" fontId="0" fillId="4" borderId="0" xfId="0" applyNumberFormat="1" applyFill="1">
      <alignment horizontal="right"/>
    </xf>
    <xf numFmtId="164" fontId="6" fillId="4" borderId="47" xfId="3" applyNumberFormat="1" applyFont="1" applyFill="1" applyBorder="1" applyAlignment="1">
      <alignment horizontal="right"/>
    </xf>
    <xf numFmtId="3" fontId="6" fillId="4" borderId="0" xfId="0" applyNumberFormat="1" applyFont="1" applyFill="1" applyBorder="1">
      <alignment horizontal="right"/>
    </xf>
    <xf numFmtId="164" fontId="6" fillId="4" borderId="38" xfId="3" applyNumberFormat="1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0" fontId="6" fillId="4" borderId="64" xfId="0" applyFont="1" applyFill="1" applyBorder="1" applyAlignment="1">
      <alignment horizontal="center" vertical="center"/>
    </xf>
    <xf numFmtId="0" fontId="6" fillId="4" borderId="45" xfId="0" applyFont="1" applyFill="1" applyBorder="1" applyAlignment="1">
      <alignment horizontal="right"/>
    </xf>
    <xf numFmtId="3" fontId="36" fillId="4" borderId="0" xfId="0" applyNumberFormat="1" applyFont="1" applyFill="1">
      <alignment horizontal="right"/>
    </xf>
    <xf numFmtId="0" fontId="34" fillId="4" borderId="0" xfId="0" applyFont="1" applyFill="1" applyBorder="1" applyAlignment="1">
      <alignment horizontal="center"/>
    </xf>
    <xf numFmtId="0" fontId="35" fillId="4" borderId="0" xfId="0" applyFont="1" applyFill="1" applyBorder="1" applyAlignment="1">
      <alignment horizontal="center" wrapText="1"/>
    </xf>
    <xf numFmtId="0" fontId="35" fillId="4" borderId="0" xfId="0" applyFont="1" applyFill="1" applyBorder="1" applyAlignment="1">
      <alignment horizontal="centerContinuous"/>
    </xf>
    <xf numFmtId="0" fontId="37" fillId="4" borderId="0" xfId="0" applyFont="1" applyFill="1" applyBorder="1" applyAlignment="1">
      <alignment horizontal="center"/>
    </xf>
    <xf numFmtId="0" fontId="38" fillId="4" borderId="0" xfId="0" applyFont="1" applyFill="1" applyBorder="1" applyAlignment="1">
      <alignment horizontal="center" wrapText="1"/>
    </xf>
    <xf numFmtId="17" fontId="39" fillId="4" borderId="0" xfId="0" applyNumberFormat="1" applyFont="1" applyFill="1" applyBorder="1" applyAlignment="1">
      <alignment horizontal="center"/>
    </xf>
    <xf numFmtId="0" fontId="6" fillId="4" borderId="2" xfId="0" applyFont="1" applyFill="1" applyBorder="1" applyAlignment="1">
      <alignment horizontal="right"/>
    </xf>
    <xf numFmtId="164" fontId="6" fillId="4" borderId="78" xfId="3" applyNumberFormat="1" applyFont="1" applyFill="1" applyBorder="1" applyAlignment="1">
      <alignment horizontal="right"/>
    </xf>
    <xf numFmtId="17" fontId="6" fillId="4" borderId="64" xfId="3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>
      <alignment horizontal="right"/>
    </xf>
    <xf numFmtId="3" fontId="6" fillId="4" borderId="65" xfId="0" applyNumberFormat="1" applyFont="1" applyFill="1" applyBorder="1" applyAlignment="1">
      <alignment horizontal="right"/>
    </xf>
    <xf numFmtId="164" fontId="6" fillId="4" borderId="63" xfId="3" applyNumberFormat="1" applyFont="1" applyFill="1" applyBorder="1" applyAlignment="1">
      <alignment horizontal="right"/>
    </xf>
    <xf numFmtId="3" fontId="6" fillId="4" borderId="29" xfId="0" applyNumberFormat="1" applyFont="1" applyFill="1" applyBorder="1" applyAlignment="1">
      <alignment horizontal="right"/>
    </xf>
    <xf numFmtId="3" fontId="6" fillId="4" borderId="70" xfId="0" applyNumberFormat="1" applyFont="1" applyFill="1" applyBorder="1" applyAlignment="1">
      <alignment horizontal="right"/>
    </xf>
    <xf numFmtId="3" fontId="6" fillId="4" borderId="23" xfId="0" applyNumberFormat="1" applyFont="1" applyFill="1" applyBorder="1" applyAlignment="1">
      <alignment horizontal="right"/>
    </xf>
    <xf numFmtId="17" fontId="6" fillId="4" borderId="72" xfId="3" applyNumberFormat="1" applyFont="1" applyFill="1" applyBorder="1" applyAlignment="1">
      <alignment horizontal="right"/>
    </xf>
    <xf numFmtId="3" fontId="6" fillId="4" borderId="41" xfId="0" applyNumberFormat="1" applyFont="1" applyFill="1" applyBorder="1" applyAlignment="1">
      <alignment horizontal="right"/>
    </xf>
    <xf numFmtId="3" fontId="6" fillId="4" borderId="31" xfId="0" applyNumberFormat="1" applyFont="1" applyFill="1" applyBorder="1" applyAlignment="1">
      <alignment horizontal="right"/>
    </xf>
    <xf numFmtId="3" fontId="6" fillId="4" borderId="44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6" fillId="4" borderId="45" xfId="0" applyFont="1" applyFill="1" applyBorder="1" applyAlignment="1">
      <alignment horizontal="center" vertical="center"/>
    </xf>
    <xf numFmtId="0" fontId="6" fillId="4" borderId="72" xfId="0" applyFont="1" applyFill="1" applyBorder="1" applyAlignment="1">
      <alignment horizontal="center" vertical="center"/>
    </xf>
    <xf numFmtId="164" fontId="6" fillId="4" borderId="64" xfId="3" applyNumberFormat="1" applyFont="1" applyFill="1" applyBorder="1" applyAlignment="1">
      <alignment horizontal="right"/>
    </xf>
    <xf numFmtId="17" fontId="6" fillId="4" borderId="38" xfId="3" applyNumberFormat="1" applyFont="1" applyFill="1" applyBorder="1" applyAlignment="1">
      <alignment horizontal="right"/>
    </xf>
    <xf numFmtId="164" fontId="6" fillId="4" borderId="28" xfId="3" applyNumberFormat="1" applyFont="1" applyFill="1" applyBorder="1" applyAlignment="1">
      <alignment horizontal="right"/>
    </xf>
    <xf numFmtId="3" fontId="26" fillId="4" borderId="70" xfId="3" applyNumberFormat="1" applyFont="1" applyFill="1" applyBorder="1" applyAlignment="1">
      <alignment horizontal="right"/>
    </xf>
    <xf numFmtId="3" fontId="26" fillId="4" borderId="22" xfId="3" applyNumberFormat="1" applyFont="1" applyFill="1" applyBorder="1" applyAlignment="1">
      <alignment horizontal="right"/>
    </xf>
    <xf numFmtId="3" fontId="26" fillId="4" borderId="69" xfId="3" applyNumberFormat="1" applyFont="1" applyFill="1" applyBorder="1" applyAlignment="1">
      <alignment horizontal="right"/>
    </xf>
    <xf numFmtId="3" fontId="26" fillId="4" borderId="20" xfId="3" applyNumberFormat="1" applyFont="1" applyFill="1" applyBorder="1" applyAlignment="1">
      <alignment horizontal="right"/>
    </xf>
    <xf numFmtId="3" fontId="26" fillId="4" borderId="23" xfId="0" applyNumberFormat="1" applyFont="1" applyFill="1" applyBorder="1" applyAlignment="1">
      <alignment horizontal="right"/>
    </xf>
    <xf numFmtId="3" fontId="26" fillId="4" borderId="20" xfId="0" applyNumberFormat="1" applyFont="1" applyFill="1" applyBorder="1" applyAlignment="1">
      <alignment horizontal="right"/>
    </xf>
    <xf numFmtId="3" fontId="26" fillId="4" borderId="0" xfId="0" applyNumberFormat="1" applyFont="1" applyFill="1" applyBorder="1" applyAlignment="1">
      <alignment horizontal="right"/>
    </xf>
    <xf numFmtId="3" fontId="26" fillId="4" borderId="65" xfId="0" applyNumberFormat="1" applyFont="1" applyFill="1" applyBorder="1" applyAlignment="1">
      <alignment horizontal="right"/>
    </xf>
    <xf numFmtId="3" fontId="6" fillId="4" borderId="9" xfId="0" applyNumberFormat="1" applyFont="1" applyFill="1" applyBorder="1" applyAlignment="1">
      <alignment horizontal="right"/>
    </xf>
    <xf numFmtId="164" fontId="6" fillId="4" borderId="1" xfId="3" applyNumberFormat="1" applyFont="1" applyFill="1" applyBorder="1" applyAlignment="1">
      <alignment horizontal="right"/>
    </xf>
    <xf numFmtId="3" fontId="0" fillId="4" borderId="0" xfId="0" applyNumberFormat="1" applyFill="1" applyAlignment="1">
      <alignment horizontal="left"/>
    </xf>
    <xf numFmtId="17" fontId="6" fillId="4" borderId="2" xfId="3" applyNumberFormat="1" applyFont="1" applyFill="1" applyBorder="1" applyAlignment="1">
      <alignment horizontal="center"/>
    </xf>
    <xf numFmtId="17" fontId="6" fillId="4" borderId="64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72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164" fontId="6" fillId="4" borderId="0" xfId="3" applyNumberFormat="1" applyFont="1" applyFill="1" applyBorder="1" applyAlignment="1">
      <alignment horizontal="center"/>
    </xf>
    <xf numFmtId="0" fontId="35" fillId="4" borderId="0" xfId="0" applyFont="1" applyFill="1" applyBorder="1" applyAlignment="1">
      <alignment horizontal="center"/>
    </xf>
    <xf numFmtId="167" fontId="6" fillId="4" borderId="29" xfId="3" applyNumberFormat="1" applyFont="1" applyFill="1" applyBorder="1" applyAlignment="1">
      <alignment horizontal="right"/>
    </xf>
    <xf numFmtId="167" fontId="6" fillId="4" borderId="22" xfId="3" applyNumberFormat="1" applyFont="1" applyFill="1" applyBorder="1" applyAlignment="1">
      <alignment horizontal="right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0" fontId="36" fillId="4" borderId="0" xfId="0" applyFont="1" applyFill="1">
      <alignment horizontal="right"/>
    </xf>
    <xf numFmtId="9" fontId="0" fillId="2" borderId="0" xfId="0" applyNumberFormat="1" applyFill="1">
      <alignment horizontal="right"/>
    </xf>
    <xf numFmtId="0" fontId="40" fillId="4" borderId="0" xfId="0" applyFont="1" applyFill="1" applyAlignment="1">
      <alignment horizontal="left"/>
    </xf>
    <xf numFmtId="0" fontId="41" fillId="4" borderId="0" xfId="0" applyFont="1" applyFill="1">
      <alignment horizontal="right"/>
    </xf>
    <xf numFmtId="3" fontId="41" fillId="4" borderId="0" xfId="0" applyNumberFormat="1" applyFont="1" applyFill="1">
      <alignment horizontal="right"/>
    </xf>
    <xf numFmtId="0" fontId="41" fillId="4" borderId="0" xfId="0" applyFont="1" applyFill="1" applyAlignment="1">
      <alignment horizontal="center"/>
    </xf>
    <xf numFmtId="0" fontId="25" fillId="4" borderId="0" xfId="0" applyFont="1" applyFill="1" applyBorder="1">
      <alignment horizontal="right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44" fillId="4" borderId="0" xfId="0" applyFont="1" applyFill="1">
      <alignment horizontal="right"/>
    </xf>
    <xf numFmtId="0" fontId="0" fillId="4" borderId="0" xfId="0" applyFont="1" applyFill="1">
      <alignment horizontal="right"/>
    </xf>
    <xf numFmtId="0" fontId="45" fillId="4" borderId="0" xfId="0" applyFont="1" applyFill="1">
      <alignment horizontal="right"/>
    </xf>
    <xf numFmtId="0" fontId="46" fillId="4" borderId="0" xfId="0" applyFont="1" applyFill="1">
      <alignment horizontal="right"/>
    </xf>
    <xf numFmtId="0" fontId="0" fillId="4" borderId="45" xfId="0" applyFont="1" applyFill="1" applyBorder="1" applyAlignment="1">
      <alignment horizontal="left"/>
    </xf>
    <xf numFmtId="0" fontId="43" fillId="4" borderId="0" xfId="0" applyFont="1" applyFill="1" applyBorder="1" applyAlignment="1">
      <alignment horizontal="right"/>
    </xf>
    <xf numFmtId="3" fontId="44" fillId="4" borderId="0" xfId="0" applyNumberFormat="1" applyFont="1" applyFill="1">
      <alignment horizontal="right"/>
    </xf>
    <xf numFmtId="17" fontId="47" fillId="4" borderId="0" xfId="0" applyNumberFormat="1" applyFont="1" applyFill="1" applyBorder="1" applyAlignment="1">
      <alignment horizontal="center"/>
    </xf>
    <xf numFmtId="0" fontId="44" fillId="4" borderId="0" xfId="0" applyFont="1" applyFill="1" applyBorder="1">
      <alignment horizontal="right"/>
    </xf>
    <xf numFmtId="164" fontId="44" fillId="4" borderId="0" xfId="0" applyNumberFormat="1" applyFont="1" applyFill="1">
      <alignment horizontal="right"/>
    </xf>
    <xf numFmtId="0" fontId="48" fillId="4" borderId="0" xfId="0" applyFont="1" applyFill="1" applyBorder="1" applyAlignment="1">
      <alignment horizontal="center"/>
    </xf>
    <xf numFmtId="0" fontId="49" fillId="4" borderId="0" xfId="0" applyFont="1" applyFill="1" applyBorder="1" applyAlignment="1">
      <alignment horizontal="center" wrapText="1"/>
    </xf>
    <xf numFmtId="0" fontId="50" fillId="4" borderId="0" xfId="0" applyFont="1" applyFill="1">
      <alignment horizontal="right"/>
    </xf>
    <xf numFmtId="17" fontId="51" fillId="4" borderId="0" xfId="0" applyNumberFormat="1" applyFont="1" applyFill="1" applyBorder="1" applyAlignment="1">
      <alignment horizontal="center"/>
    </xf>
    <xf numFmtId="17" fontId="6" fillId="4" borderId="68" xfId="0" applyNumberFormat="1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3" fontId="0" fillId="4" borderId="0" xfId="0" applyNumberFormat="1" applyFont="1" applyFill="1">
      <alignment horizontal="right"/>
    </xf>
    <xf numFmtId="0" fontId="4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center" vertical="center"/>
    </xf>
    <xf numFmtId="0" fontId="6" fillId="4" borderId="71" xfId="0" applyFont="1" applyFill="1" applyBorder="1" applyAlignment="1">
      <alignment horizontal="center" vertical="center"/>
    </xf>
    <xf numFmtId="164" fontId="6" fillId="4" borderId="54" xfId="3" applyNumberFormat="1" applyFont="1" applyFill="1" applyBorder="1" applyAlignment="1">
      <alignment horizontal="center" vertical="center"/>
    </xf>
    <xf numFmtId="164" fontId="6" fillId="4" borderId="21" xfId="3" applyNumberFormat="1" applyFont="1" applyFill="1" applyBorder="1" applyAlignment="1">
      <alignment horizontal="center" vertical="center"/>
    </xf>
    <xf numFmtId="164" fontId="6" fillId="4" borderId="30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right" vertical="center"/>
    </xf>
    <xf numFmtId="3" fontId="6" fillId="4" borderId="0" xfId="0" applyNumberFormat="1" applyFont="1" applyFill="1" applyBorder="1" applyAlignment="1">
      <alignment horizontal="right" vertical="center"/>
    </xf>
    <xf numFmtId="3" fontId="6" fillId="4" borderId="70" xfId="0" applyNumberFormat="1" applyFont="1" applyFill="1" applyBorder="1" applyAlignment="1">
      <alignment horizontal="right" vertical="center"/>
    </xf>
    <xf numFmtId="3" fontId="6" fillId="4" borderId="29" xfId="0" applyNumberFormat="1" applyFont="1" applyFill="1" applyBorder="1" applyAlignment="1">
      <alignment horizontal="right" vertical="center"/>
    </xf>
    <xf numFmtId="3" fontId="6" fillId="4" borderId="71" xfId="0" applyNumberFormat="1" applyFont="1" applyFill="1" applyBorder="1" applyAlignment="1">
      <alignment horizontal="right" vertical="center"/>
    </xf>
    <xf numFmtId="3" fontId="6" fillId="4" borderId="31" xfId="0" applyNumberFormat="1" applyFont="1" applyFill="1" applyBorder="1" applyAlignment="1">
      <alignment horizontal="right" vertical="center"/>
    </xf>
    <xf numFmtId="0" fontId="6" fillId="4" borderId="70" xfId="0" applyFont="1" applyFill="1" applyBorder="1" applyAlignment="1">
      <alignment horizontal="center"/>
    </xf>
    <xf numFmtId="0" fontId="6" fillId="4" borderId="71" xfId="0" applyFont="1" applyFill="1" applyBorder="1" applyAlignment="1">
      <alignment horizontal="center"/>
    </xf>
    <xf numFmtId="3" fontId="6" fillId="4" borderId="71" xfId="0" applyNumberFormat="1" applyFont="1" applyFill="1" applyBorder="1" applyAlignment="1">
      <alignment horizontal="right"/>
    </xf>
    <xf numFmtId="164" fontId="6" fillId="4" borderId="21" xfId="3" applyNumberFormat="1" applyFont="1" applyFill="1" applyBorder="1" applyAlignment="1">
      <alignment vertical="center"/>
    </xf>
    <xf numFmtId="164" fontId="6" fillId="4" borderId="30" xfId="3" applyNumberFormat="1" applyFont="1" applyFill="1" applyBorder="1" applyAlignment="1">
      <alignment vertical="center"/>
    </xf>
    <xf numFmtId="3" fontId="6" fillId="4" borderId="70" xfId="0" applyNumberFormat="1" applyFont="1" applyFill="1" applyBorder="1" applyAlignment="1">
      <alignment horizontal="center" vertical="center"/>
    </xf>
    <xf numFmtId="3" fontId="6" fillId="4" borderId="29" xfId="0" applyNumberFormat="1" applyFont="1" applyFill="1" applyBorder="1" applyAlignment="1">
      <alignment horizontal="center" vertical="center"/>
    </xf>
    <xf numFmtId="3" fontId="6" fillId="4" borderId="71" xfId="0" applyNumberFormat="1" applyFont="1" applyFill="1" applyBorder="1" applyAlignment="1">
      <alignment horizontal="center" vertical="center"/>
    </xf>
    <xf numFmtId="3" fontId="6" fillId="4" borderId="31" xfId="0" applyNumberFormat="1" applyFont="1" applyFill="1" applyBorder="1" applyAlignment="1">
      <alignment horizontal="center" vertical="center"/>
    </xf>
    <xf numFmtId="0" fontId="0" fillId="4" borderId="73" xfId="0" applyFill="1" applyBorder="1" applyAlignment="1">
      <alignment horizontal="center" vertical="center"/>
    </xf>
    <xf numFmtId="0" fontId="26" fillId="4" borderId="64" xfId="0" applyFont="1" applyFill="1" applyBorder="1" applyAlignment="1">
      <alignment horizontal="center" vertical="center"/>
    </xf>
    <xf numFmtId="0" fontId="26" fillId="4" borderId="45" xfId="0" applyFont="1" applyFill="1" applyBorder="1" applyAlignment="1">
      <alignment horizontal="center" vertical="center"/>
    </xf>
    <xf numFmtId="0" fontId="26" fillId="4" borderId="76" xfId="0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center" vertical="center"/>
    </xf>
    <xf numFmtId="0" fontId="6" fillId="4" borderId="76" xfId="0" applyFont="1" applyFill="1" applyBorder="1" applyAlignment="1">
      <alignment horizontal="center" vertical="center"/>
    </xf>
    <xf numFmtId="0" fontId="6" fillId="4" borderId="68" xfId="0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center"/>
    </xf>
    <xf numFmtId="17" fontId="6" fillId="4" borderId="76" xfId="0" applyNumberFormat="1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164" fontId="6" fillId="4" borderId="13" xfId="3" applyNumberFormat="1" applyFont="1" applyFill="1" applyBorder="1" applyAlignment="1">
      <alignment vertical="center"/>
    </xf>
    <xf numFmtId="0" fontId="52" fillId="5" borderId="0" xfId="0" applyFont="1" applyFill="1" applyAlignment="1"/>
    <xf numFmtId="0" fontId="53" fillId="5" borderId="0" xfId="0" applyFont="1" applyFill="1" applyAlignment="1"/>
    <xf numFmtId="0" fontId="54" fillId="5" borderId="0" xfId="0" applyFont="1" applyFill="1" applyAlignment="1"/>
    <xf numFmtId="0" fontId="50" fillId="5" borderId="0" xfId="0" applyFont="1" applyFill="1" applyAlignment="1"/>
    <xf numFmtId="0" fontId="55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5" borderId="0" xfId="0" applyFill="1">
      <alignment horizontal="right"/>
    </xf>
    <xf numFmtId="0" fontId="0" fillId="5" borderId="0" xfId="0" applyFill="1" applyBorder="1">
      <alignment horizontal="right"/>
    </xf>
    <xf numFmtId="0" fontId="0" fillId="7" borderId="0" xfId="0" applyFill="1" applyBorder="1">
      <alignment horizontal="right"/>
    </xf>
    <xf numFmtId="0" fontId="56" fillId="8" borderId="1" xfId="2" applyFont="1" applyFill="1" applyBorder="1" applyAlignment="1" applyProtection="1">
      <alignment horizontal="center" vertical="center"/>
    </xf>
    <xf numFmtId="0" fontId="56" fillId="8" borderId="25" xfId="2" applyFont="1" applyFill="1" applyBorder="1" applyAlignment="1" applyProtection="1">
      <alignment horizontal="center" vertical="center"/>
    </xf>
    <xf numFmtId="0" fontId="56" fillId="8" borderId="7" xfId="2" applyFont="1" applyFill="1" applyBorder="1" applyAlignment="1" applyProtection="1">
      <alignment horizontal="center" vertical="center"/>
    </xf>
    <xf numFmtId="0" fontId="0" fillId="4" borderId="0" xfId="0" applyFill="1" applyProtection="1">
      <alignment horizontal="right"/>
      <protection locked="0"/>
    </xf>
    <xf numFmtId="0" fontId="15" fillId="5" borderId="0" xfId="0" applyFont="1" applyFill="1">
      <alignment horizontal="right"/>
    </xf>
    <xf numFmtId="3" fontId="15" fillId="5" borderId="0" xfId="0" applyNumberFormat="1" applyFont="1" applyFill="1">
      <alignment horizontal="right"/>
    </xf>
    <xf numFmtId="0" fontId="15" fillId="5" borderId="0" xfId="0" applyFont="1" applyFill="1" applyAlignment="1">
      <alignment horizontal="center"/>
    </xf>
    <xf numFmtId="0" fontId="15" fillId="7" borderId="0" xfId="0" applyFont="1" applyFill="1">
      <alignment horizontal="right"/>
    </xf>
    <xf numFmtId="3" fontId="15" fillId="7" borderId="0" xfId="0" applyNumberFormat="1" applyFont="1" applyFill="1">
      <alignment horizontal="right"/>
    </xf>
    <xf numFmtId="0" fontId="15" fillId="7" borderId="0" xfId="0" applyFont="1" applyFill="1" applyAlignment="1">
      <alignment horizontal="center"/>
    </xf>
    <xf numFmtId="0" fontId="48" fillId="8" borderId="7" xfId="0" applyFont="1" applyFill="1" applyBorder="1" applyAlignment="1">
      <alignment horizontal="left"/>
    </xf>
    <xf numFmtId="0" fontId="48" fillId="8" borderId="34" xfId="0" applyFont="1" applyFill="1" applyBorder="1" applyAlignment="1">
      <alignment horizontal="center"/>
    </xf>
    <xf numFmtId="0" fontId="48" fillId="8" borderId="7" xfId="0" applyFont="1" applyFill="1" applyBorder="1" applyAlignment="1">
      <alignment horizontal="center"/>
    </xf>
    <xf numFmtId="0" fontId="15" fillId="4" borderId="0" xfId="0" applyFont="1" applyFill="1" applyProtection="1">
      <alignment horizontal="right"/>
      <protection locked="0"/>
    </xf>
    <xf numFmtId="0" fontId="0" fillId="7" borderId="0" xfId="0" applyFill="1">
      <alignment horizontal="right"/>
    </xf>
    <xf numFmtId="0" fontId="0" fillId="7" borderId="0" xfId="0" applyFill="1" applyAlignment="1">
      <alignment horizontal="center"/>
    </xf>
    <xf numFmtId="0" fontId="48" fillId="8" borderId="5" xfId="0" applyFont="1" applyFill="1" applyBorder="1" applyAlignment="1">
      <alignment horizontal="centerContinuous"/>
    </xf>
    <xf numFmtId="0" fontId="48" fillId="8" borderId="77" xfId="0" applyFont="1" applyFill="1" applyBorder="1" applyAlignment="1">
      <alignment horizontal="centerContinuous"/>
    </xf>
    <xf numFmtId="0" fontId="48" fillId="8" borderId="6" xfId="0" applyFont="1" applyFill="1" applyBorder="1" applyAlignment="1">
      <alignment horizontal="center"/>
    </xf>
    <xf numFmtId="0" fontId="0" fillId="4" borderId="0" xfId="0" applyFill="1" applyAlignment="1" applyProtection="1">
      <alignment horizontal="center"/>
      <protection locked="0"/>
    </xf>
    <xf numFmtId="3" fontId="48" fillId="8" borderId="5" xfId="0" applyNumberFormat="1" applyFont="1" applyFill="1" applyBorder="1" applyAlignment="1">
      <alignment horizontal="centerContinuous"/>
    </xf>
    <xf numFmtId="3" fontId="48" fillId="8" borderId="77" xfId="0" applyNumberFormat="1" applyFont="1" applyFill="1" applyBorder="1" applyAlignment="1">
      <alignment horizontal="centerContinuous"/>
    </xf>
    <xf numFmtId="0" fontId="48" fillId="8" borderId="2" xfId="0" applyFont="1" applyFill="1" applyBorder="1" applyAlignment="1">
      <alignment horizontal="center" wrapText="1"/>
    </xf>
    <xf numFmtId="0" fontId="49" fillId="8" borderId="3" xfId="0" applyFont="1" applyFill="1" applyBorder="1" applyAlignment="1">
      <alignment horizontal="center" wrapText="1"/>
    </xf>
    <xf numFmtId="0" fontId="48" fillId="8" borderId="2" xfId="0" applyFont="1" applyFill="1" applyBorder="1" applyAlignment="1">
      <alignment horizontal="center" wrapText="1"/>
    </xf>
    <xf numFmtId="0" fontId="0" fillId="5" borderId="0" xfId="0" applyFill="1" applyProtection="1">
      <alignment horizontal="right"/>
      <protection locked="0"/>
    </xf>
    <xf numFmtId="0" fontId="6" fillId="4" borderId="27" xfId="0" applyFont="1" applyFill="1" applyBorder="1" applyAlignment="1">
      <alignment horizontal="center" vertical="center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0" fillId="4" borderId="71" xfId="0" applyFont="1" applyFill="1" applyBorder="1" applyAlignment="1"/>
    <xf numFmtId="0" fontId="4" fillId="4" borderId="0" xfId="0" applyFont="1" applyFill="1" applyAlignment="1">
      <alignment horizontal="left"/>
    </xf>
    <xf numFmtId="0" fontId="3" fillId="4" borderId="0" xfId="0" applyFont="1" applyFill="1" applyAlignment="1">
      <alignment horizontal="left"/>
    </xf>
    <xf numFmtId="0" fontId="42" fillId="4" borderId="0" xfId="0" applyFont="1" applyFill="1" applyAlignment="1">
      <alignment vertical="center" wrapText="1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0" xfId="0" applyFont="1" applyFill="1" applyBorder="1">
      <alignment horizontal="right"/>
    </xf>
    <xf numFmtId="10" fontId="15" fillId="4" borderId="45" xfId="4" quotePrefix="1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center" vertical="center"/>
    </xf>
    <xf numFmtId="164" fontId="6" fillId="4" borderId="15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10" fontId="0" fillId="4" borderId="45" xfId="4" quotePrefix="1" applyNumberFormat="1" applyFont="1" applyFill="1" applyBorder="1" applyAlignment="1"/>
    <xf numFmtId="3" fontId="6" fillId="4" borderId="70" xfId="0" quotePrefix="1" applyNumberFormat="1" applyFont="1" applyFill="1" applyBorder="1" applyAlignment="1">
      <alignment horizontal="center" vertical="center"/>
    </xf>
    <xf numFmtId="3" fontId="6" fillId="4" borderId="29" xfId="0" quotePrefix="1" applyNumberFormat="1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right"/>
    </xf>
    <xf numFmtId="0" fontId="0" fillId="4" borderId="0" xfId="0" applyFont="1" applyFill="1" applyAlignment="1">
      <alignment horizontal="left"/>
    </xf>
    <xf numFmtId="17" fontId="43" fillId="4" borderId="72" xfId="0" applyNumberFormat="1" applyFont="1" applyFill="1" applyBorder="1" applyAlignment="1">
      <alignment horizontal="center"/>
    </xf>
    <xf numFmtId="0" fontId="6" fillId="4" borderId="69" xfId="0" applyFont="1" applyFill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4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9" fillId="8" borderId="4" xfId="0" applyFont="1" applyFill="1" applyBorder="1" applyAlignment="1">
      <alignment horizontal="center"/>
    </xf>
    <xf numFmtId="0" fontId="50" fillId="8" borderId="5" xfId="0" applyFont="1" applyFill="1" applyBorder="1" applyAlignment="1">
      <alignment horizontal="center"/>
    </xf>
    <xf numFmtId="0" fontId="50" fillId="8" borderId="6" xfId="0" applyFont="1" applyFill="1" applyBorder="1" applyAlignment="1">
      <alignment horizontal="center"/>
    </xf>
    <xf numFmtId="0" fontId="49" fillId="8" borderId="26" xfId="0" applyFont="1" applyFill="1" applyBorder="1" applyAlignment="1">
      <alignment horizontal="center" vertical="center" wrapText="1"/>
    </xf>
    <xf numFmtId="0" fontId="49" fillId="8" borderId="8" xfId="0" applyFont="1" applyFill="1" applyBorder="1" applyAlignment="1">
      <alignment horizontal="center" vertical="center" wrapText="1"/>
    </xf>
    <xf numFmtId="0" fontId="49" fillId="8" borderId="25" xfId="0" applyFont="1" applyFill="1" applyBorder="1" applyAlignment="1">
      <alignment horizontal="center" vertical="center" wrapText="1"/>
    </xf>
    <xf numFmtId="0" fontId="49" fillId="8" borderId="1" xfId="0" applyFont="1" applyFill="1" applyBorder="1" applyAlignment="1">
      <alignment horizontal="center" vertical="center" wrapText="1"/>
    </xf>
    <xf numFmtId="0" fontId="15" fillId="4" borderId="45" xfId="0" applyFont="1" applyFill="1" applyBorder="1" applyAlignment="1">
      <alignment horizontal="center" vertical="center"/>
    </xf>
    <xf numFmtId="0" fontId="15" fillId="4" borderId="72" xfId="0" applyFont="1" applyFill="1" applyBorder="1" applyAlignment="1">
      <alignment horizontal="center" vertical="center"/>
    </xf>
    <xf numFmtId="0" fontId="9" fillId="4" borderId="74" xfId="0" applyFont="1" applyFill="1" applyBorder="1" applyAlignment="1">
      <alignment horizontal="center"/>
    </xf>
    <xf numFmtId="0" fontId="0" fillId="4" borderId="0" xfId="0" applyFill="1" applyAlignment="1">
      <alignment horizontal="left" vertical="top" wrapText="1"/>
    </xf>
    <xf numFmtId="0" fontId="49" fillId="8" borderId="5" xfId="0" applyFont="1" applyFill="1" applyBorder="1" applyAlignment="1">
      <alignment horizontal="center"/>
    </xf>
    <xf numFmtId="0" fontId="49" fillId="8" borderId="6" xfId="0" applyFont="1" applyFill="1" applyBorder="1" applyAlignment="1">
      <alignment horizontal="center"/>
    </xf>
    <xf numFmtId="0" fontId="48" fillId="8" borderId="2" xfId="0" applyFont="1" applyFill="1" applyBorder="1" applyAlignment="1">
      <alignment horizontal="center" vertical="center"/>
    </xf>
    <xf numFmtId="0" fontId="48" fillId="8" borderId="3" xfId="0" applyFont="1" applyFill="1" applyBorder="1" applyAlignment="1">
      <alignment horizontal="center" vertical="center"/>
    </xf>
    <xf numFmtId="0" fontId="48" fillId="8" borderId="2" xfId="0" applyFont="1" applyFill="1" applyBorder="1" applyAlignment="1">
      <alignment horizontal="center" wrapText="1"/>
    </xf>
    <xf numFmtId="0" fontId="50" fillId="8" borderId="3" xfId="0" applyFont="1" applyFill="1" applyBorder="1" applyAlignment="1">
      <alignment horizontal="center" wrapText="1"/>
    </xf>
    <xf numFmtId="0" fontId="0" fillId="4" borderId="0" xfId="0" quotePrefix="1" applyFill="1" applyAlignment="1">
      <alignment horizontal="left" vertical="top" wrapText="1"/>
    </xf>
    <xf numFmtId="3" fontId="48" fillId="8" borderId="4" xfId="0" applyNumberFormat="1" applyFont="1" applyFill="1" applyBorder="1" applyAlignment="1">
      <alignment horizontal="center"/>
    </xf>
    <xf numFmtId="3" fontId="48" fillId="8" borderId="5" xfId="0" applyNumberFormat="1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3" fontId="48" fillId="8" borderId="77" xfId="0" applyNumberFormat="1" applyFont="1" applyFill="1" applyBorder="1" applyAlignment="1">
      <alignment horizontal="center"/>
    </xf>
    <xf numFmtId="0" fontId="49" fillId="8" borderId="24" xfId="0" applyFont="1" applyFill="1" applyBorder="1" applyAlignment="1">
      <alignment horizontal="center"/>
    </xf>
    <xf numFmtId="0" fontId="49" fillId="8" borderId="8" xfId="0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E8FA90"/>
      <color rgb="FFEDFBA7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815788821284948"/>
          <c:y val="8.2960658477916949E-2"/>
          <c:w val="0.44579598067490583"/>
          <c:h val="0.81704946157203617"/>
        </c:manualLayout>
      </c:layout>
      <c:pieChart>
        <c:varyColors val="1"/>
        <c:ser>
          <c:idx val="0"/>
          <c:order val="0"/>
          <c:tx>
            <c:v>CÓDIGO DE RED 92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1BF-4B05-88C8-72A704E5DB9E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71BF-4B05-88C8-72A704E5DB9E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71BF-4B05-88C8-72A704E5DB9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71BF-4B05-88C8-72A704E5DB9E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1BF-4B05-88C8-72A704E5DB9E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71BF-4B05-88C8-72A704E5DB9E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71BF-4B05-88C8-72A704E5DB9E}"/>
              </c:ext>
            </c:extLst>
          </c:dPt>
          <c:dLbls>
            <c:dLbl>
              <c:idx val="0"/>
              <c:layout>
                <c:manualLayout>
                  <c:x val="0.32835850889364521"/>
                  <c:y val="-0.41092910319834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1BF-4B05-88C8-72A704E5DB9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901392072826343E-2"/>
                  <c:y val="0.3883235504652827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641815342702416E-2"/>
                  <c:y val="-0.279378859460749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041186307407778E-2"/>
                  <c:y val="-0.187701264614650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2451487867814003"/>
                  <c:y val="9.95790980672870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030056369536087"/>
                  <c:y val="-2.16410403245048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7454068241469818E-2"/>
                  <c:y val="0.2200150799331900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4311660409537419E-2"/>
                  <c:y val="0.159023431162013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10057082347913086"/>
                  <c:y val="-9.37365872304505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71BF-4B05-88C8-72A704E5DB9E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[1]RESUMEN!$B$15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RESUMEN!$D$18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1BF-4B05-88C8-72A704E5DB9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782992689420081"/>
          <c:y val="0.12594996814488316"/>
          <c:w val="0.42709600477042337"/>
          <c:h val="0.77767590675940612"/>
        </c:manualLayout>
      </c:layout>
      <c:pieChart>
        <c:varyColors val="1"/>
        <c:ser>
          <c:idx val="0"/>
          <c:order val="0"/>
          <c:tx>
            <c:v>CÓDIGO DE RED 92</c:v>
          </c:tx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0BD-469A-B4AB-7261BBE5577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0BD-469A-B4AB-7261BBE55779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30BD-469A-B4AB-7261BBE55779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30BD-469A-B4AB-7261BBE55779}"/>
              </c:ext>
            </c:extLst>
          </c:dPt>
          <c:dLbls>
            <c:dLbl>
              <c:idx val="0"/>
              <c:layout>
                <c:manualLayout>
                  <c:x val="9.4852438182069343E-2"/>
                  <c:y val="-0.1155741945300315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0BD-469A-B4AB-7261BBE5577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44018424351696644"/>
                  <c:y val="-0.395222313833943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0BD-469A-B4AB-7261BBE5577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9289833565614242"/>
                  <c:y val="2.10863551719413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0BD-469A-B4AB-7261BBE55779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5702610857853298E-2"/>
                  <c:y val="-0.169735250484993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0BD-469A-B4AB-7261BBE5577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5799330370602134E-2"/>
                  <c:y val="9.53755157881280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0BD-469A-B4AB-7261BBE55779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([1]RESUMEN!$C$11,[1]RESUMEN!$B$15)</c:f>
              <c:strCache>
                <c:ptCount val="2"/>
                <c:pt idx="0">
                  <c:v>CONECEL S.A.</c:v>
                </c:pt>
                <c:pt idx="1">
                  <c:v>DISPONIBLE</c:v>
                </c:pt>
              </c:strCache>
            </c:strRef>
          </c:cat>
          <c:val>
            <c:numRef>
              <c:f>(RESUMEN!$E$14,RESUMEN!$E$18)</c:f>
              <c:numCache>
                <c:formatCode>0.00%</c:formatCode>
                <c:ptCount val="2"/>
                <c:pt idx="0">
                  <c:v>0.1</c:v>
                </c:pt>
                <c:pt idx="1">
                  <c:v>0.9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30BD-469A-B4AB-7261BBE5577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94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3DEB-4559-AC90-5DBD4381BB58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3DEB-4559-AC90-5DBD4381BB58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3DEB-4559-AC90-5DBD4381BB58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3DEB-4559-AC90-5DBD4381BB58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3DEB-4559-AC90-5DBD4381BB58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3DEB-4559-AC90-5DBD4381BB58}"/>
              </c:ext>
            </c:extLst>
          </c:dPt>
          <c:dLbls>
            <c:dLbl>
              <c:idx val="0"/>
              <c:layout>
                <c:manualLayout>
                  <c:x val="0.33154498800351218"/>
                  <c:y val="-0.3934426229508196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DEB-4559-AC90-5DBD4381BB5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7187769250362692"/>
                  <c:y val="-3.55239598553204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791831400821734"/>
                  <c:y val="5.03103386521084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DEB-4559-AC90-5DBD4381BB58}"/>
                </c:ex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RESUMEN!$C$18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RESUMEN!$F$18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3DEB-4559-AC90-5DBD4381BB5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531338770489112"/>
          <c:y val="0.10928961748633879"/>
          <c:w val="0.42909958258795466"/>
          <c:h val="0.78644808743169403"/>
        </c:manualLayout>
      </c:layout>
      <c:pieChart>
        <c:varyColors val="1"/>
        <c:ser>
          <c:idx val="0"/>
          <c:order val="0"/>
          <c:tx>
            <c:v>CÓDIGO DE RED 95</c:v>
          </c:tx>
          <c:dPt>
            <c:idx val="0"/>
            <c:bubble3D val="0"/>
            <c:spPr>
              <a:solidFill>
                <a:srgbClr val="C0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529-4276-A817-3FCF61F7F4B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529-4276-A817-3FCF61F7F4B2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529-4276-A817-3FCF61F7F4B2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2529-4276-A817-3FCF61F7F4B2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2529-4276-A817-3FCF61F7F4B2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2529-4276-A817-3FCF61F7F4B2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2529-4276-A817-3FCF61F7F4B2}"/>
              </c:ext>
            </c:extLst>
          </c:dPt>
          <c:dLbls>
            <c:dLbl>
              <c:idx val="0"/>
              <c:layout>
                <c:manualLayout>
                  <c:x val="-2.7740011926058437E-2"/>
                  <c:y val="-7.9445806979045657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529-4276-A817-3FCF61F7F4B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3169467412280086E-2"/>
                  <c:y val="-0.106859085237296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529-4276-A817-3FCF61F7F4B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6955662295343673E-2"/>
                  <c:y val="-1.72756766059980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529-4276-A817-3FCF61F7F4B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3846683721496839"/>
                  <c:y val="-0.1626265807683130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4830503781963967E-3"/>
                  <c:y val="-0.159531185874492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5503172862885811"/>
                  <c:y val="0.22228699594368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8.3808321428175903E-2"/>
                  <c:y val="4.50195180147936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2529-4276-A817-3FCF61F7F4B2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(RESUMEN!$C$14,RESUMEN!$C$15,RESUMEN!$C$18)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(RESUMEN!$G$14:$G$15,RESUMEN!$G$18)</c:f>
              <c:numCache>
                <c:formatCode>0.00%</c:formatCode>
                <c:ptCount val="3"/>
                <c:pt idx="0">
                  <c:v>0.1</c:v>
                </c:pt>
                <c:pt idx="1">
                  <c:v>0.04</c:v>
                </c:pt>
                <c:pt idx="2">
                  <c:v>0.86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529-4276-A817-3FCF61F7F4B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43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96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explosion val="3"/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535-4158-A7E3-2FF57CAE73D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535-4158-A7E3-2FF57CAE73D2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F535-4158-A7E3-2FF57CAE73D2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F535-4158-A7E3-2FF57CAE73D2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F535-4158-A7E3-2FF57CAE73D2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F535-4158-A7E3-2FF57CAE73D2}"/>
              </c:ext>
            </c:extLst>
          </c:dPt>
          <c:dLbls>
            <c:dLbl>
              <c:idx val="0"/>
              <c:layout>
                <c:manualLayout>
                  <c:x val="-2.6236765127078225E-2"/>
                  <c:y val="-8.2762955601423605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9947083984806011E-2"/>
                  <c:y val="-7.4359248783222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7703764220885628E-2"/>
                  <c:y val="1.1475507309159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F535-4158-A7E3-2FF57CAE73D2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</c:v>
                </c:pt>
                <c:pt idx="3">
                  <c:v>DISPONIBLE</c:v>
                </c:pt>
              </c:strCache>
            </c:strRef>
          </c:cat>
          <c:val>
            <c:numRef>
              <c:f>(RESUMEN!$H$14:$H$16,RESUMEN!$H$18)</c:f>
              <c:numCache>
                <c:formatCode>0.00%</c:formatCode>
                <c:ptCount val="4"/>
                <c:pt idx="0">
                  <c:v>0.28999999999999998</c:v>
                </c:pt>
                <c:pt idx="1">
                  <c:v>7.0000000000000007E-2</c:v>
                </c:pt>
                <c:pt idx="2">
                  <c:v>0.25</c:v>
                </c:pt>
                <c:pt idx="3">
                  <c:v>0.39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535-4158-A7E3-2FF57CAE73D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99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97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461-4409-AC53-103171C35F9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461-4409-AC53-103171C35F96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461-4409-AC53-103171C35F96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7461-4409-AC53-103171C35F96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7461-4409-AC53-103171C35F96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7461-4409-AC53-103171C35F96}"/>
              </c:ext>
            </c:extLst>
          </c:dPt>
          <c:dLbls>
            <c:dLbl>
              <c:idx val="0"/>
              <c:layout>
                <c:manualLayout>
                  <c:x val="-1.6695918376929169E-2"/>
                  <c:y val="3.3741898767508431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8021025547119669E-2"/>
                  <c:y val="-9.633989926016529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6639668699730961E-2"/>
                  <c:y val="-1.872945493463802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7461-4409-AC53-103171C35F96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(RESUMEN!$I$14:$I$15,RESUMEN!$I$18)</c:f>
              <c:numCache>
                <c:formatCode>0.00%</c:formatCode>
                <c:ptCount val="3"/>
                <c:pt idx="0">
                  <c:v>0.06</c:v>
                </c:pt>
                <c:pt idx="1">
                  <c:v>0.08</c:v>
                </c:pt>
                <c:pt idx="2">
                  <c:v>0.86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461-4409-AC53-103171C35F9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5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2B6-489F-8199-4F0476B9A37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2B6-489F-8199-4F0476B9A376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2B6-489F-8199-4F0476B9A376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12B6-489F-8199-4F0476B9A376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12B6-489F-8199-4F0476B9A376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12B6-489F-8199-4F0476B9A376}"/>
              </c:ext>
            </c:extLst>
          </c:dPt>
          <c:dLbls>
            <c:dLbl>
              <c:idx val="0"/>
              <c:layout>
                <c:manualLayout>
                  <c:x val="-0.11566980782142841"/>
                  <c:y val="-0.3988305345326979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27064640175792"/>
                  <c:y val="3.35159561365508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9486616051347785E-2"/>
                  <c:y val="-0.100714352453516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8559247625352734E-2"/>
                  <c:y val="4.52503631220855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12B6-489F-8199-4F0476B9A376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</c:v>
                </c:pt>
                <c:pt idx="3">
                  <c:v>DISPONIBLE</c:v>
                </c:pt>
              </c:strCache>
            </c:strRef>
          </c:cat>
          <c:val>
            <c:numRef>
              <c:f>(RESUMEN!$J$14:$J$16,RESUMEN!$J$18)</c:f>
              <c:numCache>
                <c:formatCode>0.00%</c:formatCode>
                <c:ptCount val="4"/>
                <c:pt idx="0">
                  <c:v>0.66</c:v>
                </c:pt>
                <c:pt idx="1">
                  <c:v>0.28999999999999998</c:v>
                </c:pt>
                <c:pt idx="2">
                  <c:v>0.05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12B6-489F-8199-4F0476B9A37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6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4B2-40AA-A95C-0E6BE3CC289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4B2-40AA-A95C-0E6BE3CC289E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4B2-40AA-A95C-0E6BE3CC289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C4B2-40AA-A95C-0E6BE3CC289E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C4B2-40AA-A95C-0E6BE3CC289E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C4B2-40AA-A95C-0E6BE3CC289E}"/>
              </c:ext>
            </c:extLst>
          </c:dPt>
          <c:dLbls>
            <c:dLbl>
              <c:idx val="0"/>
              <c:layout>
                <c:manualLayout>
                  <c:x val="-0.17411988975438894"/>
                  <c:y val="-0.3546076157955983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2655858089295188"/>
                  <c:y val="3.02049622437971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0641565600364443E-2"/>
                  <c:y val="-7.0509390209718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1244535846257143E-2"/>
                  <c:y val="6.415411665774787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C4B2-40AA-A95C-0E6BE3CC289E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</c:v>
                </c:pt>
                <c:pt idx="3">
                  <c:v>DISPONIBLE</c:v>
                </c:pt>
              </c:strCache>
            </c:strRef>
          </c:cat>
          <c:val>
            <c:numRef>
              <c:f>(RESUMEN!$K$14:$K$16,RESUMEN!$K$18)</c:f>
              <c:numCache>
                <c:formatCode>0.00%</c:formatCode>
                <c:ptCount val="4"/>
                <c:pt idx="0">
                  <c:v>0.6</c:v>
                </c:pt>
                <c:pt idx="1">
                  <c:v>0.3</c:v>
                </c:pt>
                <c:pt idx="2">
                  <c:v>0.1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C4B2-40AA-A95C-0E6BE3CC289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5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20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10279856" cy="409336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685800</xdr:colOff>
      <xdr:row>2</xdr:row>
      <xdr:rowOff>9525</xdr:rowOff>
    </xdr:from>
    <xdr:to>
      <xdr:col>10</xdr:col>
      <xdr:colOff>698775</xdr:colOff>
      <xdr:row>6</xdr:row>
      <xdr:rowOff>102594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3300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2</xdr:row>
      <xdr:rowOff>0</xdr:rowOff>
    </xdr:from>
    <xdr:to>
      <xdr:col>7</xdr:col>
      <xdr:colOff>498750</xdr:colOff>
      <xdr:row>7</xdr:row>
      <xdr:rowOff>16869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1</xdr:rowOff>
    </xdr:from>
    <xdr:to>
      <xdr:col>7</xdr:col>
      <xdr:colOff>752476</xdr:colOff>
      <xdr:row>27</xdr:row>
      <xdr:rowOff>152400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9</xdr:row>
      <xdr:rowOff>152398</xdr:rowOff>
    </xdr:from>
    <xdr:to>
      <xdr:col>15</xdr:col>
      <xdr:colOff>752475</xdr:colOff>
      <xdr:row>28</xdr:row>
      <xdr:rowOff>0</xdr:rowOff>
    </xdr:to>
    <xdr:graphicFrame macro="">
      <xdr:nvGraphicFramePr>
        <xdr:cNvPr id="5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342899</xdr:colOff>
      <xdr:row>37</xdr:row>
      <xdr:rowOff>142875</xdr:rowOff>
    </xdr:from>
    <xdr:to>
      <xdr:col>7</xdr:col>
      <xdr:colOff>752474</xdr:colOff>
      <xdr:row>56</xdr:row>
      <xdr:rowOff>9525</xdr:rowOff>
    </xdr:to>
    <xdr:graphicFrame macro="">
      <xdr:nvGraphicFramePr>
        <xdr:cNvPr id="1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342899</xdr:colOff>
      <xdr:row>38</xdr:row>
      <xdr:rowOff>0</xdr:rowOff>
    </xdr:from>
    <xdr:to>
      <xdr:col>15</xdr:col>
      <xdr:colOff>752474</xdr:colOff>
      <xdr:row>55</xdr:row>
      <xdr:rowOff>152400</xdr:rowOff>
    </xdr:to>
    <xdr:graphicFrame macro="">
      <xdr:nvGraphicFramePr>
        <xdr:cNvPr id="10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78441</xdr:colOff>
      <xdr:row>65</xdr:row>
      <xdr:rowOff>134470</xdr:rowOff>
    </xdr:from>
    <xdr:to>
      <xdr:col>8</xdr:col>
      <xdr:colOff>68916</xdr:colOff>
      <xdr:row>84</xdr:row>
      <xdr:rowOff>6163</xdr:rowOff>
    </xdr:to>
    <xdr:graphicFrame macro="">
      <xdr:nvGraphicFramePr>
        <xdr:cNvPr id="1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66</xdr:row>
      <xdr:rowOff>0</xdr:rowOff>
    </xdr:from>
    <xdr:to>
      <xdr:col>15</xdr:col>
      <xdr:colOff>752475</xdr:colOff>
      <xdr:row>84</xdr:row>
      <xdr:rowOff>28575</xdr:rowOff>
    </xdr:to>
    <xdr:graphicFrame macro="">
      <xdr:nvGraphicFramePr>
        <xdr:cNvPr id="1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112</xdr:row>
      <xdr:rowOff>28575</xdr:rowOff>
    </xdr:to>
    <xdr:graphicFrame macro="">
      <xdr:nvGraphicFramePr>
        <xdr:cNvPr id="2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112</xdr:row>
      <xdr:rowOff>28575</xdr:rowOff>
    </xdr:to>
    <xdr:graphicFrame macro="">
      <xdr:nvGraphicFramePr>
        <xdr:cNvPr id="2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100852</xdr:colOff>
      <xdr:row>1</xdr:row>
      <xdr:rowOff>168098</xdr:rowOff>
    </xdr:from>
    <xdr:to>
      <xdr:col>7</xdr:col>
      <xdr:colOff>736852</xdr:colOff>
      <xdr:row>5</xdr:row>
      <xdr:rowOff>85085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6234" y="32498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2</xdr:row>
      <xdr:rowOff>0</xdr:rowOff>
    </xdr:from>
    <xdr:to>
      <xdr:col>15</xdr:col>
      <xdr:colOff>636000</xdr:colOff>
      <xdr:row>5</xdr:row>
      <xdr:rowOff>141105</xdr:rowOff>
    </xdr:to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38100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4</xdr:col>
      <xdr:colOff>739588</xdr:colOff>
      <xdr:row>29</xdr:row>
      <xdr:rowOff>201705</xdr:rowOff>
    </xdr:from>
    <xdr:to>
      <xdr:col>7</xdr:col>
      <xdr:colOff>613588</xdr:colOff>
      <xdr:row>33</xdr:row>
      <xdr:rowOff>118692</xdr:rowOff>
    </xdr:to>
    <xdr:pic>
      <xdr:nvPicPr>
        <xdr:cNvPr id="20" name="Imagen 1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2970" y="484094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30</xdr:row>
      <xdr:rowOff>0</xdr:rowOff>
    </xdr:from>
    <xdr:to>
      <xdr:col>15</xdr:col>
      <xdr:colOff>636000</xdr:colOff>
      <xdr:row>33</xdr:row>
      <xdr:rowOff>141105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4863353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7</xdr:col>
      <xdr:colOff>636000</xdr:colOff>
      <xdr:row>61</xdr:row>
      <xdr:rowOff>141105</xdr:rowOff>
    </xdr:to>
    <xdr:pic>
      <xdr:nvPicPr>
        <xdr:cNvPr id="32" name="Imagen 3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9345706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58</xdr:row>
      <xdr:rowOff>0</xdr:rowOff>
    </xdr:from>
    <xdr:to>
      <xdr:col>15</xdr:col>
      <xdr:colOff>636000</xdr:colOff>
      <xdr:row>61</xdr:row>
      <xdr:rowOff>141105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9345706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7</xdr:col>
      <xdr:colOff>636000</xdr:colOff>
      <xdr:row>89</xdr:row>
      <xdr:rowOff>141105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13828059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86</xdr:row>
      <xdr:rowOff>0</xdr:rowOff>
    </xdr:from>
    <xdr:to>
      <xdr:col>15</xdr:col>
      <xdr:colOff>636000</xdr:colOff>
      <xdr:row>89</xdr:row>
      <xdr:rowOff>141105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13828059"/>
          <a:ext cx="2160000" cy="6341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200025</xdr:colOff>
      <xdr:row>2</xdr:row>
      <xdr:rowOff>19050</xdr:rowOff>
    </xdr:from>
    <xdr:to>
      <xdr:col>7</xdr:col>
      <xdr:colOff>536850</xdr:colOff>
      <xdr:row>7</xdr:row>
      <xdr:rowOff>35919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40957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142875</xdr:colOff>
      <xdr:row>2</xdr:row>
      <xdr:rowOff>9525</xdr:rowOff>
    </xdr:from>
    <xdr:to>
      <xdr:col>7</xdr:col>
      <xdr:colOff>479700</xdr:colOff>
      <xdr:row>7</xdr:row>
      <xdr:rowOff>26394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400050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1</xdr:row>
      <xdr:rowOff>209550</xdr:rowOff>
    </xdr:from>
    <xdr:to>
      <xdr:col>7</xdr:col>
      <xdr:colOff>451125</xdr:colOff>
      <xdr:row>6</xdr:row>
      <xdr:rowOff>159744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0600" y="371475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171450</xdr:colOff>
      <xdr:row>1</xdr:row>
      <xdr:rowOff>200025</xdr:rowOff>
    </xdr:from>
    <xdr:to>
      <xdr:col>7</xdr:col>
      <xdr:colOff>508275</xdr:colOff>
      <xdr:row>6</xdr:row>
      <xdr:rowOff>150219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1</xdr:row>
      <xdr:rowOff>200025</xdr:rowOff>
    </xdr:from>
    <xdr:to>
      <xdr:col>7</xdr:col>
      <xdr:colOff>498750</xdr:colOff>
      <xdr:row>6</xdr:row>
      <xdr:rowOff>150219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1</xdr:row>
      <xdr:rowOff>152400</xdr:rowOff>
    </xdr:from>
    <xdr:to>
      <xdr:col>7</xdr:col>
      <xdr:colOff>489225</xdr:colOff>
      <xdr:row>6</xdr:row>
      <xdr:rowOff>102594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14325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2</xdr:row>
      <xdr:rowOff>0</xdr:rowOff>
    </xdr:from>
    <xdr:to>
      <xdr:col>7</xdr:col>
      <xdr:colOff>451125</xdr:colOff>
      <xdr:row>7</xdr:row>
      <xdr:rowOff>16869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1075" y="390525"/>
          <a:ext cx="2880000" cy="8455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.arcotel.gob.ec\DGGST\Documents%20and%20Settings\DEstrella\Configuraci&#243;n%20local\Archivos%20temporales%20de%20Internet\Content.Outlook\GWT6VDC5\06-Informe%20Series%20SMA%2030JUN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Hoja4"/>
      <sheetName val="Hoja5"/>
      <sheetName val="ALCATEL"/>
      <sheetName val=" ERICSSON D"/>
      <sheetName val="ERICSSON A"/>
      <sheetName val="NEC"/>
      <sheetName val="RURALES D"/>
      <sheetName val="RURALES A1"/>
      <sheetName val="RURALES A2 "/>
      <sheetName val="PABX Y CELULAR"/>
      <sheetName val="RESUMEN"/>
      <sheetName val="GRÁFICOS"/>
      <sheetName val="ANEXO 92"/>
      <sheetName val="ANEXO 93"/>
      <sheetName val="ANEXO 94"/>
      <sheetName val="ANEXO 95"/>
      <sheetName val="ANEXO 96"/>
      <sheetName val="ANEXO 97"/>
      <sheetName val="ANEXO 98"/>
      <sheetName val="ANEXO 99"/>
      <sheetName val="SEÑALIZ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1">
          <cell r="C11" t="str">
            <v>CONECEL S.A.</v>
          </cell>
        </row>
        <row r="15">
          <cell r="B15" t="str">
            <v>DISPONIBLE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4</v>
      </c>
      <c r="B1" s="36"/>
      <c r="C1" s="37"/>
      <c r="D1" s="32"/>
      <c r="E1" s="32"/>
      <c r="F1" s="32"/>
      <c r="G1" s="32"/>
      <c r="H1" s="346" t="s">
        <v>5</v>
      </c>
      <c r="I1" s="65" t="s">
        <v>6</v>
      </c>
      <c r="J1" s="65">
        <v>30</v>
      </c>
      <c r="K1" s="66"/>
    </row>
    <row r="2" spans="1:11" x14ac:dyDescent="0.2">
      <c r="A2" s="38" t="s">
        <v>7</v>
      </c>
      <c r="B2" s="34"/>
      <c r="C2" s="39"/>
      <c r="D2" s="34" t="s">
        <v>8</v>
      </c>
      <c r="E2" s="34"/>
      <c r="F2" s="34"/>
      <c r="G2" s="34"/>
      <c r="H2" s="347" t="s">
        <v>9</v>
      </c>
      <c r="I2" s="67" t="s">
        <v>10</v>
      </c>
      <c r="J2" s="67"/>
      <c r="K2" s="68"/>
    </row>
    <row r="3" spans="1:11" x14ac:dyDescent="0.2">
      <c r="A3" s="38" t="s">
        <v>11</v>
      </c>
      <c r="B3" s="34"/>
      <c r="C3" s="39"/>
      <c r="D3" s="34" t="s">
        <v>12</v>
      </c>
      <c r="E3" s="34"/>
      <c r="F3" s="34"/>
      <c r="G3" s="34"/>
      <c r="H3" s="347" t="s">
        <v>13</v>
      </c>
      <c r="I3" s="67" t="s">
        <v>14</v>
      </c>
      <c r="J3" s="67"/>
      <c r="K3" s="68"/>
    </row>
    <row r="4" spans="1:11" ht="13.5" thickBot="1" x14ac:dyDescent="0.25">
      <c r="A4" s="40" t="s">
        <v>15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18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19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20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21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22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23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24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25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26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27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28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29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30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31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32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33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34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35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36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37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38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39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40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41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42</v>
      </c>
      <c r="B37" s="19" t="s">
        <v>43</v>
      </c>
      <c r="C37" s="73" t="s">
        <v>44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45</v>
      </c>
      <c r="B38" s="17" t="s">
        <v>46</v>
      </c>
      <c r="C38" s="17" t="s">
        <v>47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48</v>
      </c>
      <c r="B39" s="17" t="s">
        <v>49</v>
      </c>
      <c r="C39" s="17" t="s">
        <v>50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51</v>
      </c>
      <c r="B40" s="17" t="s">
        <v>52</v>
      </c>
      <c r="C40" s="17" t="s">
        <v>53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54</v>
      </c>
      <c r="B41" s="17" t="s">
        <v>55</v>
      </c>
      <c r="C41" s="17" t="s">
        <v>56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57</v>
      </c>
      <c r="B42" s="17" t="s">
        <v>58</v>
      </c>
      <c r="C42" s="17" t="s">
        <v>59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60</v>
      </c>
      <c r="B43" s="17" t="s">
        <v>61</v>
      </c>
      <c r="C43" s="17" t="s">
        <v>62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63</v>
      </c>
      <c r="B44" s="17" t="s">
        <v>64</v>
      </c>
      <c r="C44" s="17" t="s">
        <v>65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66</v>
      </c>
      <c r="B45" s="17" t="s">
        <v>67</v>
      </c>
      <c r="C45" s="17" t="s">
        <v>68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69</v>
      </c>
      <c r="B46" s="17" t="s">
        <v>70</v>
      </c>
      <c r="C46" s="17" t="s">
        <v>71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72</v>
      </c>
      <c r="B47" s="17" t="s">
        <v>73</v>
      </c>
      <c r="C47" s="17" t="s">
        <v>74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75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76</v>
      </c>
      <c r="C52" s="29">
        <v>240000</v>
      </c>
      <c r="D52" s="30">
        <v>249999</v>
      </c>
      <c r="E52" s="17" t="s">
        <v>77</v>
      </c>
      <c r="F52" s="17">
        <f t="shared" ref="F52:F69" si="1">SUM(D52-C52)+1</f>
        <v>10000</v>
      </c>
      <c r="G52" s="17" t="s">
        <v>78</v>
      </c>
      <c r="H52" s="17" t="s">
        <v>79</v>
      </c>
      <c r="I52" s="17" t="s">
        <v>80</v>
      </c>
      <c r="J52" s="17">
        <v>2</v>
      </c>
      <c r="K52" s="22" t="s">
        <v>81</v>
      </c>
    </row>
    <row r="53" spans="1:11" x14ac:dyDescent="0.2">
      <c r="A53" s="21">
        <f t="shared" ref="A53:A82" si="2">SUM(A52)+1</f>
        <v>2</v>
      </c>
      <c r="B53" s="17" t="s">
        <v>82</v>
      </c>
      <c r="C53" s="29">
        <v>250000</v>
      </c>
      <c r="D53" s="30">
        <v>259999</v>
      </c>
      <c r="E53" s="17" t="s">
        <v>77</v>
      </c>
      <c r="F53" s="17">
        <f t="shared" si="1"/>
        <v>10000</v>
      </c>
      <c r="G53" s="17" t="s">
        <v>78</v>
      </c>
      <c r="H53" s="17" t="s">
        <v>83</v>
      </c>
      <c r="I53" s="17" t="s">
        <v>80</v>
      </c>
      <c r="J53" s="17">
        <v>2</v>
      </c>
      <c r="K53" s="22" t="s">
        <v>81</v>
      </c>
    </row>
    <row r="54" spans="1:11" x14ac:dyDescent="0.2">
      <c r="A54" s="21">
        <f t="shared" si="2"/>
        <v>3</v>
      </c>
      <c r="B54" s="17" t="s">
        <v>76</v>
      </c>
      <c r="C54" s="29">
        <v>260000</v>
      </c>
      <c r="D54" s="30">
        <v>269950</v>
      </c>
      <c r="E54" s="17" t="s">
        <v>77</v>
      </c>
      <c r="F54" s="17">
        <f t="shared" si="1"/>
        <v>9951</v>
      </c>
      <c r="G54" s="17" t="s">
        <v>78</v>
      </c>
      <c r="H54" s="17" t="s">
        <v>79</v>
      </c>
      <c r="I54" s="17" t="s">
        <v>80</v>
      </c>
      <c r="J54" s="17">
        <v>2</v>
      </c>
      <c r="K54" s="22" t="s">
        <v>81</v>
      </c>
    </row>
    <row r="55" spans="1:11" x14ac:dyDescent="0.2">
      <c r="A55" s="21">
        <f t="shared" si="2"/>
        <v>4</v>
      </c>
      <c r="B55" s="17" t="s">
        <v>84</v>
      </c>
      <c r="C55" s="29">
        <v>290000</v>
      </c>
      <c r="D55" s="30">
        <v>299999</v>
      </c>
      <c r="E55" s="17" t="s">
        <v>77</v>
      </c>
      <c r="F55" s="17">
        <f t="shared" si="1"/>
        <v>10000</v>
      </c>
      <c r="G55" s="17" t="s">
        <v>78</v>
      </c>
      <c r="H55" s="17" t="s">
        <v>83</v>
      </c>
      <c r="I55" s="17" t="s">
        <v>80</v>
      </c>
      <c r="J55" s="17">
        <v>2</v>
      </c>
      <c r="K55" s="22" t="s">
        <v>81</v>
      </c>
    </row>
    <row r="56" spans="1:11" x14ac:dyDescent="0.2">
      <c r="A56" s="21">
        <f t="shared" si="2"/>
        <v>5</v>
      </c>
      <c r="B56" s="17" t="s">
        <v>85</v>
      </c>
      <c r="C56" s="29">
        <v>410000</v>
      </c>
      <c r="D56" s="30">
        <v>419999</v>
      </c>
      <c r="E56" s="348" t="s">
        <v>86</v>
      </c>
      <c r="F56" s="17">
        <f t="shared" si="1"/>
        <v>10000</v>
      </c>
      <c r="G56" s="17" t="s">
        <v>78</v>
      </c>
      <c r="H56" s="17" t="s">
        <v>83</v>
      </c>
      <c r="I56" s="17" t="s">
        <v>80</v>
      </c>
      <c r="J56" s="17">
        <v>2</v>
      </c>
      <c r="K56" s="22" t="s">
        <v>81</v>
      </c>
    </row>
    <row r="57" spans="1:11" x14ac:dyDescent="0.2">
      <c r="A57" s="21">
        <f t="shared" si="2"/>
        <v>6</v>
      </c>
      <c r="B57" s="17" t="s">
        <v>87</v>
      </c>
      <c r="C57" s="29">
        <v>410000</v>
      </c>
      <c r="D57" s="30">
        <v>412427</v>
      </c>
      <c r="E57" s="17" t="s">
        <v>77</v>
      </c>
      <c r="F57" s="17">
        <f t="shared" si="1"/>
        <v>2428</v>
      </c>
      <c r="G57" s="17" t="s">
        <v>78</v>
      </c>
      <c r="H57" s="17" t="s">
        <v>88</v>
      </c>
      <c r="I57" s="17" t="s">
        <v>80</v>
      </c>
      <c r="J57" s="17">
        <v>3</v>
      </c>
      <c r="K57" s="22" t="s">
        <v>89</v>
      </c>
    </row>
    <row r="58" spans="1:11" x14ac:dyDescent="0.2">
      <c r="A58" s="21">
        <f t="shared" si="2"/>
        <v>7</v>
      </c>
      <c r="B58" s="17" t="s">
        <v>82</v>
      </c>
      <c r="C58" s="29">
        <v>460000</v>
      </c>
      <c r="D58" s="30">
        <v>469999</v>
      </c>
      <c r="E58" s="17" t="s">
        <v>77</v>
      </c>
      <c r="F58" s="17">
        <f t="shared" si="1"/>
        <v>10000</v>
      </c>
      <c r="G58" s="17" t="s">
        <v>78</v>
      </c>
      <c r="H58" s="17" t="s">
        <v>83</v>
      </c>
      <c r="I58" s="17" t="s">
        <v>80</v>
      </c>
      <c r="J58" s="17">
        <v>2</v>
      </c>
      <c r="K58" s="22" t="s">
        <v>81</v>
      </c>
    </row>
    <row r="59" spans="1:11" x14ac:dyDescent="0.2">
      <c r="A59" s="21">
        <f t="shared" si="2"/>
        <v>8</v>
      </c>
      <c r="B59" s="17" t="s">
        <v>90</v>
      </c>
      <c r="C59" s="29">
        <v>481000</v>
      </c>
      <c r="D59" s="30">
        <v>485999</v>
      </c>
      <c r="E59" s="17" t="s">
        <v>86</v>
      </c>
      <c r="F59" s="17">
        <f t="shared" si="1"/>
        <v>5000</v>
      </c>
      <c r="G59" s="17" t="s">
        <v>78</v>
      </c>
      <c r="H59" s="17" t="s">
        <v>83</v>
      </c>
      <c r="I59" s="17" t="s">
        <v>80</v>
      </c>
      <c r="J59" s="17">
        <v>2</v>
      </c>
      <c r="K59" s="22" t="s">
        <v>81</v>
      </c>
    </row>
    <row r="60" spans="1:11" x14ac:dyDescent="0.2">
      <c r="A60" s="21">
        <f t="shared" si="2"/>
        <v>9</v>
      </c>
      <c r="B60" s="17" t="s">
        <v>91</v>
      </c>
      <c r="C60" s="29">
        <v>490000</v>
      </c>
      <c r="D60" s="30">
        <v>498367</v>
      </c>
      <c r="E60" s="17" t="s">
        <v>77</v>
      </c>
      <c r="F60" s="17">
        <f t="shared" si="1"/>
        <v>8368</v>
      </c>
      <c r="G60" s="17" t="s">
        <v>78</v>
      </c>
      <c r="H60" s="17" t="s">
        <v>83</v>
      </c>
      <c r="I60" s="17" t="s">
        <v>80</v>
      </c>
      <c r="J60" s="17">
        <v>2</v>
      </c>
      <c r="K60" s="22" t="s">
        <v>81</v>
      </c>
    </row>
    <row r="61" spans="1:11" x14ac:dyDescent="0.2">
      <c r="A61" s="21">
        <f t="shared" si="2"/>
        <v>10</v>
      </c>
      <c r="B61" s="17" t="s">
        <v>92</v>
      </c>
      <c r="C61" s="29">
        <v>530000</v>
      </c>
      <c r="D61" s="30">
        <v>539999</v>
      </c>
      <c r="E61" s="17" t="s">
        <v>77</v>
      </c>
      <c r="F61" s="17">
        <f t="shared" si="1"/>
        <v>10000</v>
      </c>
      <c r="G61" s="17" t="s">
        <v>78</v>
      </c>
      <c r="H61" s="17" t="s">
        <v>83</v>
      </c>
      <c r="I61" s="17" t="s">
        <v>80</v>
      </c>
      <c r="J61" s="17">
        <v>2</v>
      </c>
      <c r="K61" s="22" t="s">
        <v>81</v>
      </c>
    </row>
    <row r="62" spans="1:11" x14ac:dyDescent="0.2">
      <c r="A62" s="21">
        <f t="shared" si="2"/>
        <v>11</v>
      </c>
      <c r="B62" s="17" t="s">
        <v>93</v>
      </c>
      <c r="C62" s="29">
        <v>570000</v>
      </c>
      <c r="D62" s="30">
        <v>573999</v>
      </c>
      <c r="E62" s="17" t="s">
        <v>77</v>
      </c>
      <c r="F62" s="17">
        <f t="shared" si="1"/>
        <v>4000</v>
      </c>
      <c r="G62" s="17" t="s">
        <v>78</v>
      </c>
      <c r="H62" s="17" t="s">
        <v>83</v>
      </c>
      <c r="I62" s="17" t="s">
        <v>80</v>
      </c>
      <c r="J62" s="17">
        <v>2</v>
      </c>
      <c r="K62" s="22" t="s">
        <v>81</v>
      </c>
    </row>
    <row r="63" spans="1:11" x14ac:dyDescent="0.2">
      <c r="A63" s="21">
        <f t="shared" si="2"/>
        <v>12</v>
      </c>
      <c r="B63" s="17" t="s">
        <v>84</v>
      </c>
      <c r="C63" s="29">
        <v>590000</v>
      </c>
      <c r="D63" s="30">
        <v>599999</v>
      </c>
      <c r="E63" s="17" t="s">
        <v>77</v>
      </c>
      <c r="F63" s="17">
        <f t="shared" si="1"/>
        <v>10000</v>
      </c>
      <c r="G63" s="17" t="s">
        <v>78</v>
      </c>
      <c r="H63" s="17" t="s">
        <v>83</v>
      </c>
      <c r="I63" s="17" t="s">
        <v>80</v>
      </c>
      <c r="J63" s="17">
        <v>2</v>
      </c>
      <c r="K63" s="22" t="s">
        <v>81</v>
      </c>
    </row>
    <row r="64" spans="1:11" x14ac:dyDescent="0.2">
      <c r="A64" s="21">
        <f t="shared" si="2"/>
        <v>13</v>
      </c>
      <c r="B64" s="17" t="s">
        <v>94</v>
      </c>
      <c r="C64" s="29">
        <v>630000</v>
      </c>
      <c r="D64" s="30">
        <v>639999</v>
      </c>
      <c r="E64" s="17" t="s">
        <v>86</v>
      </c>
      <c r="F64" s="17">
        <f t="shared" si="1"/>
        <v>10000</v>
      </c>
      <c r="G64" s="17" t="s">
        <v>78</v>
      </c>
      <c r="H64" s="17" t="s">
        <v>83</v>
      </c>
      <c r="I64" s="17" t="s">
        <v>80</v>
      </c>
      <c r="J64" s="17">
        <v>2</v>
      </c>
      <c r="K64" s="22" t="s">
        <v>81</v>
      </c>
    </row>
    <row r="65" spans="1:11" x14ac:dyDescent="0.2">
      <c r="A65" s="21">
        <f t="shared" si="2"/>
        <v>14</v>
      </c>
      <c r="B65" s="17" t="s">
        <v>95</v>
      </c>
      <c r="C65" s="29">
        <v>640000</v>
      </c>
      <c r="D65" s="30">
        <v>649964</v>
      </c>
      <c r="E65" s="17" t="s">
        <v>77</v>
      </c>
      <c r="F65" s="17">
        <f t="shared" si="1"/>
        <v>9965</v>
      </c>
      <c r="G65" s="17" t="s">
        <v>78</v>
      </c>
      <c r="H65" s="17" t="s">
        <v>83</v>
      </c>
      <c r="I65" s="17" t="s">
        <v>80</v>
      </c>
      <c r="J65" s="17">
        <v>2</v>
      </c>
      <c r="K65" s="22" t="s">
        <v>81</v>
      </c>
    </row>
    <row r="66" spans="1:11" x14ac:dyDescent="0.2">
      <c r="A66" s="21">
        <f t="shared" si="2"/>
        <v>15</v>
      </c>
      <c r="B66" s="17" t="s">
        <v>96</v>
      </c>
      <c r="C66" s="29">
        <v>640000</v>
      </c>
      <c r="D66" s="30">
        <v>644964</v>
      </c>
      <c r="E66" s="17" t="s">
        <v>77</v>
      </c>
      <c r="F66" s="17">
        <f t="shared" si="1"/>
        <v>4965</v>
      </c>
      <c r="G66" s="17" t="s">
        <v>78</v>
      </c>
      <c r="H66" s="17" t="s">
        <v>97</v>
      </c>
      <c r="I66" s="17" t="s">
        <v>80</v>
      </c>
      <c r="J66" s="17">
        <v>6</v>
      </c>
      <c r="K66" s="22" t="s">
        <v>98</v>
      </c>
    </row>
    <row r="67" spans="1:11" x14ac:dyDescent="0.2">
      <c r="A67" s="21">
        <f t="shared" si="2"/>
        <v>16</v>
      </c>
      <c r="B67" s="17" t="s">
        <v>95</v>
      </c>
      <c r="C67" s="29">
        <v>650000</v>
      </c>
      <c r="D67" s="30">
        <v>669999</v>
      </c>
      <c r="E67" s="17" t="s">
        <v>77</v>
      </c>
      <c r="F67" s="17">
        <f t="shared" si="1"/>
        <v>20000</v>
      </c>
      <c r="G67" s="17" t="s">
        <v>78</v>
      </c>
      <c r="H67" s="17" t="s">
        <v>83</v>
      </c>
      <c r="I67" s="17" t="s">
        <v>80</v>
      </c>
      <c r="J67" s="17">
        <v>2</v>
      </c>
      <c r="K67" s="22" t="s">
        <v>81</v>
      </c>
    </row>
    <row r="68" spans="1:11" x14ac:dyDescent="0.2">
      <c r="A68" s="21">
        <f t="shared" si="2"/>
        <v>17</v>
      </c>
      <c r="B68" s="17" t="s">
        <v>99</v>
      </c>
      <c r="C68" s="29">
        <v>670000</v>
      </c>
      <c r="D68" s="30">
        <v>685535</v>
      </c>
      <c r="E68" s="17" t="s">
        <v>77</v>
      </c>
      <c r="F68" s="17">
        <f t="shared" si="1"/>
        <v>15536</v>
      </c>
      <c r="G68" s="17" t="s">
        <v>78</v>
      </c>
      <c r="H68" s="17" t="s">
        <v>83</v>
      </c>
      <c r="I68" s="17" t="s">
        <v>80</v>
      </c>
      <c r="J68" s="17">
        <v>2</v>
      </c>
      <c r="K68" s="22" t="s">
        <v>81</v>
      </c>
    </row>
    <row r="69" spans="1:11" x14ac:dyDescent="0.2">
      <c r="A69" s="21">
        <f t="shared" si="2"/>
        <v>18</v>
      </c>
      <c r="B69" s="17" t="s">
        <v>100</v>
      </c>
      <c r="C69" s="29">
        <v>680000</v>
      </c>
      <c r="D69" s="30">
        <v>685535</v>
      </c>
      <c r="E69" s="17" t="s">
        <v>77</v>
      </c>
      <c r="F69" s="17">
        <f t="shared" si="1"/>
        <v>5536</v>
      </c>
      <c r="G69" s="17" t="s">
        <v>78</v>
      </c>
      <c r="H69" s="17" t="s">
        <v>83</v>
      </c>
      <c r="I69" s="17" t="s">
        <v>80</v>
      </c>
      <c r="J69" s="17">
        <v>2</v>
      </c>
      <c r="K69" s="22" t="s">
        <v>81</v>
      </c>
    </row>
    <row r="70" spans="1:11" x14ac:dyDescent="0.2">
      <c r="A70" s="21">
        <f t="shared" si="2"/>
        <v>19</v>
      </c>
      <c r="B70" s="17" t="s">
        <v>101</v>
      </c>
      <c r="C70" s="29">
        <v>840000</v>
      </c>
      <c r="D70" s="30">
        <v>853511</v>
      </c>
      <c r="E70" s="17" t="s">
        <v>77</v>
      </c>
      <c r="F70" s="17">
        <f t="shared" ref="F70:F79" si="3">SUM(D70-C70)+1</f>
        <v>13512</v>
      </c>
      <c r="G70" s="17" t="s">
        <v>78</v>
      </c>
      <c r="H70" s="17" t="s">
        <v>88</v>
      </c>
      <c r="I70" s="17" t="s">
        <v>80</v>
      </c>
      <c r="J70" s="17">
        <v>3</v>
      </c>
      <c r="K70" s="22" t="s">
        <v>89</v>
      </c>
    </row>
    <row r="71" spans="1:11" x14ac:dyDescent="0.2">
      <c r="A71" s="21">
        <f t="shared" si="2"/>
        <v>20</v>
      </c>
      <c r="B71" s="17" t="s">
        <v>102</v>
      </c>
      <c r="C71" s="27">
        <v>854000</v>
      </c>
      <c r="D71" s="28">
        <v>856047</v>
      </c>
      <c r="E71" s="17" t="s">
        <v>86</v>
      </c>
      <c r="F71" s="17">
        <f t="shared" si="3"/>
        <v>2048</v>
      </c>
      <c r="G71" s="17" t="s">
        <v>78</v>
      </c>
      <c r="H71" s="17" t="s">
        <v>88</v>
      </c>
      <c r="I71" s="17" t="s">
        <v>80</v>
      </c>
      <c r="J71" s="17">
        <v>3</v>
      </c>
      <c r="K71" s="22" t="s">
        <v>89</v>
      </c>
    </row>
    <row r="72" spans="1:11" x14ac:dyDescent="0.2">
      <c r="A72" s="21">
        <f t="shared" si="2"/>
        <v>21</v>
      </c>
      <c r="B72" s="17" t="s">
        <v>76</v>
      </c>
      <c r="C72" s="27">
        <v>920000</v>
      </c>
      <c r="D72" s="28">
        <v>924999</v>
      </c>
      <c r="E72" s="17" t="s">
        <v>77</v>
      </c>
      <c r="F72" s="17">
        <f>SUM(D72-C72)+1</f>
        <v>5000</v>
      </c>
      <c r="G72" s="17" t="s">
        <v>78</v>
      </c>
      <c r="H72" s="17" t="s">
        <v>79</v>
      </c>
      <c r="I72" s="17" t="s">
        <v>80</v>
      </c>
      <c r="J72" s="17">
        <v>2</v>
      </c>
      <c r="K72" s="22" t="s">
        <v>81</v>
      </c>
    </row>
    <row r="73" spans="1:11" x14ac:dyDescent="0.2">
      <c r="A73" s="21">
        <f t="shared" si="2"/>
        <v>22</v>
      </c>
      <c r="B73" s="17" t="s">
        <v>103</v>
      </c>
      <c r="C73" s="27">
        <v>932000</v>
      </c>
      <c r="D73" s="28">
        <v>932511</v>
      </c>
      <c r="E73" s="17" t="s">
        <v>104</v>
      </c>
      <c r="F73" s="17">
        <f t="shared" si="3"/>
        <v>512</v>
      </c>
      <c r="G73" s="17" t="s">
        <v>78</v>
      </c>
      <c r="H73" s="17" t="s">
        <v>97</v>
      </c>
      <c r="I73" s="17" t="s">
        <v>80</v>
      </c>
      <c r="J73" s="17">
        <v>6</v>
      </c>
      <c r="K73" s="22" t="s">
        <v>98</v>
      </c>
    </row>
    <row r="74" spans="1:11" x14ac:dyDescent="0.2">
      <c r="A74" s="21">
        <f t="shared" si="2"/>
        <v>23</v>
      </c>
      <c r="B74" s="17" t="s">
        <v>105</v>
      </c>
      <c r="C74" s="27">
        <v>940000</v>
      </c>
      <c r="D74" s="28">
        <v>940048</v>
      </c>
      <c r="E74" s="17" t="s">
        <v>77</v>
      </c>
      <c r="F74" s="17">
        <f>SUM(D74-C74)+1</f>
        <v>49</v>
      </c>
      <c r="G74" s="17" t="s">
        <v>78</v>
      </c>
      <c r="H74" s="17" t="s">
        <v>79</v>
      </c>
      <c r="I74" s="17" t="s">
        <v>80</v>
      </c>
      <c r="J74" s="17">
        <v>2</v>
      </c>
      <c r="K74" s="22" t="s">
        <v>81</v>
      </c>
    </row>
    <row r="75" spans="1:11" x14ac:dyDescent="0.2">
      <c r="A75" s="21">
        <f t="shared" si="2"/>
        <v>24</v>
      </c>
      <c r="B75" s="17" t="s">
        <v>106</v>
      </c>
      <c r="C75" s="27">
        <v>943000</v>
      </c>
      <c r="D75" s="28">
        <v>943034</v>
      </c>
      <c r="E75" s="17" t="s">
        <v>77</v>
      </c>
      <c r="F75" s="17">
        <f>SUM(D75-C75)+1</f>
        <v>35</v>
      </c>
      <c r="G75" s="17" t="s">
        <v>78</v>
      </c>
      <c r="H75" s="17" t="s">
        <v>83</v>
      </c>
      <c r="I75" s="17" t="s">
        <v>80</v>
      </c>
      <c r="J75" s="17">
        <v>2</v>
      </c>
      <c r="K75" s="22" t="s">
        <v>81</v>
      </c>
    </row>
    <row r="76" spans="1:11" x14ac:dyDescent="0.2">
      <c r="A76" s="21">
        <f t="shared" si="2"/>
        <v>25</v>
      </c>
      <c r="B76" s="17" t="s">
        <v>107</v>
      </c>
      <c r="C76" s="27">
        <v>944000</v>
      </c>
      <c r="D76" s="28">
        <v>944034</v>
      </c>
      <c r="E76" s="17" t="s">
        <v>77</v>
      </c>
      <c r="F76" s="17">
        <f>SUM(D76-C76)+1</f>
        <v>35</v>
      </c>
      <c r="G76" s="17" t="s">
        <v>78</v>
      </c>
      <c r="H76" s="17" t="s">
        <v>83</v>
      </c>
      <c r="I76" s="17" t="s">
        <v>80</v>
      </c>
      <c r="J76" s="17">
        <v>2</v>
      </c>
      <c r="K76" s="22" t="s">
        <v>81</v>
      </c>
    </row>
    <row r="77" spans="1:11" x14ac:dyDescent="0.2">
      <c r="A77" s="21">
        <f t="shared" si="2"/>
        <v>26</v>
      </c>
      <c r="B77" s="17" t="s">
        <v>96</v>
      </c>
      <c r="C77" s="27">
        <v>955000</v>
      </c>
      <c r="D77" s="28">
        <v>959999</v>
      </c>
      <c r="E77" s="17" t="s">
        <v>77</v>
      </c>
      <c r="F77" s="17">
        <f t="shared" si="3"/>
        <v>5000</v>
      </c>
      <c r="G77" s="17" t="s">
        <v>78</v>
      </c>
      <c r="H77" s="17" t="s">
        <v>97</v>
      </c>
      <c r="I77" s="17" t="s">
        <v>80</v>
      </c>
      <c r="J77" s="17">
        <v>6</v>
      </c>
      <c r="K77" s="22" t="s">
        <v>98</v>
      </c>
    </row>
    <row r="78" spans="1:11" x14ac:dyDescent="0.2">
      <c r="A78" s="21">
        <f t="shared" si="2"/>
        <v>27</v>
      </c>
      <c r="B78" s="17" t="s">
        <v>94</v>
      </c>
      <c r="C78" s="31">
        <v>960000</v>
      </c>
      <c r="D78" s="31">
        <v>964863</v>
      </c>
      <c r="E78" s="17" t="s">
        <v>86</v>
      </c>
      <c r="F78" s="17">
        <f>SUM(D78-C78)+1</f>
        <v>4864</v>
      </c>
      <c r="G78" s="17" t="s">
        <v>78</v>
      </c>
      <c r="H78" s="17" t="s">
        <v>83</v>
      </c>
      <c r="I78" s="17" t="s">
        <v>80</v>
      </c>
      <c r="J78" s="17">
        <v>2</v>
      </c>
      <c r="K78" s="22" t="s">
        <v>81</v>
      </c>
    </row>
    <row r="79" spans="1:11" x14ac:dyDescent="0.2">
      <c r="A79" s="21">
        <f t="shared" si="2"/>
        <v>28</v>
      </c>
      <c r="B79" s="17" t="s">
        <v>108</v>
      </c>
      <c r="C79" s="31">
        <v>973000</v>
      </c>
      <c r="D79" s="31">
        <v>973495</v>
      </c>
      <c r="E79" s="17" t="s">
        <v>109</v>
      </c>
      <c r="F79" s="17">
        <f t="shared" si="3"/>
        <v>496</v>
      </c>
      <c r="G79" s="17" t="s">
        <v>78</v>
      </c>
      <c r="H79" s="17" t="s">
        <v>97</v>
      </c>
      <c r="I79" s="17" t="s">
        <v>80</v>
      </c>
      <c r="J79" s="17">
        <v>6</v>
      </c>
      <c r="K79" s="22" t="s">
        <v>110</v>
      </c>
    </row>
    <row r="80" spans="1:11" x14ac:dyDescent="0.2">
      <c r="A80" s="21">
        <f t="shared" si="2"/>
        <v>29</v>
      </c>
      <c r="B80" s="17" t="s">
        <v>111</v>
      </c>
      <c r="C80" s="31">
        <v>980000</v>
      </c>
      <c r="D80" s="31">
        <v>980317</v>
      </c>
      <c r="E80" s="17" t="s">
        <v>86</v>
      </c>
      <c r="F80" s="17">
        <f>SUM(D80-C80)+1</f>
        <v>318</v>
      </c>
      <c r="G80" s="17" t="s">
        <v>78</v>
      </c>
      <c r="H80" s="17" t="s">
        <v>83</v>
      </c>
      <c r="I80" s="17" t="s">
        <v>80</v>
      </c>
      <c r="J80" s="17">
        <v>2</v>
      </c>
      <c r="K80" s="22" t="s">
        <v>81</v>
      </c>
    </row>
    <row r="81" spans="1:11" x14ac:dyDescent="0.2">
      <c r="A81" s="21">
        <f t="shared" si="2"/>
        <v>30</v>
      </c>
      <c r="B81" s="17" t="s">
        <v>112</v>
      </c>
      <c r="C81" s="31">
        <v>980000</v>
      </c>
      <c r="D81" s="31">
        <v>986927</v>
      </c>
      <c r="E81" s="17" t="s">
        <v>109</v>
      </c>
      <c r="F81" s="17">
        <f>SUM(D81-C81)+1</f>
        <v>6928</v>
      </c>
      <c r="G81" s="17" t="s">
        <v>78</v>
      </c>
      <c r="H81" s="17" t="s">
        <v>97</v>
      </c>
      <c r="I81" s="17" t="s">
        <v>80</v>
      </c>
      <c r="J81" s="17">
        <v>6</v>
      </c>
      <c r="K81" s="22" t="s">
        <v>110</v>
      </c>
    </row>
    <row r="82" spans="1:11" x14ac:dyDescent="0.2">
      <c r="A82" s="21">
        <f t="shared" si="2"/>
        <v>31</v>
      </c>
      <c r="B82" s="17" t="s">
        <v>113</v>
      </c>
      <c r="C82" s="31">
        <v>980980</v>
      </c>
      <c r="D82" s="31">
        <v>981999</v>
      </c>
      <c r="E82" s="17" t="s">
        <v>86</v>
      </c>
      <c r="F82" s="17">
        <f>SUM(D82-C82)+1</f>
        <v>1020</v>
      </c>
      <c r="G82" s="17" t="s">
        <v>78</v>
      </c>
      <c r="H82" s="17" t="s">
        <v>83</v>
      </c>
      <c r="I82" s="17" t="s">
        <v>80</v>
      </c>
      <c r="J82" s="17">
        <v>2</v>
      </c>
      <c r="K82" s="22" t="s">
        <v>81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114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115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116</v>
      </c>
      <c r="C88" s="61">
        <v>648000</v>
      </c>
      <c r="D88" s="61">
        <v>648171</v>
      </c>
      <c r="E88" s="19" t="s">
        <v>117</v>
      </c>
      <c r="F88" s="19">
        <f t="shared" ref="F88:F93" si="5">SUM(D88-C88)+1</f>
        <v>172</v>
      </c>
      <c r="G88" s="19"/>
      <c r="H88" s="19" t="s">
        <v>97</v>
      </c>
      <c r="I88" s="19" t="s">
        <v>118</v>
      </c>
      <c r="J88" s="19">
        <v>6</v>
      </c>
      <c r="K88" s="20" t="s">
        <v>98</v>
      </c>
    </row>
    <row r="89" spans="1:11" x14ac:dyDescent="0.2">
      <c r="A89" s="21">
        <v>1</v>
      </c>
      <c r="B89" s="17" t="s">
        <v>119</v>
      </c>
      <c r="C89" s="31">
        <v>858000</v>
      </c>
      <c r="D89" s="31">
        <v>858243</v>
      </c>
      <c r="E89" s="17" t="s">
        <v>117</v>
      </c>
      <c r="F89" s="17">
        <f t="shared" si="5"/>
        <v>244</v>
      </c>
      <c r="G89" s="17"/>
      <c r="H89" s="17" t="s">
        <v>88</v>
      </c>
      <c r="I89" s="17" t="s">
        <v>118</v>
      </c>
      <c r="J89" s="17">
        <v>3</v>
      </c>
      <c r="K89" s="22" t="s">
        <v>120</v>
      </c>
    </row>
    <row r="90" spans="1:11" x14ac:dyDescent="0.2">
      <c r="A90" s="21">
        <f>SUM(A89+1)</f>
        <v>2</v>
      </c>
      <c r="B90" s="17" t="s">
        <v>121</v>
      </c>
      <c r="C90" s="31">
        <v>649000</v>
      </c>
      <c r="D90" s="31">
        <v>649119</v>
      </c>
      <c r="E90" s="17" t="s">
        <v>117</v>
      </c>
      <c r="F90" s="17">
        <f t="shared" si="5"/>
        <v>120</v>
      </c>
      <c r="G90" s="17"/>
      <c r="H90" s="17" t="s">
        <v>97</v>
      </c>
      <c r="I90" s="17" t="s">
        <v>118</v>
      </c>
      <c r="J90" s="17">
        <v>6</v>
      </c>
      <c r="K90" s="22" t="s">
        <v>110</v>
      </c>
    </row>
    <row r="91" spans="1:11" x14ac:dyDescent="0.2">
      <c r="A91" s="21">
        <f>SUM(A90+1)</f>
        <v>3</v>
      </c>
      <c r="B91" s="17" t="s">
        <v>122</v>
      </c>
      <c r="C91" s="31">
        <v>859000</v>
      </c>
      <c r="D91" s="31">
        <v>859243</v>
      </c>
      <c r="E91" s="17" t="s">
        <v>117</v>
      </c>
      <c r="F91" s="17">
        <f t="shared" si="5"/>
        <v>244</v>
      </c>
      <c r="G91" s="17"/>
      <c r="H91" s="17" t="s">
        <v>88</v>
      </c>
      <c r="I91" s="17" t="s">
        <v>118</v>
      </c>
      <c r="J91" s="17">
        <v>3</v>
      </c>
      <c r="K91" s="22" t="s">
        <v>89</v>
      </c>
    </row>
    <row r="92" spans="1:11" x14ac:dyDescent="0.2">
      <c r="A92" s="21">
        <f t="shared" si="4"/>
        <v>4</v>
      </c>
      <c r="B92" s="17" t="s">
        <v>123</v>
      </c>
      <c r="C92" s="31">
        <v>857000</v>
      </c>
      <c r="D92" s="31">
        <v>857031</v>
      </c>
      <c r="E92" s="17" t="s">
        <v>117</v>
      </c>
      <c r="F92" s="17">
        <f t="shared" si="5"/>
        <v>32</v>
      </c>
      <c r="G92" s="17"/>
      <c r="H92" s="17" t="s">
        <v>88</v>
      </c>
      <c r="I92" s="17" t="s">
        <v>118</v>
      </c>
      <c r="J92" s="17">
        <v>3</v>
      </c>
      <c r="K92" s="22" t="s">
        <v>124</v>
      </c>
    </row>
    <row r="93" spans="1:11" x14ac:dyDescent="0.2">
      <c r="A93" s="21">
        <f t="shared" si="4"/>
        <v>5</v>
      </c>
      <c r="B93" s="17" t="s">
        <v>121</v>
      </c>
      <c r="C93" s="31">
        <v>989000</v>
      </c>
      <c r="D93" s="31">
        <v>989071</v>
      </c>
      <c r="E93" s="17" t="s">
        <v>117</v>
      </c>
      <c r="F93" s="17">
        <f t="shared" si="5"/>
        <v>72</v>
      </c>
      <c r="G93" s="17"/>
      <c r="H93" s="17" t="s">
        <v>125</v>
      </c>
      <c r="I93" s="17" t="s">
        <v>118</v>
      </c>
      <c r="J93" s="17">
        <v>6</v>
      </c>
      <c r="K93" s="22" t="s">
        <v>110</v>
      </c>
    </row>
    <row r="94" spans="1:11" ht="13.5" thickBot="1" x14ac:dyDescent="0.25">
      <c r="A94" s="23"/>
      <c r="B94" s="24"/>
      <c r="C94" s="16"/>
      <c r="D94" s="16"/>
      <c r="E94" s="24"/>
      <c r="F94" s="24" t="s">
        <v>16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114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126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42</v>
      </c>
      <c r="B99" s="17" t="s">
        <v>127</v>
      </c>
      <c r="C99" s="29">
        <v>200000</v>
      </c>
      <c r="D99" s="30">
        <v>200239</v>
      </c>
      <c r="E99" s="17" t="s">
        <v>128</v>
      </c>
      <c r="F99" s="17">
        <f>SUM(D99-C99)+1</f>
        <v>240</v>
      </c>
      <c r="G99" s="17" t="s">
        <v>129</v>
      </c>
      <c r="H99" s="17" t="s">
        <v>79</v>
      </c>
      <c r="I99" s="17" t="s">
        <v>80</v>
      </c>
      <c r="J99" s="17">
        <v>2</v>
      </c>
      <c r="K99" s="63" t="s">
        <v>81</v>
      </c>
    </row>
    <row r="100" spans="1:13" x14ac:dyDescent="0.2">
      <c r="A100" s="21">
        <f t="shared" ref="A100:A107" si="6">SUM(A99+1)</f>
        <v>2</v>
      </c>
      <c r="B100" s="17" t="s">
        <v>130</v>
      </c>
      <c r="C100" s="29">
        <v>230000</v>
      </c>
      <c r="D100" s="30">
        <v>239999</v>
      </c>
      <c r="E100" s="17" t="s">
        <v>131</v>
      </c>
      <c r="F100" s="17">
        <f>SUM(D100-C100)+1</f>
        <v>10000</v>
      </c>
      <c r="G100" s="17" t="s">
        <v>78</v>
      </c>
      <c r="H100" s="17" t="s">
        <v>79</v>
      </c>
      <c r="I100" s="17" t="s">
        <v>80</v>
      </c>
      <c r="J100" s="17">
        <v>2</v>
      </c>
      <c r="K100" s="63" t="s">
        <v>81</v>
      </c>
      <c r="M100">
        <v>961015</v>
      </c>
    </row>
    <row r="101" spans="1:13" x14ac:dyDescent="0.2">
      <c r="A101" s="21">
        <f t="shared" si="6"/>
        <v>3</v>
      </c>
      <c r="B101" s="17" t="s">
        <v>132</v>
      </c>
      <c r="C101" s="29">
        <v>314000</v>
      </c>
      <c r="D101" s="30">
        <v>316559</v>
      </c>
      <c r="E101" s="17" t="s">
        <v>131</v>
      </c>
      <c r="F101" s="17">
        <f>SUM(D101-C101)+1</f>
        <v>2560</v>
      </c>
      <c r="G101" s="17" t="s">
        <v>78</v>
      </c>
      <c r="H101" s="17" t="s">
        <v>79</v>
      </c>
      <c r="I101" s="17" t="s">
        <v>80</v>
      </c>
      <c r="J101" s="17">
        <v>2</v>
      </c>
      <c r="K101" s="63" t="s">
        <v>81</v>
      </c>
    </row>
    <row r="102" spans="1:13" x14ac:dyDescent="0.2">
      <c r="A102" s="21">
        <f t="shared" si="6"/>
        <v>4</v>
      </c>
      <c r="B102" s="17" t="s">
        <v>133</v>
      </c>
      <c r="C102" s="29">
        <v>317000</v>
      </c>
      <c r="D102" s="30">
        <v>318023</v>
      </c>
      <c r="E102" s="17" t="s">
        <v>134</v>
      </c>
      <c r="F102" s="17">
        <f>SUM(D102-C102)+1</f>
        <v>1024</v>
      </c>
      <c r="G102" s="17" t="s">
        <v>78</v>
      </c>
      <c r="H102" s="17" t="s">
        <v>79</v>
      </c>
      <c r="I102" s="17" t="s">
        <v>80</v>
      </c>
      <c r="J102" s="17">
        <v>2</v>
      </c>
      <c r="K102" s="63" t="s">
        <v>81</v>
      </c>
      <c r="M102">
        <v>960724</v>
      </c>
    </row>
    <row r="103" spans="1:13" x14ac:dyDescent="0.2">
      <c r="A103" s="21">
        <f t="shared" si="6"/>
        <v>5</v>
      </c>
      <c r="B103" s="17" t="s">
        <v>135</v>
      </c>
      <c r="C103" s="29">
        <v>360000</v>
      </c>
      <c r="D103" s="30">
        <v>364479</v>
      </c>
      <c r="E103" s="17" t="s">
        <v>131</v>
      </c>
      <c r="F103" s="17">
        <f>SUM(D103-C103)+1</f>
        <v>4480</v>
      </c>
      <c r="G103" s="17" t="s">
        <v>78</v>
      </c>
      <c r="H103" s="17" t="s">
        <v>79</v>
      </c>
      <c r="I103" s="17" t="s">
        <v>80</v>
      </c>
      <c r="J103" s="17">
        <v>2</v>
      </c>
      <c r="K103" s="63" t="s">
        <v>81</v>
      </c>
      <c r="M103">
        <v>920516</v>
      </c>
    </row>
    <row r="104" spans="1:13" x14ac:dyDescent="0.2">
      <c r="A104" s="21">
        <f t="shared" si="6"/>
        <v>6</v>
      </c>
      <c r="B104" s="17" t="s">
        <v>136</v>
      </c>
      <c r="C104" s="26">
        <v>365000</v>
      </c>
      <c r="D104" s="43">
        <v>366279</v>
      </c>
      <c r="E104" s="17" t="s">
        <v>134</v>
      </c>
      <c r="F104" s="17">
        <f t="shared" ref="F104:F117" si="7">SUM(D104-C104)+1</f>
        <v>1280</v>
      </c>
      <c r="G104" s="17" t="s">
        <v>78</v>
      </c>
      <c r="H104" s="17" t="s">
        <v>79</v>
      </c>
      <c r="I104" s="17" t="s">
        <v>80</v>
      </c>
      <c r="J104" s="17">
        <v>2</v>
      </c>
      <c r="K104" s="63" t="s">
        <v>81</v>
      </c>
      <c r="M104">
        <v>920615</v>
      </c>
    </row>
    <row r="105" spans="1:13" x14ac:dyDescent="0.2">
      <c r="A105" s="21">
        <f t="shared" si="6"/>
        <v>7</v>
      </c>
      <c r="B105" s="17" t="s">
        <v>137</v>
      </c>
      <c r="C105" s="29">
        <v>370000</v>
      </c>
      <c r="D105" s="43">
        <v>374999</v>
      </c>
      <c r="E105" s="17" t="s">
        <v>131</v>
      </c>
      <c r="F105" s="17">
        <f>SUM(D105-C105)+1</f>
        <v>5000</v>
      </c>
      <c r="G105" s="17" t="s">
        <v>78</v>
      </c>
      <c r="H105" s="17" t="s">
        <v>79</v>
      </c>
      <c r="I105" s="17" t="s">
        <v>80</v>
      </c>
      <c r="J105" s="17">
        <v>2</v>
      </c>
      <c r="K105" s="63" t="s">
        <v>81</v>
      </c>
      <c r="M105">
        <v>961015</v>
      </c>
    </row>
    <row r="106" spans="1:13" x14ac:dyDescent="0.2">
      <c r="A106" s="21">
        <f t="shared" si="6"/>
        <v>8</v>
      </c>
      <c r="B106" s="17" t="s">
        <v>138</v>
      </c>
      <c r="C106" s="29">
        <v>382000</v>
      </c>
      <c r="D106" s="43">
        <v>382111</v>
      </c>
      <c r="E106" s="17" t="s">
        <v>139</v>
      </c>
      <c r="F106" s="17">
        <f t="shared" si="7"/>
        <v>112</v>
      </c>
      <c r="G106" s="17" t="s">
        <v>78</v>
      </c>
      <c r="H106" s="17" t="s">
        <v>79</v>
      </c>
      <c r="I106" s="17" t="s">
        <v>80</v>
      </c>
      <c r="J106" s="17">
        <v>6</v>
      </c>
      <c r="K106" s="63" t="s">
        <v>140</v>
      </c>
      <c r="M106">
        <v>920707</v>
      </c>
    </row>
    <row r="107" spans="1:13" x14ac:dyDescent="0.2">
      <c r="A107" s="21">
        <f t="shared" si="6"/>
        <v>9</v>
      </c>
      <c r="B107" s="17" t="s">
        <v>141</v>
      </c>
      <c r="C107" s="29" t="s">
        <v>142</v>
      </c>
      <c r="D107" s="43" t="s">
        <v>143</v>
      </c>
      <c r="E107" s="17" t="s">
        <v>134</v>
      </c>
      <c r="F107" s="17">
        <f>SUM(D107-C107)+1</f>
        <v>896</v>
      </c>
      <c r="G107" s="17" t="s">
        <v>78</v>
      </c>
      <c r="H107" s="17" t="s">
        <v>79</v>
      </c>
      <c r="I107" s="17" t="s">
        <v>80</v>
      </c>
      <c r="J107" s="17" t="s">
        <v>45</v>
      </c>
      <c r="K107" s="63" t="s">
        <v>81</v>
      </c>
    </row>
    <row r="108" spans="1:13" x14ac:dyDescent="0.2">
      <c r="A108" s="21">
        <f>SUM(A106+1)</f>
        <v>9</v>
      </c>
      <c r="B108" s="17" t="s">
        <v>144</v>
      </c>
      <c r="C108" s="29">
        <v>420000</v>
      </c>
      <c r="D108" s="43">
        <v>425119</v>
      </c>
      <c r="E108" s="17" t="s">
        <v>134</v>
      </c>
      <c r="F108" s="17">
        <f t="shared" si="7"/>
        <v>5120</v>
      </c>
      <c r="G108" s="17" t="s">
        <v>78</v>
      </c>
      <c r="H108" s="17" t="s">
        <v>79</v>
      </c>
      <c r="I108" s="17" t="s">
        <v>80</v>
      </c>
      <c r="J108" s="17">
        <v>2</v>
      </c>
      <c r="K108" s="63" t="s">
        <v>81</v>
      </c>
    </row>
    <row r="109" spans="1:13" x14ac:dyDescent="0.2">
      <c r="A109" s="21">
        <f t="shared" ref="A109:A118" si="8">SUM(A108+1)</f>
        <v>10</v>
      </c>
      <c r="B109" s="17" t="s">
        <v>130</v>
      </c>
      <c r="C109" s="29">
        <v>520000</v>
      </c>
      <c r="D109" s="43">
        <v>529999</v>
      </c>
      <c r="E109" s="17" t="s">
        <v>131</v>
      </c>
      <c r="F109" s="17">
        <f t="shared" si="7"/>
        <v>10000</v>
      </c>
      <c r="G109" s="17" t="s">
        <v>78</v>
      </c>
      <c r="H109" s="17" t="s">
        <v>79</v>
      </c>
      <c r="I109" s="17" t="s">
        <v>80</v>
      </c>
      <c r="J109" s="17">
        <v>2</v>
      </c>
      <c r="K109" s="63" t="s">
        <v>81</v>
      </c>
    </row>
    <row r="110" spans="1:13" x14ac:dyDescent="0.2">
      <c r="A110" s="21">
        <f t="shared" si="8"/>
        <v>11</v>
      </c>
      <c r="B110" s="17" t="s">
        <v>130</v>
      </c>
      <c r="C110" s="29">
        <v>550000</v>
      </c>
      <c r="D110" s="43">
        <v>559999</v>
      </c>
      <c r="E110" s="17" t="s">
        <v>131</v>
      </c>
      <c r="F110" s="17">
        <f>SUM(D110-C110)+1</f>
        <v>10000</v>
      </c>
      <c r="G110" s="17" t="s">
        <v>78</v>
      </c>
      <c r="H110" s="17" t="s">
        <v>79</v>
      </c>
      <c r="I110" s="17" t="s">
        <v>80</v>
      </c>
      <c r="J110" s="17">
        <v>2</v>
      </c>
      <c r="K110" s="63" t="s">
        <v>81</v>
      </c>
    </row>
    <row r="111" spans="1:13" x14ac:dyDescent="0.2">
      <c r="A111" s="21">
        <f t="shared" si="8"/>
        <v>12</v>
      </c>
      <c r="B111" s="17" t="s">
        <v>145</v>
      </c>
      <c r="C111" s="29">
        <v>820000</v>
      </c>
      <c r="D111" s="43">
        <v>825119</v>
      </c>
      <c r="E111" s="17" t="s">
        <v>134</v>
      </c>
      <c r="F111" s="17">
        <f>SUM(D111-C111)+1</f>
        <v>5120</v>
      </c>
      <c r="G111" s="17" t="s">
        <v>78</v>
      </c>
      <c r="H111" s="17" t="s">
        <v>79</v>
      </c>
      <c r="I111" s="17" t="s">
        <v>80</v>
      </c>
      <c r="J111" s="17">
        <v>2</v>
      </c>
      <c r="K111" s="63" t="s">
        <v>81</v>
      </c>
    </row>
    <row r="112" spans="1:13" x14ac:dyDescent="0.2">
      <c r="A112" s="21">
        <f t="shared" si="8"/>
        <v>13</v>
      </c>
      <c r="B112" s="17" t="s">
        <v>146</v>
      </c>
      <c r="C112" s="29">
        <v>830000</v>
      </c>
      <c r="D112" s="43">
        <v>830511</v>
      </c>
      <c r="E112" s="17" t="s">
        <v>134</v>
      </c>
      <c r="F112" s="17">
        <f>SUM(D112-C112)+1</f>
        <v>512</v>
      </c>
      <c r="G112" s="17" t="s">
        <v>78</v>
      </c>
      <c r="H112" s="17" t="s">
        <v>79</v>
      </c>
      <c r="I112" s="17" t="s">
        <v>80</v>
      </c>
      <c r="J112" s="17">
        <v>2</v>
      </c>
      <c r="K112" s="63" t="s">
        <v>81</v>
      </c>
    </row>
    <row r="113" spans="1:13" x14ac:dyDescent="0.2">
      <c r="A113" s="21">
        <f t="shared" si="8"/>
        <v>14</v>
      </c>
      <c r="B113" s="17" t="s">
        <v>147</v>
      </c>
      <c r="C113" s="29">
        <v>860000</v>
      </c>
      <c r="D113" s="43">
        <v>866399</v>
      </c>
      <c r="E113" s="17" t="s">
        <v>131</v>
      </c>
      <c r="F113" s="17">
        <f t="shared" si="7"/>
        <v>6400</v>
      </c>
      <c r="G113" s="17" t="s">
        <v>78</v>
      </c>
      <c r="H113" s="17" t="s">
        <v>79</v>
      </c>
      <c r="I113" s="17" t="s">
        <v>80</v>
      </c>
      <c r="J113" s="17">
        <v>2</v>
      </c>
      <c r="K113" s="63" t="s">
        <v>81</v>
      </c>
    </row>
    <row r="114" spans="1:13" x14ac:dyDescent="0.2">
      <c r="A114" s="21">
        <f t="shared" si="8"/>
        <v>15</v>
      </c>
      <c r="B114" s="17" t="s">
        <v>148</v>
      </c>
      <c r="C114" s="29">
        <v>877000</v>
      </c>
      <c r="D114" s="43">
        <v>879047</v>
      </c>
      <c r="E114" s="17" t="s">
        <v>134</v>
      </c>
      <c r="F114" s="17">
        <f t="shared" si="7"/>
        <v>2048</v>
      </c>
      <c r="G114" s="17" t="s">
        <v>78</v>
      </c>
      <c r="H114" s="17" t="s">
        <v>79</v>
      </c>
      <c r="I114" s="17" t="s">
        <v>80</v>
      </c>
      <c r="J114" s="17">
        <v>2</v>
      </c>
      <c r="K114" s="63" t="s">
        <v>81</v>
      </c>
      <c r="M114">
        <v>920305</v>
      </c>
    </row>
    <row r="115" spans="1:13" x14ac:dyDescent="0.2">
      <c r="A115" s="21">
        <f t="shared" si="8"/>
        <v>16</v>
      </c>
      <c r="B115" s="17" t="s">
        <v>149</v>
      </c>
      <c r="C115" s="29">
        <v>890000</v>
      </c>
      <c r="D115" s="43">
        <v>897499</v>
      </c>
      <c r="E115" s="17" t="s">
        <v>131</v>
      </c>
      <c r="F115" s="17">
        <f t="shared" si="7"/>
        <v>7500</v>
      </c>
      <c r="G115" s="17" t="s">
        <v>78</v>
      </c>
      <c r="H115" s="17" t="s">
        <v>79</v>
      </c>
      <c r="I115" s="17" t="s">
        <v>80</v>
      </c>
      <c r="J115" s="17">
        <v>2</v>
      </c>
      <c r="K115" s="63" t="s">
        <v>81</v>
      </c>
    </row>
    <row r="116" spans="1:13" x14ac:dyDescent="0.2">
      <c r="A116" s="21">
        <f t="shared" si="8"/>
        <v>17</v>
      </c>
      <c r="B116" s="17" t="s">
        <v>150</v>
      </c>
      <c r="C116" s="29">
        <v>897500</v>
      </c>
      <c r="D116" s="43">
        <v>899547</v>
      </c>
      <c r="E116" s="17" t="s">
        <v>134</v>
      </c>
      <c r="F116" s="17">
        <f t="shared" si="7"/>
        <v>2048</v>
      </c>
      <c r="G116" s="17" t="s">
        <v>78</v>
      </c>
      <c r="H116" s="17" t="s">
        <v>79</v>
      </c>
      <c r="I116" s="17" t="s">
        <v>80</v>
      </c>
      <c r="J116" s="17">
        <v>2</v>
      </c>
      <c r="K116" s="63" t="s">
        <v>81</v>
      </c>
    </row>
    <row r="117" spans="1:13" x14ac:dyDescent="0.2">
      <c r="A117" s="21">
        <f t="shared" si="8"/>
        <v>18</v>
      </c>
      <c r="B117" s="17" t="s">
        <v>130</v>
      </c>
      <c r="C117" s="29">
        <v>900000</v>
      </c>
      <c r="D117" s="43">
        <v>901103</v>
      </c>
      <c r="E117" s="17" t="s">
        <v>131</v>
      </c>
      <c r="F117" s="17">
        <f t="shared" si="7"/>
        <v>1104</v>
      </c>
      <c r="G117" s="17" t="s">
        <v>78</v>
      </c>
      <c r="H117" s="17" t="s">
        <v>79</v>
      </c>
      <c r="I117" s="17" t="s">
        <v>80</v>
      </c>
      <c r="J117" s="17">
        <v>2</v>
      </c>
      <c r="K117" s="63" t="s">
        <v>81</v>
      </c>
    </row>
    <row r="118" spans="1:13" ht="13.5" thickBot="1" x14ac:dyDescent="0.25">
      <c r="A118" s="23">
        <f t="shared" si="8"/>
        <v>19</v>
      </c>
      <c r="B118" s="24" t="s">
        <v>151</v>
      </c>
      <c r="C118" s="44">
        <v>920000</v>
      </c>
      <c r="D118" s="45">
        <v>926783</v>
      </c>
      <c r="E118" s="24" t="s">
        <v>131</v>
      </c>
      <c r="F118" s="24">
        <f>SUM(D118-C118)+1</f>
        <v>6784</v>
      </c>
      <c r="G118" s="24" t="s">
        <v>78</v>
      </c>
      <c r="H118" s="24" t="s">
        <v>97</v>
      </c>
      <c r="I118" s="24" t="s">
        <v>80</v>
      </c>
      <c r="J118" s="24">
        <v>6</v>
      </c>
      <c r="K118" s="64" t="s">
        <v>98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114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152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42</v>
      </c>
      <c r="B123" s="17" t="s">
        <v>153</v>
      </c>
      <c r="C123" s="43">
        <v>220000</v>
      </c>
      <c r="D123" s="43">
        <v>229999</v>
      </c>
      <c r="E123" s="17" t="s">
        <v>154</v>
      </c>
      <c r="F123" s="17">
        <f t="shared" ref="F123:F145" si="9">SUM((D123-C123)+1)</f>
        <v>10000</v>
      </c>
      <c r="G123" s="17" t="s">
        <v>78</v>
      </c>
      <c r="H123" s="17" t="s">
        <v>83</v>
      </c>
      <c r="I123" s="17" t="s">
        <v>80</v>
      </c>
      <c r="J123" s="17">
        <v>2</v>
      </c>
      <c r="K123" s="22" t="s">
        <v>81</v>
      </c>
    </row>
    <row r="124" spans="1:13" x14ac:dyDescent="0.2">
      <c r="A124" s="21" t="s">
        <v>45</v>
      </c>
      <c r="B124" s="17" t="s">
        <v>155</v>
      </c>
      <c r="C124" s="43">
        <v>306000</v>
      </c>
      <c r="D124" s="43">
        <v>306405</v>
      </c>
      <c r="E124" s="17" t="s">
        <v>134</v>
      </c>
      <c r="F124" s="17">
        <f>SUM((D124-C124)+1)</f>
        <v>406</v>
      </c>
      <c r="G124" s="17" t="s">
        <v>78</v>
      </c>
      <c r="H124" s="17" t="s">
        <v>79</v>
      </c>
      <c r="I124" s="17" t="s">
        <v>80</v>
      </c>
      <c r="J124" s="17">
        <v>2</v>
      </c>
      <c r="K124" s="22" t="s">
        <v>81</v>
      </c>
    </row>
    <row r="125" spans="1:13" x14ac:dyDescent="0.2">
      <c r="A125" s="21" t="s">
        <v>48</v>
      </c>
      <c r="B125" s="17" t="s">
        <v>156</v>
      </c>
      <c r="C125" s="43">
        <v>330000</v>
      </c>
      <c r="D125" s="43">
        <v>335027</v>
      </c>
      <c r="E125" s="17" t="s">
        <v>157</v>
      </c>
      <c r="F125" s="17">
        <f>SUM((D125-C125)+1)</f>
        <v>5028</v>
      </c>
      <c r="G125" s="17" t="s">
        <v>78</v>
      </c>
      <c r="H125" s="17" t="s">
        <v>79</v>
      </c>
      <c r="I125" s="17" t="s">
        <v>80</v>
      </c>
      <c r="J125" s="17">
        <v>2</v>
      </c>
      <c r="K125" s="22" t="s">
        <v>81</v>
      </c>
    </row>
    <row r="126" spans="1:13" x14ac:dyDescent="0.2">
      <c r="A126" s="21">
        <f>SUM(A125+1)</f>
        <v>4</v>
      </c>
      <c r="B126" s="17" t="s">
        <v>158</v>
      </c>
      <c r="C126" s="43">
        <v>340000</v>
      </c>
      <c r="D126" s="43">
        <v>344999</v>
      </c>
      <c r="E126" s="17" t="s">
        <v>157</v>
      </c>
      <c r="F126" s="17">
        <f>SUM((D126-C126)+1)</f>
        <v>5000</v>
      </c>
      <c r="G126" s="17" t="s">
        <v>78</v>
      </c>
      <c r="H126" s="17" t="s">
        <v>83</v>
      </c>
      <c r="I126" s="17" t="s">
        <v>80</v>
      </c>
      <c r="J126" s="17">
        <v>2</v>
      </c>
      <c r="K126" s="22" t="s">
        <v>81</v>
      </c>
    </row>
    <row r="127" spans="1:13" x14ac:dyDescent="0.2">
      <c r="A127" s="21">
        <f t="shared" ref="A127:A145" si="10">SUM(A126+1)</f>
        <v>5</v>
      </c>
      <c r="B127" s="17" t="s">
        <v>159</v>
      </c>
      <c r="C127" s="43">
        <v>350000</v>
      </c>
      <c r="D127" s="43">
        <v>352999</v>
      </c>
      <c r="E127" s="17" t="s">
        <v>157</v>
      </c>
      <c r="F127" s="17">
        <f t="shared" si="9"/>
        <v>3000</v>
      </c>
      <c r="G127" s="17" t="s">
        <v>78</v>
      </c>
      <c r="H127" s="17" t="s">
        <v>83</v>
      </c>
      <c r="I127" s="17" t="s">
        <v>80</v>
      </c>
      <c r="J127" s="17">
        <v>2</v>
      </c>
      <c r="K127" s="22" t="s">
        <v>81</v>
      </c>
    </row>
    <row r="128" spans="1:13" x14ac:dyDescent="0.2">
      <c r="A128" s="21">
        <f t="shared" si="10"/>
        <v>6</v>
      </c>
      <c r="B128" s="17" t="s">
        <v>160</v>
      </c>
      <c r="C128" s="43">
        <v>394000</v>
      </c>
      <c r="D128" s="43">
        <v>397127</v>
      </c>
      <c r="E128" s="17" t="s">
        <v>157</v>
      </c>
      <c r="F128" s="17">
        <f>SUM((D128-C128)+1)</f>
        <v>3128</v>
      </c>
      <c r="G128" s="17" t="s">
        <v>78</v>
      </c>
      <c r="H128" s="17" t="s">
        <v>79</v>
      </c>
      <c r="I128" s="17" t="s">
        <v>80</v>
      </c>
      <c r="J128" s="17">
        <v>2</v>
      </c>
      <c r="K128" s="22" t="s">
        <v>81</v>
      </c>
    </row>
    <row r="129" spans="1:11" x14ac:dyDescent="0.2">
      <c r="A129" s="21">
        <f t="shared" si="10"/>
        <v>7</v>
      </c>
      <c r="B129" s="17" t="s">
        <v>161</v>
      </c>
      <c r="C129" s="43">
        <v>400000</v>
      </c>
      <c r="D129" s="43">
        <v>409999</v>
      </c>
      <c r="E129" s="17" t="s">
        <v>162</v>
      </c>
      <c r="F129" s="17">
        <f t="shared" si="9"/>
        <v>10000</v>
      </c>
      <c r="G129" s="17" t="s">
        <v>78</v>
      </c>
      <c r="H129" s="17" t="s">
        <v>83</v>
      </c>
      <c r="I129" s="17" t="s">
        <v>80</v>
      </c>
      <c r="J129" s="17">
        <v>2</v>
      </c>
      <c r="K129" s="22" t="s">
        <v>81</v>
      </c>
    </row>
    <row r="130" spans="1:11" x14ac:dyDescent="0.2">
      <c r="A130" s="21">
        <f t="shared" si="10"/>
        <v>8</v>
      </c>
      <c r="B130" s="17" t="s">
        <v>163</v>
      </c>
      <c r="C130" s="43">
        <v>430000</v>
      </c>
      <c r="D130" s="43">
        <v>449999</v>
      </c>
      <c r="E130" s="17" t="s">
        <v>162</v>
      </c>
      <c r="F130" s="17">
        <f t="shared" si="9"/>
        <v>20000</v>
      </c>
      <c r="G130" s="17" t="s">
        <v>78</v>
      </c>
      <c r="H130" s="17" t="s">
        <v>83</v>
      </c>
      <c r="I130" s="17" t="s">
        <v>80</v>
      </c>
      <c r="J130" s="17">
        <v>2</v>
      </c>
      <c r="K130" s="22" t="s">
        <v>81</v>
      </c>
    </row>
    <row r="131" spans="1:11" x14ac:dyDescent="0.2">
      <c r="A131" s="21">
        <f t="shared" si="10"/>
        <v>9</v>
      </c>
      <c r="B131" s="17" t="s">
        <v>164</v>
      </c>
      <c r="C131" s="43">
        <v>470000</v>
      </c>
      <c r="D131" s="43">
        <v>479237</v>
      </c>
      <c r="E131" s="17" t="s">
        <v>162</v>
      </c>
      <c r="F131" s="17">
        <f t="shared" ref="F131:F139" si="11">SUM((D131-C131)+1)</f>
        <v>9238</v>
      </c>
      <c r="G131" s="17" t="s">
        <v>78</v>
      </c>
      <c r="H131" s="17" t="s">
        <v>83</v>
      </c>
      <c r="I131" s="17" t="s">
        <v>80</v>
      </c>
      <c r="J131" s="17">
        <v>2</v>
      </c>
      <c r="K131" s="22" t="s">
        <v>81</v>
      </c>
    </row>
    <row r="132" spans="1:11" x14ac:dyDescent="0.2">
      <c r="A132" s="21">
        <f t="shared" si="10"/>
        <v>10</v>
      </c>
      <c r="B132" s="17" t="s">
        <v>164</v>
      </c>
      <c r="C132" s="43">
        <v>480000</v>
      </c>
      <c r="D132" s="43">
        <v>480511</v>
      </c>
      <c r="E132" s="17" t="s">
        <v>162</v>
      </c>
      <c r="F132" s="17">
        <f t="shared" si="11"/>
        <v>512</v>
      </c>
      <c r="G132" s="17" t="s">
        <v>78</v>
      </c>
      <c r="H132" s="17" t="s">
        <v>83</v>
      </c>
      <c r="I132" s="17" t="s">
        <v>80</v>
      </c>
      <c r="J132" s="17">
        <v>2</v>
      </c>
      <c r="K132" s="22" t="s">
        <v>81</v>
      </c>
    </row>
    <row r="133" spans="1:11" x14ac:dyDescent="0.2">
      <c r="A133" s="21">
        <f t="shared" si="10"/>
        <v>11</v>
      </c>
      <c r="B133" s="17" t="s">
        <v>165</v>
      </c>
      <c r="C133" s="43">
        <v>500000</v>
      </c>
      <c r="D133" s="43">
        <v>509999</v>
      </c>
      <c r="E133" s="17" t="s">
        <v>162</v>
      </c>
      <c r="F133" s="17">
        <f t="shared" si="9"/>
        <v>10000</v>
      </c>
      <c r="G133" s="17" t="s">
        <v>78</v>
      </c>
      <c r="H133" s="17" t="s">
        <v>83</v>
      </c>
      <c r="I133" s="17" t="s">
        <v>80</v>
      </c>
      <c r="J133" s="17">
        <v>2</v>
      </c>
      <c r="K133" s="22" t="s">
        <v>81</v>
      </c>
    </row>
    <row r="134" spans="1:11" x14ac:dyDescent="0.2">
      <c r="A134" s="21">
        <f t="shared" si="10"/>
        <v>12</v>
      </c>
      <c r="B134" s="17" t="s">
        <v>165</v>
      </c>
      <c r="C134" s="43">
        <v>560000</v>
      </c>
      <c r="D134" s="43">
        <v>569999</v>
      </c>
      <c r="E134" s="17" t="s">
        <v>162</v>
      </c>
      <c r="F134" s="17">
        <f t="shared" si="9"/>
        <v>10000</v>
      </c>
      <c r="G134" s="17" t="s">
        <v>78</v>
      </c>
      <c r="H134" s="17" t="s">
        <v>83</v>
      </c>
      <c r="I134" s="17" t="s">
        <v>80</v>
      </c>
      <c r="J134" s="17">
        <v>2</v>
      </c>
      <c r="K134" s="22" t="s">
        <v>81</v>
      </c>
    </row>
    <row r="135" spans="1:11" x14ac:dyDescent="0.2">
      <c r="A135" s="21">
        <f t="shared" si="10"/>
        <v>13</v>
      </c>
      <c r="B135" s="17" t="s">
        <v>166</v>
      </c>
      <c r="C135" s="43">
        <v>580000</v>
      </c>
      <c r="D135" s="43">
        <v>584999</v>
      </c>
      <c r="E135" s="17" t="s">
        <v>162</v>
      </c>
      <c r="F135" s="17">
        <f>SUM((D135-C135)+1)</f>
        <v>5000</v>
      </c>
      <c r="G135" s="17" t="s">
        <v>78</v>
      </c>
      <c r="H135" s="17" t="s">
        <v>83</v>
      </c>
      <c r="I135" s="17" t="s">
        <v>80</v>
      </c>
      <c r="J135" s="17">
        <v>2</v>
      </c>
      <c r="K135" s="22" t="s">
        <v>81</v>
      </c>
    </row>
    <row r="136" spans="1:11" x14ac:dyDescent="0.2">
      <c r="A136" s="21">
        <f t="shared" si="10"/>
        <v>14</v>
      </c>
      <c r="B136" s="17" t="s">
        <v>167</v>
      </c>
      <c r="C136" s="43">
        <v>600000</v>
      </c>
      <c r="D136" s="43">
        <v>605511</v>
      </c>
      <c r="E136" s="17" t="s">
        <v>162</v>
      </c>
      <c r="F136" s="17">
        <f t="shared" si="9"/>
        <v>5512</v>
      </c>
      <c r="G136" s="17" t="s">
        <v>78</v>
      </c>
      <c r="H136" s="17" t="s">
        <v>83</v>
      </c>
      <c r="I136" s="17" t="s">
        <v>80</v>
      </c>
      <c r="J136" s="17">
        <v>2</v>
      </c>
      <c r="K136" s="22" t="s">
        <v>81</v>
      </c>
    </row>
    <row r="137" spans="1:11" x14ac:dyDescent="0.2">
      <c r="A137" s="21">
        <f t="shared" si="10"/>
        <v>15</v>
      </c>
      <c r="B137" s="17" t="s">
        <v>168</v>
      </c>
      <c r="C137" s="43">
        <v>620000</v>
      </c>
      <c r="D137" s="43">
        <v>629625</v>
      </c>
      <c r="E137" s="17" t="s">
        <v>162</v>
      </c>
      <c r="F137" s="17">
        <f t="shared" si="9"/>
        <v>9626</v>
      </c>
      <c r="G137" s="17" t="s">
        <v>78</v>
      </c>
      <c r="H137" s="17" t="s">
        <v>83</v>
      </c>
      <c r="I137" s="17" t="s">
        <v>80</v>
      </c>
      <c r="J137" s="17">
        <v>2</v>
      </c>
      <c r="K137" s="22" t="s">
        <v>81</v>
      </c>
    </row>
    <row r="138" spans="1:11" x14ac:dyDescent="0.2">
      <c r="A138" s="21">
        <f t="shared" si="10"/>
        <v>16</v>
      </c>
      <c r="B138" s="17" t="s">
        <v>169</v>
      </c>
      <c r="C138" s="43">
        <v>690000</v>
      </c>
      <c r="D138" s="43">
        <v>694999</v>
      </c>
      <c r="E138" s="17" t="s">
        <v>157</v>
      </c>
      <c r="F138" s="17">
        <f t="shared" si="11"/>
        <v>5000</v>
      </c>
      <c r="G138" s="17" t="s">
        <v>78</v>
      </c>
      <c r="H138" s="17" t="s">
        <v>83</v>
      </c>
      <c r="I138" s="17" t="s">
        <v>80</v>
      </c>
      <c r="J138" s="17">
        <v>2</v>
      </c>
      <c r="K138" s="22" t="s">
        <v>81</v>
      </c>
    </row>
    <row r="139" spans="1:11" x14ac:dyDescent="0.2">
      <c r="A139" s="21">
        <f t="shared" si="10"/>
        <v>17</v>
      </c>
      <c r="B139" s="17" t="s">
        <v>170</v>
      </c>
      <c r="C139" s="43">
        <v>720000</v>
      </c>
      <c r="D139" s="43">
        <v>728996</v>
      </c>
      <c r="E139" s="17" t="s">
        <v>157</v>
      </c>
      <c r="F139" s="17">
        <f t="shared" si="11"/>
        <v>8997</v>
      </c>
      <c r="G139" s="17" t="s">
        <v>78</v>
      </c>
      <c r="H139" s="17" t="s">
        <v>83</v>
      </c>
      <c r="I139" s="17" t="s">
        <v>80</v>
      </c>
      <c r="J139" s="17">
        <v>2</v>
      </c>
      <c r="K139" s="22" t="s">
        <v>81</v>
      </c>
    </row>
    <row r="140" spans="1:11" x14ac:dyDescent="0.2">
      <c r="A140" s="21">
        <f t="shared" si="10"/>
        <v>18</v>
      </c>
      <c r="B140" s="17" t="s">
        <v>171</v>
      </c>
      <c r="C140" s="43">
        <v>750000</v>
      </c>
      <c r="D140" s="43">
        <v>769999</v>
      </c>
      <c r="E140" s="17" t="s">
        <v>157</v>
      </c>
      <c r="F140" s="17">
        <f>SUM((D140-C140)+1)</f>
        <v>20000</v>
      </c>
      <c r="G140" s="17" t="s">
        <v>78</v>
      </c>
      <c r="H140" s="17" t="s">
        <v>79</v>
      </c>
      <c r="I140" s="17" t="s">
        <v>80</v>
      </c>
      <c r="J140" s="17">
        <v>2</v>
      </c>
      <c r="K140" s="22" t="s">
        <v>81</v>
      </c>
    </row>
    <row r="141" spans="1:11" x14ac:dyDescent="0.2">
      <c r="A141" s="21">
        <f t="shared" si="10"/>
        <v>19</v>
      </c>
      <c r="B141" s="17" t="s">
        <v>172</v>
      </c>
      <c r="C141" s="43">
        <v>810000</v>
      </c>
      <c r="D141" s="43">
        <v>814999</v>
      </c>
      <c r="E141" s="17" t="s">
        <v>157</v>
      </c>
      <c r="F141" s="17">
        <f t="shared" si="9"/>
        <v>5000</v>
      </c>
      <c r="G141" s="17" t="s">
        <v>78</v>
      </c>
      <c r="H141" s="17" t="s">
        <v>88</v>
      </c>
      <c r="I141" s="17" t="s">
        <v>80</v>
      </c>
      <c r="J141" s="17">
        <v>3</v>
      </c>
      <c r="K141" s="22" t="s">
        <v>120</v>
      </c>
    </row>
    <row r="142" spans="1:11" x14ac:dyDescent="0.2">
      <c r="A142" s="21">
        <f t="shared" si="10"/>
        <v>20</v>
      </c>
      <c r="B142" s="17" t="s">
        <v>173</v>
      </c>
      <c r="C142" s="43">
        <v>940000</v>
      </c>
      <c r="D142" s="43">
        <v>949999</v>
      </c>
      <c r="E142" s="17" t="s">
        <v>157</v>
      </c>
      <c r="F142" s="17">
        <f>SUM((D142-C142)+1)</f>
        <v>10000</v>
      </c>
      <c r="G142" s="17" t="s">
        <v>78</v>
      </c>
      <c r="H142" s="17" t="s">
        <v>88</v>
      </c>
      <c r="I142" s="17" t="s">
        <v>80</v>
      </c>
      <c r="J142" s="17">
        <v>3</v>
      </c>
      <c r="K142" s="22" t="s">
        <v>174</v>
      </c>
    </row>
    <row r="143" spans="1:11" x14ac:dyDescent="0.2">
      <c r="A143" s="21">
        <f t="shared" si="10"/>
        <v>21</v>
      </c>
      <c r="B143" s="17" t="s">
        <v>175</v>
      </c>
      <c r="C143" s="43">
        <v>960000</v>
      </c>
      <c r="D143" s="43">
        <v>969999</v>
      </c>
      <c r="E143" s="17" t="s">
        <v>157</v>
      </c>
      <c r="F143" s="17">
        <f>SUM((D143-C143)+1)</f>
        <v>10000</v>
      </c>
      <c r="G143" s="17" t="s">
        <v>78</v>
      </c>
      <c r="H143" s="17" t="s">
        <v>88</v>
      </c>
      <c r="I143" s="17" t="s">
        <v>80</v>
      </c>
      <c r="J143" s="17">
        <v>3</v>
      </c>
      <c r="K143" s="22" t="s">
        <v>174</v>
      </c>
    </row>
    <row r="144" spans="1:11" x14ac:dyDescent="0.2">
      <c r="A144" s="21">
        <f t="shared" si="10"/>
        <v>22</v>
      </c>
      <c r="B144" s="17" t="s">
        <v>176</v>
      </c>
      <c r="C144" s="43">
        <v>980000</v>
      </c>
      <c r="D144" s="43">
        <v>982967</v>
      </c>
      <c r="E144" s="17" t="s">
        <v>162</v>
      </c>
      <c r="F144" s="17">
        <f t="shared" si="9"/>
        <v>2968</v>
      </c>
      <c r="G144" s="17" t="s">
        <v>78</v>
      </c>
      <c r="H144" s="17" t="s">
        <v>88</v>
      </c>
      <c r="I144" s="17" t="s">
        <v>80</v>
      </c>
      <c r="J144" s="17">
        <v>3</v>
      </c>
      <c r="K144" s="22" t="s">
        <v>124</v>
      </c>
    </row>
    <row r="145" spans="1:11" x14ac:dyDescent="0.2">
      <c r="A145" s="21">
        <f t="shared" si="10"/>
        <v>23</v>
      </c>
      <c r="B145" s="17" t="s">
        <v>153</v>
      </c>
      <c r="C145" s="43">
        <v>986000</v>
      </c>
      <c r="D145" s="43">
        <v>987127</v>
      </c>
      <c r="E145" s="17" t="s">
        <v>157</v>
      </c>
      <c r="F145" s="17">
        <f t="shared" si="9"/>
        <v>1128</v>
      </c>
      <c r="G145" s="17" t="s">
        <v>78</v>
      </c>
      <c r="H145" s="17" t="s">
        <v>83</v>
      </c>
      <c r="I145" s="17" t="s">
        <v>80</v>
      </c>
      <c r="J145" s="17">
        <v>2</v>
      </c>
      <c r="K145" s="22" t="s">
        <v>81</v>
      </c>
    </row>
    <row r="146" spans="1:11" x14ac:dyDescent="0.2">
      <c r="A146" s="21">
        <f>SUM(A145+1)</f>
        <v>24</v>
      </c>
      <c r="B146" s="17" t="s">
        <v>177</v>
      </c>
      <c r="C146" s="43">
        <v>988000</v>
      </c>
      <c r="D146" s="43">
        <v>988499</v>
      </c>
      <c r="E146" s="17" t="s">
        <v>134</v>
      </c>
      <c r="F146" s="17">
        <f>SUM((D146-C146)+1)</f>
        <v>500</v>
      </c>
      <c r="G146" s="17" t="s">
        <v>78</v>
      </c>
      <c r="H146" s="17" t="s">
        <v>88</v>
      </c>
      <c r="I146" s="17" t="s">
        <v>80</v>
      </c>
      <c r="J146" s="17">
        <v>3</v>
      </c>
      <c r="K146" s="22" t="s">
        <v>124</v>
      </c>
    </row>
    <row r="147" spans="1:11" x14ac:dyDescent="0.2">
      <c r="A147" s="21">
        <f>SUM(A146+1)</f>
        <v>25</v>
      </c>
      <c r="B147" s="17" t="s">
        <v>178</v>
      </c>
      <c r="C147" s="43">
        <v>989000</v>
      </c>
      <c r="D147" s="43">
        <v>989499</v>
      </c>
      <c r="E147" s="17" t="s">
        <v>134</v>
      </c>
      <c r="F147" s="17">
        <f>SUM((D147-C147)+1)</f>
        <v>500</v>
      </c>
      <c r="G147" s="17" t="s">
        <v>78</v>
      </c>
      <c r="H147" s="17" t="s">
        <v>88</v>
      </c>
      <c r="I147" s="17" t="s">
        <v>80</v>
      </c>
      <c r="J147" s="17">
        <v>3</v>
      </c>
      <c r="K147" s="22" t="s">
        <v>124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16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114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179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180</v>
      </c>
      <c r="C153" s="43">
        <v>309000</v>
      </c>
      <c r="D153" s="43">
        <v>309399</v>
      </c>
      <c r="E153" s="19" t="s">
        <v>181</v>
      </c>
      <c r="F153" s="17">
        <f>SUM(D153-C153)+1</f>
        <v>400</v>
      </c>
      <c r="G153" s="19" t="s">
        <v>78</v>
      </c>
      <c r="H153" s="19" t="s">
        <v>79</v>
      </c>
      <c r="I153" s="19" t="s">
        <v>80</v>
      </c>
      <c r="J153" s="19">
        <v>2</v>
      </c>
      <c r="K153" s="20" t="s">
        <v>81</v>
      </c>
    </row>
    <row r="154" spans="1:11" x14ac:dyDescent="0.2">
      <c r="A154" s="21">
        <f>SUM(A153+1)</f>
        <v>2</v>
      </c>
      <c r="B154" s="17" t="s">
        <v>182</v>
      </c>
      <c r="C154" s="43">
        <v>705000</v>
      </c>
      <c r="D154" s="43">
        <v>705399</v>
      </c>
      <c r="E154" s="17" t="s">
        <v>181</v>
      </c>
      <c r="F154" s="17">
        <f t="shared" ref="F154:F167" si="12">SUM(D154-C154)+1</f>
        <v>400</v>
      </c>
      <c r="G154" s="17" t="s">
        <v>78</v>
      </c>
      <c r="H154" s="17" t="s">
        <v>88</v>
      </c>
      <c r="I154" s="17" t="s">
        <v>80</v>
      </c>
      <c r="J154" s="17">
        <v>3</v>
      </c>
      <c r="K154" s="22" t="s">
        <v>120</v>
      </c>
    </row>
    <row r="155" spans="1:11" x14ac:dyDescent="0.2">
      <c r="A155" s="21">
        <f t="shared" ref="A155:A167" si="13">SUM(A154+1)</f>
        <v>3</v>
      </c>
      <c r="B155" s="17" t="s">
        <v>183</v>
      </c>
      <c r="C155" s="43">
        <v>733000</v>
      </c>
      <c r="D155" s="43">
        <v>733699</v>
      </c>
      <c r="E155" s="17" t="s">
        <v>181</v>
      </c>
      <c r="F155" s="17">
        <f t="shared" si="12"/>
        <v>700</v>
      </c>
      <c r="G155" s="17" t="s">
        <v>78</v>
      </c>
      <c r="H155" s="17" t="s">
        <v>97</v>
      </c>
      <c r="I155" s="17" t="s">
        <v>80</v>
      </c>
      <c r="J155" s="17">
        <v>6</v>
      </c>
      <c r="K155" s="22" t="s">
        <v>184</v>
      </c>
    </row>
    <row r="156" spans="1:11" x14ac:dyDescent="0.2">
      <c r="A156" s="21">
        <f t="shared" si="13"/>
        <v>4</v>
      </c>
      <c r="B156" s="17" t="s">
        <v>185</v>
      </c>
      <c r="C156" s="43">
        <v>744000</v>
      </c>
      <c r="D156" s="43">
        <v>744399</v>
      </c>
      <c r="E156" s="17" t="s">
        <v>181</v>
      </c>
      <c r="F156" s="17">
        <f t="shared" si="12"/>
        <v>400</v>
      </c>
      <c r="G156" s="17" t="s">
        <v>78</v>
      </c>
      <c r="H156" s="17" t="s">
        <v>97</v>
      </c>
      <c r="I156" s="17" t="s">
        <v>80</v>
      </c>
      <c r="J156" s="17">
        <v>6</v>
      </c>
      <c r="K156" s="22" t="s">
        <v>184</v>
      </c>
    </row>
    <row r="157" spans="1:11" x14ac:dyDescent="0.2">
      <c r="A157" s="21">
        <f t="shared" si="13"/>
        <v>5</v>
      </c>
      <c r="B157" s="17" t="s">
        <v>186</v>
      </c>
      <c r="C157" s="43">
        <v>747000</v>
      </c>
      <c r="D157" s="43">
        <v>747399</v>
      </c>
      <c r="E157" s="17" t="s">
        <v>181</v>
      </c>
      <c r="F157" s="17">
        <f t="shared" si="12"/>
        <v>400</v>
      </c>
      <c r="G157" s="17" t="s">
        <v>78</v>
      </c>
      <c r="H157" s="17" t="s">
        <v>79</v>
      </c>
      <c r="I157" s="17" t="s">
        <v>80</v>
      </c>
      <c r="J157" s="17">
        <v>6</v>
      </c>
      <c r="K157" s="22" t="s">
        <v>184</v>
      </c>
    </row>
    <row r="158" spans="1:11" x14ac:dyDescent="0.2">
      <c r="A158" s="21">
        <f t="shared" si="13"/>
        <v>6</v>
      </c>
      <c r="B158" s="17" t="s">
        <v>187</v>
      </c>
      <c r="C158" s="43">
        <v>749000</v>
      </c>
      <c r="D158" s="43">
        <v>749399</v>
      </c>
      <c r="E158" s="17" t="s">
        <v>181</v>
      </c>
      <c r="F158" s="17">
        <f t="shared" si="12"/>
        <v>400</v>
      </c>
      <c r="G158" s="17" t="s">
        <v>78</v>
      </c>
      <c r="H158" s="17" t="s">
        <v>97</v>
      </c>
      <c r="I158" s="17" t="s">
        <v>80</v>
      </c>
      <c r="J158" s="17">
        <v>6</v>
      </c>
      <c r="K158" s="22" t="s">
        <v>184</v>
      </c>
    </row>
    <row r="159" spans="1:11" x14ac:dyDescent="0.2">
      <c r="A159" s="21">
        <f t="shared" si="13"/>
        <v>7</v>
      </c>
      <c r="B159" s="17" t="s">
        <v>188</v>
      </c>
      <c r="C159" s="43">
        <v>772000</v>
      </c>
      <c r="D159" s="43">
        <v>772599</v>
      </c>
      <c r="E159" s="17" t="s">
        <v>181</v>
      </c>
      <c r="F159" s="17">
        <f t="shared" si="12"/>
        <v>600</v>
      </c>
      <c r="G159" s="17" t="s">
        <v>78</v>
      </c>
      <c r="H159" s="17" t="s">
        <v>88</v>
      </c>
      <c r="I159" s="17" t="s">
        <v>80</v>
      </c>
      <c r="J159" s="17">
        <v>3</v>
      </c>
      <c r="K159" s="22" t="s">
        <v>89</v>
      </c>
    </row>
    <row r="160" spans="1:11" x14ac:dyDescent="0.2">
      <c r="A160" s="21">
        <f t="shared" si="13"/>
        <v>8</v>
      </c>
      <c r="B160" s="17" t="s">
        <v>189</v>
      </c>
      <c r="C160" s="43">
        <v>789000</v>
      </c>
      <c r="D160" s="43">
        <v>789599</v>
      </c>
      <c r="E160" s="17" t="s">
        <v>181</v>
      </c>
      <c r="F160" s="17">
        <f t="shared" si="12"/>
        <v>600</v>
      </c>
      <c r="G160" s="17" t="s">
        <v>78</v>
      </c>
      <c r="H160" s="17" t="s">
        <v>97</v>
      </c>
      <c r="I160" s="17" t="s">
        <v>80</v>
      </c>
      <c r="J160" s="17">
        <v>6</v>
      </c>
      <c r="K160" s="22" t="s">
        <v>184</v>
      </c>
    </row>
    <row r="161" spans="1:11" x14ac:dyDescent="0.2">
      <c r="A161" s="21">
        <f t="shared" si="13"/>
        <v>9</v>
      </c>
      <c r="B161" s="17" t="s">
        <v>190</v>
      </c>
      <c r="C161" s="43">
        <v>899000</v>
      </c>
      <c r="D161" s="43">
        <v>899699</v>
      </c>
      <c r="E161" s="17" t="s">
        <v>181</v>
      </c>
      <c r="F161" s="17">
        <f t="shared" si="12"/>
        <v>700</v>
      </c>
      <c r="G161" s="17" t="s">
        <v>78</v>
      </c>
      <c r="H161" s="17" t="s">
        <v>79</v>
      </c>
      <c r="I161" s="17" t="s">
        <v>80</v>
      </c>
      <c r="J161" s="17">
        <v>6</v>
      </c>
      <c r="K161" s="22" t="s">
        <v>140</v>
      </c>
    </row>
    <row r="162" spans="1:11" x14ac:dyDescent="0.2">
      <c r="A162" s="21">
        <f t="shared" si="13"/>
        <v>10</v>
      </c>
      <c r="B162" s="17" t="s">
        <v>191</v>
      </c>
      <c r="C162" s="43">
        <v>912000</v>
      </c>
      <c r="D162" s="43">
        <v>912399</v>
      </c>
      <c r="E162" s="17" t="s">
        <v>181</v>
      </c>
      <c r="F162" s="17">
        <f t="shared" si="12"/>
        <v>400</v>
      </c>
      <c r="G162" s="17" t="s">
        <v>78</v>
      </c>
      <c r="H162" s="17" t="s">
        <v>88</v>
      </c>
      <c r="I162" s="17" t="s">
        <v>80</v>
      </c>
      <c r="J162" s="17">
        <v>3</v>
      </c>
      <c r="K162" s="22" t="s">
        <v>174</v>
      </c>
    </row>
    <row r="163" spans="1:11" x14ac:dyDescent="0.2">
      <c r="A163" s="21">
        <v>1</v>
      </c>
      <c r="B163" s="17" t="s">
        <v>192</v>
      </c>
      <c r="C163" s="43">
        <v>930000</v>
      </c>
      <c r="D163" s="43">
        <v>930999</v>
      </c>
      <c r="E163" s="17" t="s">
        <v>181</v>
      </c>
      <c r="F163" s="17">
        <f>SUM(D163-C163)+1</f>
        <v>1000</v>
      </c>
      <c r="G163" s="17" t="s">
        <v>78</v>
      </c>
      <c r="H163" s="17" t="s">
        <v>88</v>
      </c>
      <c r="I163" s="17" t="s">
        <v>80</v>
      </c>
      <c r="J163" s="17">
        <v>3</v>
      </c>
      <c r="K163" s="22" t="s">
        <v>174</v>
      </c>
    </row>
    <row r="164" spans="1:11" x14ac:dyDescent="0.2">
      <c r="A164" s="21">
        <f t="shared" si="13"/>
        <v>2</v>
      </c>
      <c r="B164" s="17" t="s">
        <v>193</v>
      </c>
      <c r="C164" s="43">
        <v>941000</v>
      </c>
      <c r="D164" s="43">
        <v>941399</v>
      </c>
      <c r="E164" s="17" t="s">
        <v>181</v>
      </c>
      <c r="F164" s="17">
        <f t="shared" si="12"/>
        <v>400</v>
      </c>
      <c r="G164" s="17" t="s">
        <v>78</v>
      </c>
      <c r="H164" s="17" t="s">
        <v>97</v>
      </c>
      <c r="I164" s="17" t="s">
        <v>80</v>
      </c>
      <c r="J164" s="17">
        <v>6</v>
      </c>
      <c r="K164" s="22" t="s">
        <v>98</v>
      </c>
    </row>
    <row r="165" spans="1:11" x14ac:dyDescent="0.2">
      <c r="A165" s="21">
        <f t="shared" si="13"/>
        <v>3</v>
      </c>
      <c r="B165" s="17" t="s">
        <v>194</v>
      </c>
      <c r="C165" s="43">
        <v>946000</v>
      </c>
      <c r="D165" s="43">
        <v>946399</v>
      </c>
      <c r="E165" s="17" t="s">
        <v>181</v>
      </c>
      <c r="F165" s="17">
        <f t="shared" si="12"/>
        <v>400</v>
      </c>
      <c r="G165" s="17" t="s">
        <v>78</v>
      </c>
      <c r="H165" s="17" t="s">
        <v>97</v>
      </c>
      <c r="I165" s="17" t="s">
        <v>80</v>
      </c>
      <c r="J165" s="17">
        <v>6</v>
      </c>
      <c r="K165" s="22" t="s">
        <v>98</v>
      </c>
    </row>
    <row r="166" spans="1:11" x14ac:dyDescent="0.2">
      <c r="A166" s="21">
        <f t="shared" si="13"/>
        <v>4</v>
      </c>
      <c r="B166" s="17" t="s">
        <v>195</v>
      </c>
      <c r="C166" s="43">
        <v>974000</v>
      </c>
      <c r="D166" s="43">
        <v>974599</v>
      </c>
      <c r="E166" s="17" t="s">
        <v>181</v>
      </c>
      <c r="F166" s="17">
        <f t="shared" si="12"/>
        <v>600</v>
      </c>
      <c r="G166" s="17" t="s">
        <v>78</v>
      </c>
      <c r="H166" s="17" t="s">
        <v>88</v>
      </c>
      <c r="I166" s="17" t="s">
        <v>80</v>
      </c>
      <c r="J166" s="17">
        <v>3</v>
      </c>
      <c r="K166" s="22" t="s">
        <v>124</v>
      </c>
    </row>
    <row r="167" spans="1:11" ht="13.5" thickBot="1" x14ac:dyDescent="0.25">
      <c r="A167" s="23">
        <f t="shared" si="13"/>
        <v>5</v>
      </c>
      <c r="B167" s="24" t="s">
        <v>196</v>
      </c>
      <c r="C167" s="45">
        <v>974000</v>
      </c>
      <c r="D167" s="45">
        <v>974399</v>
      </c>
      <c r="E167" s="24" t="s">
        <v>181</v>
      </c>
      <c r="F167" s="24">
        <f t="shared" si="12"/>
        <v>400</v>
      </c>
      <c r="G167" s="24" t="s">
        <v>78</v>
      </c>
      <c r="H167" s="24" t="s">
        <v>97</v>
      </c>
      <c r="I167" s="24" t="s">
        <v>80</v>
      </c>
      <c r="J167" s="24">
        <v>6</v>
      </c>
      <c r="K167" s="25" t="s">
        <v>110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114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197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198</v>
      </c>
      <c r="C172" s="16">
        <v>300100</v>
      </c>
      <c r="D172" s="16">
        <v>300399</v>
      </c>
      <c r="E172" s="47" t="s">
        <v>199</v>
      </c>
      <c r="F172" s="47">
        <f>SUM((D172-C172)+1)</f>
        <v>300</v>
      </c>
      <c r="G172" s="47" t="s">
        <v>78</v>
      </c>
      <c r="H172" s="47" t="s">
        <v>79</v>
      </c>
      <c r="I172" s="47" t="s">
        <v>80</v>
      </c>
      <c r="J172" s="47">
        <v>2</v>
      </c>
      <c r="K172" s="48" t="s">
        <v>81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114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200</v>
      </c>
      <c r="C176" s="57"/>
      <c r="D176" s="57"/>
    </row>
    <row r="177" spans="1:11" x14ac:dyDescent="0.2">
      <c r="A177" s="18">
        <f>SUM(A176+1)</f>
        <v>1</v>
      </c>
      <c r="B177" s="19" t="s">
        <v>201</v>
      </c>
      <c r="C177" s="43">
        <v>210000</v>
      </c>
      <c r="D177" s="43">
        <v>219999</v>
      </c>
      <c r="E177" s="19" t="s">
        <v>202</v>
      </c>
      <c r="F177" s="19">
        <f t="shared" ref="F177:F187" si="14">SUM((D177-C177)+1)</f>
        <v>10000</v>
      </c>
      <c r="G177" s="19" t="s">
        <v>203</v>
      </c>
      <c r="H177" s="19" t="s">
        <v>204</v>
      </c>
      <c r="I177" s="19" t="s">
        <v>118</v>
      </c>
      <c r="J177" s="19">
        <v>2</v>
      </c>
      <c r="K177" s="20" t="s">
        <v>81</v>
      </c>
    </row>
    <row r="178" spans="1:11" x14ac:dyDescent="0.2">
      <c r="A178" s="21">
        <f>SUM(A177+1)</f>
        <v>2</v>
      </c>
      <c r="B178" s="17" t="s">
        <v>205</v>
      </c>
      <c r="C178" s="43">
        <v>320000</v>
      </c>
      <c r="D178" s="43">
        <v>324999</v>
      </c>
      <c r="E178" s="17" t="s">
        <v>206</v>
      </c>
      <c r="F178" s="17">
        <f>SUM((D178-C178)+1)</f>
        <v>5000</v>
      </c>
      <c r="G178" s="17" t="s">
        <v>203</v>
      </c>
      <c r="H178" s="17" t="s">
        <v>207</v>
      </c>
      <c r="I178" s="17">
        <v>322</v>
      </c>
      <c r="J178" s="17">
        <v>2</v>
      </c>
      <c r="K178" s="22" t="s">
        <v>81</v>
      </c>
    </row>
    <row r="179" spans="1:11" x14ac:dyDescent="0.2">
      <c r="A179" s="21">
        <f t="shared" ref="A179:A187" si="15">SUM(A178+1)</f>
        <v>3</v>
      </c>
      <c r="B179" s="17" t="s">
        <v>208</v>
      </c>
      <c r="C179" s="43">
        <v>450000</v>
      </c>
      <c r="D179" s="43">
        <v>459999</v>
      </c>
      <c r="E179" s="17" t="s">
        <v>206</v>
      </c>
      <c r="F179" s="17">
        <f t="shared" si="14"/>
        <v>10000</v>
      </c>
      <c r="G179" s="17" t="s">
        <v>203</v>
      </c>
      <c r="H179" s="17" t="s">
        <v>204</v>
      </c>
      <c r="I179" s="17">
        <v>459</v>
      </c>
      <c r="J179" s="17">
        <v>2</v>
      </c>
      <c r="K179" s="22" t="s">
        <v>81</v>
      </c>
    </row>
    <row r="180" spans="1:11" x14ac:dyDescent="0.2">
      <c r="A180" s="21">
        <f t="shared" si="15"/>
        <v>4</v>
      </c>
      <c r="B180" s="17" t="s">
        <v>209</v>
      </c>
      <c r="C180" s="43">
        <v>510000</v>
      </c>
      <c r="D180" s="43">
        <v>519999</v>
      </c>
      <c r="E180" s="17" t="s">
        <v>206</v>
      </c>
      <c r="F180" s="17">
        <f t="shared" si="14"/>
        <v>10000</v>
      </c>
      <c r="G180" s="17" t="s">
        <v>203</v>
      </c>
      <c r="H180" s="17" t="s">
        <v>204</v>
      </c>
      <c r="I180" s="17" t="s">
        <v>118</v>
      </c>
      <c r="J180" s="17">
        <v>2</v>
      </c>
      <c r="K180" s="22" t="s">
        <v>81</v>
      </c>
    </row>
    <row r="181" spans="1:11" x14ac:dyDescent="0.2">
      <c r="A181" s="21">
        <f>SUM(A180+1)</f>
        <v>5</v>
      </c>
      <c r="B181" s="17" t="s">
        <v>210</v>
      </c>
      <c r="C181" s="43">
        <v>530000</v>
      </c>
      <c r="D181" s="43">
        <v>539999</v>
      </c>
      <c r="E181" s="17" t="s">
        <v>206</v>
      </c>
      <c r="F181" s="17">
        <f>SUM((D181-C181)+1)</f>
        <v>10000</v>
      </c>
      <c r="G181" s="17" t="s">
        <v>203</v>
      </c>
      <c r="H181" s="17" t="s">
        <v>204</v>
      </c>
      <c r="I181" s="17">
        <v>539</v>
      </c>
      <c r="J181" s="17">
        <v>2</v>
      </c>
      <c r="K181" s="22" t="s">
        <v>81</v>
      </c>
    </row>
    <row r="182" spans="1:11" x14ac:dyDescent="0.2">
      <c r="A182" s="21">
        <f t="shared" si="15"/>
        <v>6</v>
      </c>
      <c r="B182" s="17" t="s">
        <v>211</v>
      </c>
      <c r="C182" s="43">
        <v>540000</v>
      </c>
      <c r="D182" s="43">
        <v>549999</v>
      </c>
      <c r="E182" s="17" t="s">
        <v>206</v>
      </c>
      <c r="F182" s="17">
        <f t="shared" si="14"/>
        <v>10000</v>
      </c>
      <c r="G182" s="17" t="s">
        <v>203</v>
      </c>
      <c r="H182" s="17" t="s">
        <v>204</v>
      </c>
      <c r="I182" s="17" t="s">
        <v>118</v>
      </c>
      <c r="J182" s="17">
        <v>2</v>
      </c>
      <c r="K182" s="22" t="s">
        <v>81</v>
      </c>
    </row>
    <row r="183" spans="1:11" x14ac:dyDescent="0.2">
      <c r="A183" s="21">
        <f t="shared" si="15"/>
        <v>7</v>
      </c>
      <c r="B183" s="17" t="s">
        <v>212</v>
      </c>
      <c r="C183" s="43">
        <v>610000</v>
      </c>
      <c r="D183" s="43">
        <v>614999</v>
      </c>
      <c r="E183" s="17" t="s">
        <v>206</v>
      </c>
      <c r="F183" s="17">
        <f>SUM((D183-C183)+1)</f>
        <v>5000</v>
      </c>
      <c r="G183" s="17" t="s">
        <v>203</v>
      </c>
      <c r="H183" s="17" t="s">
        <v>204</v>
      </c>
      <c r="I183" s="17">
        <v>614</v>
      </c>
      <c r="J183" s="17">
        <v>2</v>
      </c>
      <c r="K183" s="22" t="s">
        <v>81</v>
      </c>
    </row>
    <row r="184" spans="1:11" x14ac:dyDescent="0.2">
      <c r="A184" s="21">
        <f t="shared" si="15"/>
        <v>8</v>
      </c>
      <c r="B184" s="17" t="s">
        <v>213</v>
      </c>
      <c r="C184" s="43">
        <v>710000</v>
      </c>
      <c r="D184" s="43">
        <v>714999</v>
      </c>
      <c r="E184" s="17" t="s">
        <v>206</v>
      </c>
      <c r="F184" s="17">
        <f t="shared" si="14"/>
        <v>5000</v>
      </c>
      <c r="G184" s="17" t="s">
        <v>203</v>
      </c>
      <c r="H184" s="17" t="s">
        <v>204</v>
      </c>
      <c r="I184" s="17">
        <v>714</v>
      </c>
      <c r="J184" s="17">
        <v>6</v>
      </c>
      <c r="K184" s="22" t="s">
        <v>184</v>
      </c>
    </row>
    <row r="185" spans="1:11" x14ac:dyDescent="0.2">
      <c r="A185" s="21">
        <f t="shared" si="15"/>
        <v>9</v>
      </c>
      <c r="B185" s="17" t="s">
        <v>214</v>
      </c>
      <c r="C185" s="43">
        <v>800000</v>
      </c>
      <c r="D185" s="43">
        <v>804999</v>
      </c>
      <c r="E185" s="17" t="s">
        <v>206</v>
      </c>
      <c r="F185" s="17">
        <f t="shared" si="14"/>
        <v>5000</v>
      </c>
      <c r="G185" s="17" t="s">
        <v>203</v>
      </c>
      <c r="H185" s="17" t="s">
        <v>88</v>
      </c>
      <c r="I185" s="17">
        <v>802</v>
      </c>
      <c r="J185" s="17">
        <v>3</v>
      </c>
      <c r="K185" s="22" t="s">
        <v>120</v>
      </c>
    </row>
    <row r="186" spans="1:11" x14ac:dyDescent="0.2">
      <c r="A186" s="21">
        <v>1</v>
      </c>
      <c r="B186" s="17" t="s">
        <v>215</v>
      </c>
      <c r="C186" s="43">
        <v>820000</v>
      </c>
      <c r="D186" s="43">
        <v>829999</v>
      </c>
      <c r="E186" s="17" t="s">
        <v>206</v>
      </c>
      <c r="F186" s="17">
        <f>SUM((D186-C186)+1)</f>
        <v>10000</v>
      </c>
      <c r="G186" s="17" t="s">
        <v>203</v>
      </c>
      <c r="H186" s="17" t="s">
        <v>88</v>
      </c>
      <c r="I186" s="17">
        <v>829</v>
      </c>
      <c r="J186" s="17">
        <v>3</v>
      </c>
      <c r="K186" s="22" t="s">
        <v>89</v>
      </c>
    </row>
    <row r="187" spans="1:11" x14ac:dyDescent="0.2">
      <c r="A187" s="21">
        <f t="shared" si="15"/>
        <v>2</v>
      </c>
      <c r="B187" s="17" t="s">
        <v>216</v>
      </c>
      <c r="C187" s="43">
        <v>950000</v>
      </c>
      <c r="D187" s="43">
        <v>954999</v>
      </c>
      <c r="E187" s="17" t="s">
        <v>206</v>
      </c>
      <c r="F187" s="17">
        <f t="shared" si="14"/>
        <v>5000</v>
      </c>
      <c r="G187" s="17" t="s">
        <v>203</v>
      </c>
      <c r="H187" s="17" t="s">
        <v>97</v>
      </c>
      <c r="I187" s="17">
        <v>954</v>
      </c>
      <c r="J187" s="17">
        <v>6</v>
      </c>
      <c r="K187" s="22" t="s">
        <v>98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16</v>
      </c>
      <c r="G188" s="24"/>
      <c r="H188" s="24"/>
      <c r="I188" s="24"/>
      <c r="J188" s="24"/>
      <c r="K188" s="25"/>
    </row>
    <row r="190" spans="1:11" x14ac:dyDescent="0.2">
      <c r="B190" s="52" t="s">
        <v>114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217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218</v>
      </c>
      <c r="C193" s="43">
        <v>280100</v>
      </c>
      <c r="D193" s="43">
        <v>280399</v>
      </c>
      <c r="E193" s="19" t="s">
        <v>219</v>
      </c>
      <c r="F193" s="19">
        <f t="shared" ref="F193:F224" si="17">SUM((D193-C193)+1)</f>
        <v>300</v>
      </c>
      <c r="G193" s="19" t="s">
        <v>78</v>
      </c>
      <c r="H193" s="19" t="s">
        <v>97</v>
      </c>
      <c r="I193" s="19" t="s">
        <v>118</v>
      </c>
      <c r="J193" s="19">
        <v>6</v>
      </c>
      <c r="K193" s="20" t="s">
        <v>110</v>
      </c>
    </row>
    <row r="194" spans="1:11" x14ac:dyDescent="0.2">
      <c r="A194" s="50">
        <f t="shared" si="16"/>
        <v>2</v>
      </c>
      <c r="B194" s="17" t="s">
        <v>123</v>
      </c>
      <c r="C194" s="43">
        <v>287100</v>
      </c>
      <c r="D194" s="43">
        <v>287399</v>
      </c>
      <c r="E194" s="17" t="s">
        <v>219</v>
      </c>
      <c r="F194" s="17">
        <f t="shared" si="17"/>
        <v>300</v>
      </c>
      <c r="G194" s="17" t="s">
        <v>78</v>
      </c>
      <c r="H194" s="17" t="s">
        <v>97</v>
      </c>
      <c r="I194" s="17" t="s">
        <v>118</v>
      </c>
      <c r="J194" s="17">
        <v>6</v>
      </c>
      <c r="K194" s="22" t="s">
        <v>110</v>
      </c>
    </row>
    <row r="195" spans="1:11" x14ac:dyDescent="0.2">
      <c r="A195" s="50">
        <f t="shared" si="16"/>
        <v>3</v>
      </c>
      <c r="B195" s="17" t="s">
        <v>220</v>
      </c>
      <c r="C195" s="43">
        <v>290000</v>
      </c>
      <c r="D195" s="43">
        <v>291999</v>
      </c>
      <c r="E195" s="17" t="s">
        <v>221</v>
      </c>
      <c r="F195" s="17">
        <f t="shared" si="17"/>
        <v>2000</v>
      </c>
      <c r="G195" s="17" t="s">
        <v>78</v>
      </c>
      <c r="H195" s="17" t="s">
        <v>97</v>
      </c>
      <c r="I195" s="17" t="s">
        <v>80</v>
      </c>
      <c r="J195" s="17">
        <v>6</v>
      </c>
      <c r="K195" s="22" t="s">
        <v>110</v>
      </c>
    </row>
    <row r="196" spans="1:11" x14ac:dyDescent="0.2">
      <c r="A196" s="50">
        <f t="shared" si="16"/>
        <v>4</v>
      </c>
      <c r="B196" s="17" t="s">
        <v>222</v>
      </c>
      <c r="C196" s="43">
        <v>302100</v>
      </c>
      <c r="D196" s="43">
        <v>302249</v>
      </c>
      <c r="E196" s="17" t="s">
        <v>219</v>
      </c>
      <c r="F196" s="17">
        <f t="shared" si="17"/>
        <v>150</v>
      </c>
      <c r="G196" s="17" t="s">
        <v>78</v>
      </c>
      <c r="H196" s="17" t="s">
        <v>204</v>
      </c>
      <c r="I196" s="17" t="s">
        <v>118</v>
      </c>
      <c r="J196" s="17">
        <v>2</v>
      </c>
      <c r="K196" s="22" t="s">
        <v>81</v>
      </c>
    </row>
    <row r="197" spans="1:11" x14ac:dyDescent="0.2">
      <c r="A197" s="50">
        <f t="shared" si="16"/>
        <v>5</v>
      </c>
      <c r="B197" s="17" t="s">
        <v>223</v>
      </c>
      <c r="C197" s="43">
        <v>304100</v>
      </c>
      <c r="D197" s="43">
        <v>304299</v>
      </c>
      <c r="E197" s="17" t="s">
        <v>219</v>
      </c>
      <c r="F197" s="17">
        <f t="shared" si="17"/>
        <v>200</v>
      </c>
      <c r="G197" s="17" t="s">
        <v>78</v>
      </c>
      <c r="H197" s="17" t="s">
        <v>204</v>
      </c>
      <c r="I197" s="17" t="s">
        <v>118</v>
      </c>
      <c r="J197" s="17">
        <v>2</v>
      </c>
      <c r="K197" s="22" t="s">
        <v>81</v>
      </c>
    </row>
    <row r="198" spans="1:11" x14ac:dyDescent="0.2">
      <c r="A198" s="50">
        <f t="shared" si="16"/>
        <v>6</v>
      </c>
      <c r="B198" s="17" t="s">
        <v>224</v>
      </c>
      <c r="C198" s="43">
        <v>312100</v>
      </c>
      <c r="D198" s="43">
        <v>312249</v>
      </c>
      <c r="E198" s="17" t="s">
        <v>219</v>
      </c>
      <c r="F198" s="17">
        <f t="shared" si="17"/>
        <v>150</v>
      </c>
      <c r="G198" s="17" t="s">
        <v>78</v>
      </c>
      <c r="H198" s="17" t="s">
        <v>88</v>
      </c>
      <c r="I198" s="17" t="s">
        <v>118</v>
      </c>
      <c r="J198" s="17">
        <v>3</v>
      </c>
      <c r="K198" s="22" t="s">
        <v>225</v>
      </c>
    </row>
    <row r="199" spans="1:11" x14ac:dyDescent="0.2">
      <c r="A199" s="50">
        <f t="shared" si="16"/>
        <v>7</v>
      </c>
      <c r="B199" s="17" t="s">
        <v>226</v>
      </c>
      <c r="C199" s="43">
        <v>368000</v>
      </c>
      <c r="D199" s="43">
        <v>368999</v>
      </c>
      <c r="E199" s="17" t="s">
        <v>221</v>
      </c>
      <c r="F199" s="17">
        <f t="shared" si="17"/>
        <v>1000</v>
      </c>
      <c r="G199" s="17" t="s">
        <v>78</v>
      </c>
      <c r="H199" s="17" t="s">
        <v>204</v>
      </c>
      <c r="I199" s="17" t="s">
        <v>80</v>
      </c>
      <c r="J199" s="17">
        <v>2</v>
      </c>
      <c r="K199" s="22" t="s">
        <v>81</v>
      </c>
    </row>
    <row r="200" spans="1:11" x14ac:dyDescent="0.2">
      <c r="A200" s="50">
        <f t="shared" si="16"/>
        <v>8</v>
      </c>
      <c r="B200" s="17" t="s">
        <v>227</v>
      </c>
      <c r="C200" s="43">
        <v>380000</v>
      </c>
      <c r="D200" s="43">
        <v>381099</v>
      </c>
      <c r="E200" s="17" t="s">
        <v>221</v>
      </c>
      <c r="F200" s="17">
        <f t="shared" si="17"/>
        <v>1100</v>
      </c>
      <c r="G200" s="17" t="s">
        <v>78</v>
      </c>
      <c r="H200" s="17" t="s">
        <v>204</v>
      </c>
      <c r="I200" s="17" t="s">
        <v>80</v>
      </c>
      <c r="J200" s="17">
        <v>2</v>
      </c>
      <c r="K200" s="22" t="s">
        <v>81</v>
      </c>
    </row>
    <row r="201" spans="1:11" x14ac:dyDescent="0.2">
      <c r="A201" s="50">
        <f t="shared" si="16"/>
        <v>9</v>
      </c>
      <c r="B201" s="17" t="s">
        <v>228</v>
      </c>
      <c r="C201" s="43">
        <v>383100</v>
      </c>
      <c r="D201" s="43">
        <v>383599</v>
      </c>
      <c r="E201" s="17" t="s">
        <v>219</v>
      </c>
      <c r="F201" s="17">
        <f t="shared" si="17"/>
        <v>500</v>
      </c>
      <c r="G201" s="17" t="s">
        <v>78</v>
      </c>
      <c r="H201" s="17" t="s">
        <v>204</v>
      </c>
      <c r="I201" s="17" t="s">
        <v>118</v>
      </c>
      <c r="J201" s="17">
        <v>2</v>
      </c>
      <c r="K201" s="22" t="s">
        <v>81</v>
      </c>
    </row>
    <row r="202" spans="1:11" x14ac:dyDescent="0.2">
      <c r="A202" s="50">
        <f t="shared" si="16"/>
        <v>10</v>
      </c>
      <c r="B202" s="17" t="s">
        <v>229</v>
      </c>
      <c r="C202" s="43">
        <v>385000</v>
      </c>
      <c r="D202" s="43">
        <v>385599</v>
      </c>
      <c r="E202" s="17" t="s">
        <v>219</v>
      </c>
      <c r="F202" s="17">
        <f t="shared" si="17"/>
        <v>600</v>
      </c>
      <c r="G202" s="17" t="s">
        <v>78</v>
      </c>
      <c r="H202" s="17" t="s">
        <v>204</v>
      </c>
      <c r="I202" s="17" t="s">
        <v>118</v>
      </c>
      <c r="J202" s="17">
        <v>2</v>
      </c>
      <c r="K202" s="22" t="s">
        <v>81</v>
      </c>
    </row>
    <row r="203" spans="1:11" x14ac:dyDescent="0.2">
      <c r="A203" s="50">
        <f t="shared" si="16"/>
        <v>11</v>
      </c>
      <c r="B203" s="17" t="s">
        <v>230</v>
      </c>
      <c r="C203" s="43">
        <v>387000</v>
      </c>
      <c r="D203" s="43">
        <v>387999</v>
      </c>
      <c r="E203" s="17" t="s">
        <v>221</v>
      </c>
      <c r="F203" s="17">
        <f t="shared" si="17"/>
        <v>1000</v>
      </c>
      <c r="G203" s="17" t="s">
        <v>78</v>
      </c>
      <c r="H203" s="17" t="s">
        <v>204</v>
      </c>
      <c r="I203" s="17" t="s">
        <v>80</v>
      </c>
      <c r="J203" s="17">
        <v>2</v>
      </c>
      <c r="K203" s="22" t="s">
        <v>81</v>
      </c>
    </row>
    <row r="204" spans="1:11" x14ac:dyDescent="0.2">
      <c r="A204" s="50">
        <f t="shared" si="16"/>
        <v>12</v>
      </c>
      <c r="B204" s="17" t="s">
        <v>231</v>
      </c>
      <c r="C204" s="43">
        <v>390000</v>
      </c>
      <c r="D204" s="43">
        <v>391599</v>
      </c>
      <c r="E204" s="17" t="s">
        <v>221</v>
      </c>
      <c r="F204" s="17">
        <f t="shared" si="17"/>
        <v>1600</v>
      </c>
      <c r="G204" s="17" t="s">
        <v>78</v>
      </c>
      <c r="H204" s="17" t="s">
        <v>204</v>
      </c>
      <c r="I204" s="17" t="s">
        <v>80</v>
      </c>
      <c r="J204" s="17">
        <v>2</v>
      </c>
      <c r="K204" s="22" t="s">
        <v>81</v>
      </c>
    </row>
    <row r="205" spans="1:11" x14ac:dyDescent="0.2">
      <c r="A205" s="50">
        <f t="shared" si="16"/>
        <v>13</v>
      </c>
      <c r="B205" s="17" t="s">
        <v>232</v>
      </c>
      <c r="C205" s="43">
        <v>392100</v>
      </c>
      <c r="D205" s="43">
        <v>392349</v>
      </c>
      <c r="E205" s="17" t="s">
        <v>219</v>
      </c>
      <c r="F205" s="17">
        <f t="shared" si="17"/>
        <v>250</v>
      </c>
      <c r="G205" s="17" t="s">
        <v>78</v>
      </c>
      <c r="H205" s="17" t="s">
        <v>204</v>
      </c>
      <c r="I205" s="17" t="s">
        <v>118</v>
      </c>
      <c r="J205" s="17">
        <v>2</v>
      </c>
      <c r="K205" s="22" t="s">
        <v>81</v>
      </c>
    </row>
    <row r="206" spans="1:11" x14ac:dyDescent="0.2">
      <c r="A206" s="50">
        <f t="shared" si="16"/>
        <v>14</v>
      </c>
      <c r="B206" s="17" t="s">
        <v>233</v>
      </c>
      <c r="C206" s="43">
        <v>480100</v>
      </c>
      <c r="D206" s="43">
        <v>480299</v>
      </c>
      <c r="E206" s="17" t="s">
        <v>219</v>
      </c>
      <c r="F206" s="17">
        <f t="shared" si="17"/>
        <v>200</v>
      </c>
      <c r="G206" s="17" t="s">
        <v>78</v>
      </c>
      <c r="H206" s="17" t="s">
        <v>234</v>
      </c>
      <c r="I206" s="17" t="s">
        <v>118</v>
      </c>
      <c r="J206" s="17">
        <v>5</v>
      </c>
      <c r="K206" s="22" t="s">
        <v>184</v>
      </c>
    </row>
    <row r="207" spans="1:11" x14ac:dyDescent="0.2">
      <c r="A207" s="50">
        <f t="shared" si="16"/>
        <v>15</v>
      </c>
      <c r="B207" s="17" t="s">
        <v>235</v>
      </c>
      <c r="C207" s="43">
        <v>660000</v>
      </c>
      <c r="D207" s="43">
        <v>661099</v>
      </c>
      <c r="E207" s="17" t="s">
        <v>221</v>
      </c>
      <c r="F207" s="17">
        <f t="shared" si="17"/>
        <v>1100</v>
      </c>
      <c r="G207" s="17" t="s">
        <v>78</v>
      </c>
      <c r="H207" s="17" t="s">
        <v>79</v>
      </c>
      <c r="I207" s="17" t="s">
        <v>80</v>
      </c>
      <c r="J207" s="17">
        <v>5</v>
      </c>
      <c r="K207" s="22" t="s">
        <v>236</v>
      </c>
    </row>
    <row r="208" spans="1:11" x14ac:dyDescent="0.2">
      <c r="A208" s="50">
        <f t="shared" si="16"/>
        <v>16</v>
      </c>
      <c r="B208" s="17" t="s">
        <v>237</v>
      </c>
      <c r="C208" s="43">
        <v>684000</v>
      </c>
      <c r="D208" s="43">
        <v>684399</v>
      </c>
      <c r="E208" s="17" t="s">
        <v>221</v>
      </c>
      <c r="F208" s="17">
        <f t="shared" si="17"/>
        <v>400</v>
      </c>
      <c r="G208" s="17" t="s">
        <v>78</v>
      </c>
      <c r="H208" s="17" t="s">
        <v>204</v>
      </c>
      <c r="I208" s="17" t="s">
        <v>80</v>
      </c>
      <c r="J208" s="17">
        <v>3</v>
      </c>
      <c r="K208" s="22" t="s">
        <v>238</v>
      </c>
    </row>
    <row r="209" spans="1:11" x14ac:dyDescent="0.2">
      <c r="A209" s="50">
        <f t="shared" si="16"/>
        <v>17</v>
      </c>
      <c r="B209" s="17" t="s">
        <v>239</v>
      </c>
      <c r="C209" s="43">
        <v>688000</v>
      </c>
      <c r="D209" s="43">
        <v>688999</v>
      </c>
      <c r="E209" s="17" t="s">
        <v>221</v>
      </c>
      <c r="F209" s="17">
        <f t="shared" si="17"/>
        <v>1000</v>
      </c>
      <c r="G209" s="17" t="s">
        <v>78</v>
      </c>
      <c r="H209" s="17" t="s">
        <v>204</v>
      </c>
      <c r="I209" s="17" t="s">
        <v>80</v>
      </c>
      <c r="J209" s="17">
        <v>3</v>
      </c>
      <c r="K209" s="22" t="s">
        <v>120</v>
      </c>
    </row>
    <row r="210" spans="1:11" x14ac:dyDescent="0.2">
      <c r="A210" s="50">
        <f t="shared" si="16"/>
        <v>18</v>
      </c>
      <c r="B210" s="17" t="s">
        <v>240</v>
      </c>
      <c r="C210" s="43">
        <v>701100</v>
      </c>
      <c r="D210" s="43">
        <v>701299</v>
      </c>
      <c r="E210" s="17" t="s">
        <v>219</v>
      </c>
      <c r="F210" s="17">
        <f t="shared" si="17"/>
        <v>200</v>
      </c>
      <c r="G210" s="17" t="s">
        <v>78</v>
      </c>
      <c r="H210" s="17" t="s">
        <v>88</v>
      </c>
      <c r="I210" s="17" t="s">
        <v>118</v>
      </c>
      <c r="J210" s="17">
        <v>3</v>
      </c>
      <c r="K210" s="22" t="s">
        <v>120</v>
      </c>
    </row>
    <row r="211" spans="1:11" x14ac:dyDescent="0.2">
      <c r="A211" s="50">
        <f t="shared" si="16"/>
        <v>19</v>
      </c>
      <c r="B211" s="17" t="s">
        <v>241</v>
      </c>
      <c r="C211" s="43">
        <v>719000</v>
      </c>
      <c r="D211" s="43">
        <v>719499</v>
      </c>
      <c r="E211" s="17" t="s">
        <v>221</v>
      </c>
      <c r="F211" s="17">
        <f t="shared" si="17"/>
        <v>500</v>
      </c>
      <c r="G211" s="17" t="s">
        <v>78</v>
      </c>
      <c r="H211" s="17" t="s">
        <v>88</v>
      </c>
      <c r="I211" s="17" t="s">
        <v>80</v>
      </c>
      <c r="J211" s="17">
        <v>3</v>
      </c>
      <c r="K211" s="22" t="s">
        <v>120</v>
      </c>
    </row>
    <row r="212" spans="1:11" x14ac:dyDescent="0.2">
      <c r="A212" s="50">
        <f t="shared" si="16"/>
        <v>20</v>
      </c>
      <c r="B212" s="17" t="s">
        <v>242</v>
      </c>
      <c r="C212" s="43">
        <v>721000</v>
      </c>
      <c r="D212" s="43">
        <v>721799</v>
      </c>
      <c r="E212" s="17" t="s">
        <v>221</v>
      </c>
      <c r="F212" s="17">
        <f t="shared" si="17"/>
        <v>800</v>
      </c>
      <c r="G212" s="17" t="s">
        <v>78</v>
      </c>
      <c r="H212" s="17" t="s">
        <v>88</v>
      </c>
      <c r="I212" s="17" t="s">
        <v>80</v>
      </c>
      <c r="J212" s="17">
        <v>3</v>
      </c>
      <c r="K212" s="22" t="s">
        <v>120</v>
      </c>
    </row>
    <row r="213" spans="1:11" x14ac:dyDescent="0.2">
      <c r="A213" s="50">
        <f t="shared" si="16"/>
        <v>21</v>
      </c>
      <c r="B213" s="17" t="s">
        <v>243</v>
      </c>
      <c r="C213" s="43">
        <v>722100</v>
      </c>
      <c r="D213" s="43">
        <v>722399</v>
      </c>
      <c r="E213" s="17" t="s">
        <v>219</v>
      </c>
      <c r="F213" s="17">
        <f t="shared" si="17"/>
        <v>300</v>
      </c>
      <c r="G213" s="17" t="s">
        <v>78</v>
      </c>
      <c r="H213" s="17" t="s">
        <v>204</v>
      </c>
      <c r="I213" s="17" t="s">
        <v>118</v>
      </c>
      <c r="J213" s="17">
        <v>2</v>
      </c>
      <c r="K213" s="22" t="s">
        <v>81</v>
      </c>
    </row>
    <row r="214" spans="1:11" x14ac:dyDescent="0.2">
      <c r="A214" s="50">
        <f t="shared" si="16"/>
        <v>22</v>
      </c>
      <c r="B214" s="17" t="s">
        <v>244</v>
      </c>
      <c r="C214" s="43">
        <v>723000</v>
      </c>
      <c r="D214" s="43">
        <v>723999</v>
      </c>
      <c r="E214" s="17" t="s">
        <v>221</v>
      </c>
      <c r="F214" s="17">
        <f t="shared" si="17"/>
        <v>1000</v>
      </c>
      <c r="G214" s="17" t="s">
        <v>78</v>
      </c>
      <c r="H214" s="17" t="s">
        <v>88</v>
      </c>
      <c r="I214" s="17" t="s">
        <v>80</v>
      </c>
      <c r="J214" s="17">
        <v>3</v>
      </c>
      <c r="K214" s="22" t="s">
        <v>120</v>
      </c>
    </row>
    <row r="215" spans="1:11" x14ac:dyDescent="0.2">
      <c r="A215" s="50">
        <f t="shared" si="16"/>
        <v>23</v>
      </c>
      <c r="B215" s="17" t="s">
        <v>245</v>
      </c>
      <c r="C215" s="43">
        <v>725000</v>
      </c>
      <c r="D215" s="43">
        <v>725599</v>
      </c>
      <c r="E215" s="17" t="s">
        <v>221</v>
      </c>
      <c r="F215" s="17">
        <f t="shared" si="17"/>
        <v>600</v>
      </c>
      <c r="G215" s="17" t="s">
        <v>78</v>
      </c>
      <c r="H215" s="17" t="s">
        <v>204</v>
      </c>
      <c r="I215" s="17" t="s">
        <v>80</v>
      </c>
      <c r="J215" s="17">
        <v>2</v>
      </c>
      <c r="K215" s="22" t="s">
        <v>81</v>
      </c>
    </row>
    <row r="216" spans="1:11" x14ac:dyDescent="0.2">
      <c r="A216" s="50">
        <f t="shared" si="16"/>
        <v>24</v>
      </c>
      <c r="B216" s="17" t="s">
        <v>246</v>
      </c>
      <c r="C216" s="43">
        <v>726000</v>
      </c>
      <c r="D216" s="43">
        <v>727499</v>
      </c>
      <c r="E216" s="17" t="s">
        <v>221</v>
      </c>
      <c r="F216" s="17">
        <f t="shared" si="17"/>
        <v>1500</v>
      </c>
      <c r="G216" s="17" t="s">
        <v>78</v>
      </c>
      <c r="H216" s="17" t="s">
        <v>88</v>
      </c>
      <c r="I216" s="17" t="s">
        <v>80</v>
      </c>
      <c r="J216" s="17">
        <v>3</v>
      </c>
      <c r="K216" s="22" t="s">
        <v>120</v>
      </c>
    </row>
    <row r="217" spans="1:11" x14ac:dyDescent="0.2">
      <c r="A217" s="50">
        <f t="shared" si="16"/>
        <v>25</v>
      </c>
      <c r="B217" s="17" t="s">
        <v>247</v>
      </c>
      <c r="C217" s="43">
        <v>729100</v>
      </c>
      <c r="D217" s="43">
        <v>729249</v>
      </c>
      <c r="E217" s="17" t="s">
        <v>219</v>
      </c>
      <c r="F217" s="17">
        <f t="shared" si="17"/>
        <v>150</v>
      </c>
      <c r="G217" s="17" t="s">
        <v>78</v>
      </c>
      <c r="H217" s="17" t="s">
        <v>79</v>
      </c>
      <c r="I217" s="17" t="s">
        <v>118</v>
      </c>
      <c r="J217" s="17">
        <v>2</v>
      </c>
      <c r="K217" s="22" t="s">
        <v>81</v>
      </c>
    </row>
    <row r="218" spans="1:11" x14ac:dyDescent="0.2">
      <c r="A218" s="50">
        <f t="shared" si="16"/>
        <v>26</v>
      </c>
      <c r="B218" s="17" t="s">
        <v>248</v>
      </c>
      <c r="C218" s="43">
        <v>731000</v>
      </c>
      <c r="D218" s="43">
        <v>731599</v>
      </c>
      <c r="E218" s="17" t="s">
        <v>221</v>
      </c>
      <c r="F218" s="17">
        <f t="shared" si="17"/>
        <v>600</v>
      </c>
      <c r="G218" s="17" t="s">
        <v>78</v>
      </c>
      <c r="H218" s="17" t="s">
        <v>204</v>
      </c>
      <c r="I218" s="17" t="s">
        <v>80</v>
      </c>
      <c r="J218" s="17">
        <v>6</v>
      </c>
      <c r="K218" s="22" t="s">
        <v>184</v>
      </c>
    </row>
    <row r="219" spans="1:11" x14ac:dyDescent="0.2">
      <c r="A219" s="50">
        <f t="shared" si="16"/>
        <v>27</v>
      </c>
      <c r="B219" s="17" t="s">
        <v>249</v>
      </c>
      <c r="C219" s="43">
        <v>736000</v>
      </c>
      <c r="D219" s="43">
        <v>737999</v>
      </c>
      <c r="E219" s="17" t="s">
        <v>221</v>
      </c>
      <c r="F219" s="17">
        <f t="shared" si="17"/>
        <v>2000</v>
      </c>
      <c r="G219" s="17" t="s">
        <v>78</v>
      </c>
      <c r="H219" s="17" t="s">
        <v>204</v>
      </c>
      <c r="I219" s="17" t="s">
        <v>80</v>
      </c>
      <c r="J219" s="17">
        <v>6</v>
      </c>
      <c r="K219" s="22" t="s">
        <v>184</v>
      </c>
    </row>
    <row r="220" spans="1:11" x14ac:dyDescent="0.2">
      <c r="A220" s="50">
        <f t="shared" si="16"/>
        <v>28</v>
      </c>
      <c r="B220" s="17" t="s">
        <v>250</v>
      </c>
      <c r="C220" s="43">
        <v>740000</v>
      </c>
      <c r="D220" s="43">
        <v>740999</v>
      </c>
      <c r="E220" s="17" t="s">
        <v>221</v>
      </c>
      <c r="F220" s="17">
        <f t="shared" si="17"/>
        <v>1000</v>
      </c>
      <c r="G220" s="17" t="s">
        <v>78</v>
      </c>
      <c r="H220" s="17" t="s">
        <v>88</v>
      </c>
      <c r="I220" s="17" t="s">
        <v>80</v>
      </c>
      <c r="J220" s="17">
        <v>3</v>
      </c>
      <c r="K220" s="22" t="s">
        <v>89</v>
      </c>
    </row>
    <row r="221" spans="1:11" x14ac:dyDescent="0.2">
      <c r="A221" s="50">
        <f t="shared" si="16"/>
        <v>29</v>
      </c>
      <c r="B221" s="17" t="s">
        <v>251</v>
      </c>
      <c r="C221" s="43">
        <v>746100</v>
      </c>
      <c r="D221" s="43">
        <v>746349</v>
      </c>
      <c r="E221" s="17" t="s">
        <v>219</v>
      </c>
      <c r="F221" s="17">
        <f t="shared" si="17"/>
        <v>250</v>
      </c>
      <c r="G221" s="17" t="s">
        <v>78</v>
      </c>
      <c r="H221" s="17" t="s">
        <v>88</v>
      </c>
      <c r="I221" s="17" t="s">
        <v>118</v>
      </c>
      <c r="J221" s="17">
        <v>3</v>
      </c>
      <c r="K221" s="22" t="s">
        <v>89</v>
      </c>
    </row>
    <row r="222" spans="1:11" x14ac:dyDescent="0.2">
      <c r="A222" s="50">
        <f t="shared" si="16"/>
        <v>30</v>
      </c>
      <c r="B222" s="17" t="s">
        <v>252</v>
      </c>
      <c r="C222" s="43">
        <v>749100</v>
      </c>
      <c r="D222" s="43">
        <v>749199</v>
      </c>
      <c r="E222" s="17" t="s">
        <v>219</v>
      </c>
      <c r="F222" s="17">
        <f t="shared" si="17"/>
        <v>100</v>
      </c>
      <c r="G222" s="17" t="s">
        <v>78</v>
      </c>
      <c r="H222" s="17" t="s">
        <v>97</v>
      </c>
      <c r="I222" s="17" t="s">
        <v>118</v>
      </c>
      <c r="J222" s="17">
        <v>6</v>
      </c>
      <c r="K222" s="22" t="s">
        <v>184</v>
      </c>
    </row>
    <row r="223" spans="1:11" x14ac:dyDescent="0.2">
      <c r="A223" s="50">
        <f t="shared" si="16"/>
        <v>31</v>
      </c>
      <c r="B223" s="17" t="s">
        <v>253</v>
      </c>
      <c r="C223" s="43">
        <v>751100</v>
      </c>
      <c r="D223" s="43">
        <v>751349</v>
      </c>
      <c r="E223" s="17" t="s">
        <v>219</v>
      </c>
      <c r="F223" s="17">
        <f t="shared" si="17"/>
        <v>250</v>
      </c>
      <c r="G223" s="17" t="s">
        <v>78</v>
      </c>
      <c r="H223" s="17" t="s">
        <v>88</v>
      </c>
      <c r="I223" s="17" t="s">
        <v>118</v>
      </c>
      <c r="J223" s="17">
        <v>3</v>
      </c>
      <c r="K223" s="22" t="s">
        <v>89</v>
      </c>
    </row>
    <row r="224" spans="1:11" x14ac:dyDescent="0.2">
      <c r="A224" s="50">
        <f t="shared" si="16"/>
        <v>32</v>
      </c>
      <c r="B224" s="17" t="s">
        <v>254</v>
      </c>
      <c r="C224" s="43">
        <v>770100</v>
      </c>
      <c r="D224" s="43">
        <v>770349</v>
      </c>
      <c r="E224" s="17" t="s">
        <v>219</v>
      </c>
      <c r="F224" s="17">
        <f t="shared" si="17"/>
        <v>250</v>
      </c>
      <c r="G224" s="17" t="s">
        <v>78</v>
      </c>
      <c r="H224" s="17" t="s">
        <v>204</v>
      </c>
      <c r="I224" s="17" t="s">
        <v>118</v>
      </c>
      <c r="J224" s="17">
        <v>2</v>
      </c>
      <c r="K224" s="22" t="s">
        <v>81</v>
      </c>
    </row>
    <row r="225" spans="1:11" x14ac:dyDescent="0.2">
      <c r="A225" s="50">
        <f t="shared" ref="A225:A252" si="18">SUM(A224+1)</f>
        <v>33</v>
      </c>
      <c r="B225" s="17" t="s">
        <v>255</v>
      </c>
      <c r="C225" s="43">
        <v>773100</v>
      </c>
      <c r="D225" s="43">
        <v>773249</v>
      </c>
      <c r="E225" s="17" t="s">
        <v>219</v>
      </c>
      <c r="F225" s="17">
        <f t="shared" ref="F225:F256" si="19">SUM((D225-C225)+1)</f>
        <v>150</v>
      </c>
      <c r="G225" s="17" t="s">
        <v>78</v>
      </c>
      <c r="H225" s="17" t="s">
        <v>204</v>
      </c>
      <c r="I225" s="17" t="s">
        <v>118</v>
      </c>
      <c r="J225" s="17">
        <v>2</v>
      </c>
      <c r="K225" s="22" t="s">
        <v>81</v>
      </c>
    </row>
    <row r="226" spans="1:11" x14ac:dyDescent="0.2">
      <c r="A226" s="50">
        <f t="shared" si="18"/>
        <v>34</v>
      </c>
      <c r="B226" s="17" t="s">
        <v>256</v>
      </c>
      <c r="C226" s="43">
        <v>775100</v>
      </c>
      <c r="D226" s="43">
        <v>775399</v>
      </c>
      <c r="E226" s="17" t="s">
        <v>219</v>
      </c>
      <c r="F226" s="17">
        <f t="shared" si="19"/>
        <v>300</v>
      </c>
      <c r="G226" s="17" t="s">
        <v>78</v>
      </c>
      <c r="H226" s="17" t="s">
        <v>204</v>
      </c>
      <c r="I226" s="17" t="s">
        <v>118</v>
      </c>
      <c r="J226" s="17">
        <v>2</v>
      </c>
      <c r="K226" s="22" t="s">
        <v>81</v>
      </c>
    </row>
    <row r="227" spans="1:11" x14ac:dyDescent="0.2">
      <c r="A227" s="50">
        <f t="shared" si="18"/>
        <v>35</v>
      </c>
      <c r="B227" s="17" t="s">
        <v>257</v>
      </c>
      <c r="C227" s="43">
        <v>777100</v>
      </c>
      <c r="D227" s="43">
        <v>777349</v>
      </c>
      <c r="E227" s="17" t="s">
        <v>219</v>
      </c>
      <c r="F227" s="17">
        <f t="shared" si="19"/>
        <v>250</v>
      </c>
      <c r="G227" s="17" t="s">
        <v>78</v>
      </c>
      <c r="H227" s="17" t="s">
        <v>204</v>
      </c>
      <c r="I227" s="17" t="s">
        <v>118</v>
      </c>
      <c r="J227" s="17">
        <v>2</v>
      </c>
      <c r="K227" s="22" t="s">
        <v>81</v>
      </c>
    </row>
    <row r="228" spans="1:11" x14ac:dyDescent="0.2">
      <c r="A228" s="50">
        <f t="shared" si="18"/>
        <v>36</v>
      </c>
      <c r="B228" s="17" t="s">
        <v>258</v>
      </c>
      <c r="C228" s="43">
        <v>779100</v>
      </c>
      <c r="D228" s="43">
        <v>779349</v>
      </c>
      <c r="E228" s="17" t="s">
        <v>219</v>
      </c>
      <c r="F228" s="17">
        <f t="shared" si="19"/>
        <v>250</v>
      </c>
      <c r="G228" s="17" t="s">
        <v>78</v>
      </c>
      <c r="H228" s="17" t="s">
        <v>88</v>
      </c>
      <c r="I228" s="17" t="s">
        <v>118</v>
      </c>
      <c r="J228" s="17">
        <v>3</v>
      </c>
      <c r="K228" s="22" t="s">
        <v>89</v>
      </c>
    </row>
    <row r="229" spans="1:11" x14ac:dyDescent="0.2">
      <c r="A229" s="50">
        <f t="shared" si="18"/>
        <v>37</v>
      </c>
      <c r="B229" s="17" t="s">
        <v>259</v>
      </c>
      <c r="C229" s="43">
        <v>780100</v>
      </c>
      <c r="D229" s="43">
        <v>780349</v>
      </c>
      <c r="E229" s="17" t="s">
        <v>219</v>
      </c>
      <c r="F229" s="17">
        <f t="shared" si="19"/>
        <v>250</v>
      </c>
      <c r="G229" s="17" t="s">
        <v>78</v>
      </c>
      <c r="H229" s="17" t="s">
        <v>97</v>
      </c>
      <c r="I229" s="17" t="s">
        <v>118</v>
      </c>
      <c r="J229" s="17">
        <v>6</v>
      </c>
      <c r="K229" s="22" t="s">
        <v>184</v>
      </c>
    </row>
    <row r="230" spans="1:11" x14ac:dyDescent="0.2">
      <c r="A230" s="50">
        <f t="shared" si="18"/>
        <v>38</v>
      </c>
      <c r="B230" s="17" t="s">
        <v>260</v>
      </c>
      <c r="C230" s="43">
        <v>789100</v>
      </c>
      <c r="D230" s="43">
        <v>789199</v>
      </c>
      <c r="E230" s="17" t="s">
        <v>219</v>
      </c>
      <c r="F230" s="17">
        <f t="shared" si="19"/>
        <v>100</v>
      </c>
      <c r="G230" s="17" t="s">
        <v>78</v>
      </c>
      <c r="H230" s="17" t="s">
        <v>97</v>
      </c>
      <c r="I230" s="17" t="s">
        <v>118</v>
      </c>
      <c r="J230" s="17">
        <v>6</v>
      </c>
      <c r="K230" s="22" t="s">
        <v>184</v>
      </c>
    </row>
    <row r="231" spans="1:11" x14ac:dyDescent="0.2">
      <c r="A231" s="50">
        <f t="shared" si="18"/>
        <v>39</v>
      </c>
      <c r="B231" s="17" t="s">
        <v>261</v>
      </c>
      <c r="C231" s="43">
        <v>790100</v>
      </c>
      <c r="D231" s="43">
        <v>790199</v>
      </c>
      <c r="E231" s="17" t="s">
        <v>219</v>
      </c>
      <c r="F231" s="17">
        <f t="shared" si="19"/>
        <v>100</v>
      </c>
      <c r="G231" s="17" t="s">
        <v>78</v>
      </c>
      <c r="H231" s="17" t="s">
        <v>88</v>
      </c>
      <c r="I231" s="17" t="s">
        <v>118</v>
      </c>
      <c r="J231" s="17">
        <v>3</v>
      </c>
      <c r="K231" s="22" t="s">
        <v>262</v>
      </c>
    </row>
    <row r="232" spans="1:11" x14ac:dyDescent="0.2">
      <c r="A232" s="50">
        <f t="shared" si="18"/>
        <v>40</v>
      </c>
      <c r="B232" s="17" t="s">
        <v>263</v>
      </c>
      <c r="C232" s="43">
        <v>795100</v>
      </c>
      <c r="D232" s="43">
        <v>795249</v>
      </c>
      <c r="E232" s="17" t="s">
        <v>219</v>
      </c>
      <c r="F232" s="17">
        <f t="shared" si="19"/>
        <v>150</v>
      </c>
      <c r="G232" s="17" t="s">
        <v>78</v>
      </c>
      <c r="H232" s="17" t="s">
        <v>88</v>
      </c>
      <c r="I232" s="17" t="s">
        <v>118</v>
      </c>
      <c r="J232" s="17">
        <v>3</v>
      </c>
      <c r="K232" s="22" t="s">
        <v>262</v>
      </c>
    </row>
    <row r="233" spans="1:11" x14ac:dyDescent="0.2">
      <c r="A233" s="50">
        <f t="shared" si="18"/>
        <v>41</v>
      </c>
      <c r="B233" s="17" t="s">
        <v>264</v>
      </c>
      <c r="C233" s="43">
        <v>830000</v>
      </c>
      <c r="D233" s="43">
        <v>832399</v>
      </c>
      <c r="E233" s="17" t="s">
        <v>221</v>
      </c>
      <c r="F233" s="17">
        <f t="shared" si="19"/>
        <v>2400</v>
      </c>
      <c r="G233" s="17" t="s">
        <v>78</v>
      </c>
      <c r="H233" s="17" t="s">
        <v>79</v>
      </c>
      <c r="I233" s="17" t="s">
        <v>80</v>
      </c>
      <c r="J233" s="17">
        <v>6</v>
      </c>
      <c r="K233" s="22" t="s">
        <v>262</v>
      </c>
    </row>
    <row r="234" spans="1:11" x14ac:dyDescent="0.2">
      <c r="A234" s="50">
        <f t="shared" si="18"/>
        <v>42</v>
      </c>
      <c r="B234" s="17" t="s">
        <v>265</v>
      </c>
      <c r="C234" s="43">
        <v>839100</v>
      </c>
      <c r="D234" s="43">
        <v>839699</v>
      </c>
      <c r="E234" s="17" t="s">
        <v>219</v>
      </c>
      <c r="F234" s="17">
        <f t="shared" si="19"/>
        <v>600</v>
      </c>
      <c r="G234" s="17" t="s">
        <v>78</v>
      </c>
      <c r="H234" s="17" t="s">
        <v>204</v>
      </c>
      <c r="I234" s="17" t="s">
        <v>118</v>
      </c>
      <c r="J234" s="17">
        <v>6</v>
      </c>
      <c r="K234" s="22" t="s">
        <v>140</v>
      </c>
    </row>
    <row r="235" spans="1:11" x14ac:dyDescent="0.2">
      <c r="A235" s="50">
        <f t="shared" si="18"/>
        <v>43</v>
      </c>
      <c r="B235" s="17" t="s">
        <v>266</v>
      </c>
      <c r="C235" s="43">
        <v>870100</v>
      </c>
      <c r="D235" s="43">
        <v>870349</v>
      </c>
      <c r="E235" s="17" t="s">
        <v>219</v>
      </c>
      <c r="F235" s="17">
        <f t="shared" si="19"/>
        <v>250</v>
      </c>
      <c r="G235" s="17" t="s">
        <v>78</v>
      </c>
      <c r="H235" s="17" t="s">
        <v>88</v>
      </c>
      <c r="I235" s="17" t="s">
        <v>118</v>
      </c>
      <c r="J235" s="17">
        <v>3</v>
      </c>
      <c r="K235" s="22" t="s">
        <v>89</v>
      </c>
    </row>
    <row r="236" spans="1:11" x14ac:dyDescent="0.2">
      <c r="A236" s="50">
        <f t="shared" si="18"/>
        <v>44</v>
      </c>
      <c r="B236" s="17" t="s">
        <v>267</v>
      </c>
      <c r="C236" s="43">
        <v>871000</v>
      </c>
      <c r="D236" s="43">
        <v>871999</v>
      </c>
      <c r="E236" s="17" t="s">
        <v>221</v>
      </c>
      <c r="F236" s="17">
        <f t="shared" si="19"/>
        <v>1000</v>
      </c>
      <c r="G236" s="17" t="s">
        <v>78</v>
      </c>
      <c r="H236" s="17" t="s">
        <v>88</v>
      </c>
      <c r="I236" s="17" t="s">
        <v>80</v>
      </c>
      <c r="J236" s="17">
        <v>3</v>
      </c>
      <c r="K236" s="22" t="s">
        <v>89</v>
      </c>
    </row>
    <row r="237" spans="1:11" x14ac:dyDescent="0.2">
      <c r="A237" s="50">
        <f t="shared" si="18"/>
        <v>45</v>
      </c>
      <c r="B237" s="17" t="s">
        <v>268</v>
      </c>
      <c r="C237" s="43">
        <v>872100</v>
      </c>
      <c r="D237" s="43">
        <v>872549</v>
      </c>
      <c r="E237" s="17" t="s">
        <v>219</v>
      </c>
      <c r="F237" s="17">
        <f t="shared" si="19"/>
        <v>450</v>
      </c>
      <c r="G237" s="17" t="s">
        <v>78</v>
      </c>
      <c r="H237" s="17" t="s">
        <v>88</v>
      </c>
      <c r="I237" s="17" t="s">
        <v>118</v>
      </c>
      <c r="J237" s="17">
        <v>3</v>
      </c>
      <c r="K237" s="22" t="s">
        <v>89</v>
      </c>
    </row>
    <row r="238" spans="1:11" x14ac:dyDescent="0.2">
      <c r="A238" s="50">
        <f t="shared" si="18"/>
        <v>46</v>
      </c>
      <c r="B238" s="17" t="s">
        <v>269</v>
      </c>
      <c r="C238" s="43">
        <v>873000</v>
      </c>
      <c r="D238" s="43">
        <v>873999</v>
      </c>
      <c r="E238" s="17" t="s">
        <v>221</v>
      </c>
      <c r="F238" s="17">
        <f t="shared" si="19"/>
        <v>1000</v>
      </c>
      <c r="G238" s="17" t="s">
        <v>78</v>
      </c>
      <c r="H238" s="17" t="s">
        <v>88</v>
      </c>
      <c r="I238" s="17" t="s">
        <v>80</v>
      </c>
      <c r="J238" s="17">
        <v>3</v>
      </c>
      <c r="K238" s="22" t="s">
        <v>89</v>
      </c>
    </row>
    <row r="239" spans="1:11" x14ac:dyDescent="0.2">
      <c r="A239" s="50">
        <f t="shared" si="18"/>
        <v>47</v>
      </c>
      <c r="B239" s="17" t="s">
        <v>270</v>
      </c>
      <c r="C239" s="43">
        <v>880000</v>
      </c>
      <c r="D239" s="43">
        <v>881599</v>
      </c>
      <c r="E239" s="17" t="s">
        <v>221</v>
      </c>
      <c r="F239" s="17">
        <f t="shared" si="19"/>
        <v>1600</v>
      </c>
      <c r="G239" s="17" t="s">
        <v>78</v>
      </c>
      <c r="H239" s="17" t="s">
        <v>79</v>
      </c>
      <c r="I239" s="17" t="s">
        <v>80</v>
      </c>
      <c r="J239" s="17">
        <v>6</v>
      </c>
      <c r="K239" s="22" t="s">
        <v>140</v>
      </c>
    </row>
    <row r="240" spans="1:11" x14ac:dyDescent="0.2">
      <c r="A240" s="50">
        <f t="shared" si="18"/>
        <v>48</v>
      </c>
      <c r="B240" s="17" t="s">
        <v>271</v>
      </c>
      <c r="C240" s="43">
        <v>883000</v>
      </c>
      <c r="D240" s="43">
        <v>885799</v>
      </c>
      <c r="E240" s="17" t="s">
        <v>221</v>
      </c>
      <c r="F240" s="17">
        <f t="shared" si="19"/>
        <v>2800</v>
      </c>
      <c r="G240" s="17" t="s">
        <v>78</v>
      </c>
      <c r="H240" s="17" t="s">
        <v>88</v>
      </c>
      <c r="I240" s="17" t="s">
        <v>80</v>
      </c>
      <c r="J240" s="17">
        <v>3</v>
      </c>
      <c r="K240" s="22" t="s">
        <v>262</v>
      </c>
    </row>
    <row r="241" spans="1:11" x14ac:dyDescent="0.2">
      <c r="A241" s="50">
        <f t="shared" si="18"/>
        <v>49</v>
      </c>
      <c r="B241" s="17" t="s">
        <v>272</v>
      </c>
      <c r="C241" s="43">
        <v>886000</v>
      </c>
      <c r="D241" s="43">
        <v>887999</v>
      </c>
      <c r="E241" s="17" t="s">
        <v>221</v>
      </c>
      <c r="F241" s="17">
        <f t="shared" si="19"/>
        <v>2000</v>
      </c>
      <c r="G241" s="17" t="s">
        <v>78</v>
      </c>
      <c r="H241" s="17" t="s">
        <v>79</v>
      </c>
      <c r="I241" s="17" t="s">
        <v>80</v>
      </c>
      <c r="J241" s="17">
        <v>6</v>
      </c>
      <c r="K241" s="22" t="s">
        <v>140</v>
      </c>
    </row>
    <row r="242" spans="1:11" x14ac:dyDescent="0.2">
      <c r="A242" s="50">
        <f t="shared" si="18"/>
        <v>50</v>
      </c>
      <c r="B242" s="17" t="s">
        <v>273</v>
      </c>
      <c r="C242" s="43">
        <v>889100</v>
      </c>
      <c r="D242" s="43">
        <v>889299</v>
      </c>
      <c r="E242" s="17" t="s">
        <v>219</v>
      </c>
      <c r="F242" s="17">
        <f t="shared" si="19"/>
        <v>200</v>
      </c>
      <c r="G242" s="17" t="s">
        <v>203</v>
      </c>
      <c r="H242" s="17" t="s">
        <v>79</v>
      </c>
      <c r="I242" s="17" t="s">
        <v>118</v>
      </c>
      <c r="J242" s="17">
        <v>6</v>
      </c>
      <c r="K242" s="22" t="s">
        <v>140</v>
      </c>
    </row>
    <row r="243" spans="1:11" x14ac:dyDescent="0.2">
      <c r="A243" s="50">
        <f t="shared" si="18"/>
        <v>51</v>
      </c>
      <c r="B243" s="17" t="s">
        <v>274</v>
      </c>
      <c r="C243" s="43">
        <v>899000</v>
      </c>
      <c r="D243" s="43">
        <v>899299</v>
      </c>
      <c r="E243" s="17" t="s">
        <v>221</v>
      </c>
      <c r="F243" s="17">
        <f t="shared" si="19"/>
        <v>300</v>
      </c>
      <c r="G243" s="17" t="s">
        <v>78</v>
      </c>
      <c r="H243" s="17"/>
      <c r="I243" s="17" t="s">
        <v>80</v>
      </c>
      <c r="J243" s="17">
        <v>6</v>
      </c>
      <c r="K243" s="22" t="s">
        <v>140</v>
      </c>
    </row>
    <row r="244" spans="1:11" x14ac:dyDescent="0.2">
      <c r="A244" s="50">
        <f t="shared" si="18"/>
        <v>52</v>
      </c>
      <c r="B244" s="17" t="s">
        <v>275</v>
      </c>
      <c r="C244" s="43">
        <v>900000</v>
      </c>
      <c r="D244" s="43">
        <v>900599</v>
      </c>
      <c r="E244" s="17" t="s">
        <v>221</v>
      </c>
      <c r="F244" s="17">
        <f t="shared" si="19"/>
        <v>600</v>
      </c>
      <c r="G244" s="17" t="s">
        <v>78</v>
      </c>
      <c r="H244" s="17" t="s">
        <v>88</v>
      </c>
      <c r="I244" s="17" t="s">
        <v>80</v>
      </c>
      <c r="J244" s="17">
        <v>3</v>
      </c>
      <c r="K244" s="22" t="s">
        <v>174</v>
      </c>
    </row>
    <row r="245" spans="1:11" x14ac:dyDescent="0.2">
      <c r="A245" s="50">
        <f t="shared" si="18"/>
        <v>53</v>
      </c>
      <c r="B245" s="17" t="s">
        <v>276</v>
      </c>
      <c r="C245" s="43">
        <v>904100</v>
      </c>
      <c r="D245" s="43">
        <v>904399</v>
      </c>
      <c r="E245" s="17" t="s">
        <v>219</v>
      </c>
      <c r="F245" s="17">
        <f t="shared" si="19"/>
        <v>300</v>
      </c>
      <c r="G245" s="17" t="s">
        <v>78</v>
      </c>
      <c r="H245" s="17" t="s">
        <v>88</v>
      </c>
      <c r="I245" s="17" t="s">
        <v>118</v>
      </c>
      <c r="J245" s="17">
        <v>3</v>
      </c>
      <c r="K245" s="22" t="s">
        <v>174</v>
      </c>
    </row>
    <row r="246" spans="1:11" x14ac:dyDescent="0.2">
      <c r="A246" s="50">
        <f t="shared" si="18"/>
        <v>54</v>
      </c>
      <c r="B246" s="17" t="s">
        <v>277</v>
      </c>
      <c r="C246" s="43">
        <v>907100</v>
      </c>
      <c r="D246" s="43">
        <v>907199</v>
      </c>
      <c r="E246" s="17" t="s">
        <v>219</v>
      </c>
      <c r="F246" s="17">
        <f t="shared" si="19"/>
        <v>100</v>
      </c>
      <c r="G246" s="17" t="s">
        <v>78</v>
      </c>
      <c r="H246" s="17" t="s">
        <v>88</v>
      </c>
      <c r="I246" s="17" t="s">
        <v>118</v>
      </c>
      <c r="J246" s="17">
        <v>3</v>
      </c>
      <c r="K246" s="22" t="s">
        <v>174</v>
      </c>
    </row>
    <row r="247" spans="1:11" x14ac:dyDescent="0.2">
      <c r="A247" s="50">
        <f t="shared" si="18"/>
        <v>55</v>
      </c>
      <c r="B247" s="17" t="s">
        <v>278</v>
      </c>
      <c r="C247" s="43">
        <v>910000</v>
      </c>
      <c r="D247" s="43">
        <v>911699</v>
      </c>
      <c r="E247" s="17" t="s">
        <v>221</v>
      </c>
      <c r="F247" s="17">
        <f t="shared" si="19"/>
        <v>1700</v>
      </c>
      <c r="G247" s="17" t="s">
        <v>78</v>
      </c>
      <c r="H247" s="17" t="s">
        <v>97</v>
      </c>
      <c r="I247" s="17" t="s">
        <v>80</v>
      </c>
      <c r="J247" s="17">
        <v>6</v>
      </c>
      <c r="K247" s="22" t="s">
        <v>98</v>
      </c>
    </row>
    <row r="248" spans="1:11" x14ac:dyDescent="0.2">
      <c r="A248" s="50">
        <f t="shared" si="18"/>
        <v>56</v>
      </c>
      <c r="B248" s="17" t="s">
        <v>279</v>
      </c>
      <c r="C248" s="43">
        <v>912100</v>
      </c>
      <c r="D248" s="43">
        <v>912249</v>
      </c>
      <c r="E248" s="17" t="s">
        <v>219</v>
      </c>
      <c r="F248" s="17">
        <f t="shared" si="19"/>
        <v>150</v>
      </c>
      <c r="G248" s="17" t="s">
        <v>78</v>
      </c>
      <c r="H248" s="17" t="s">
        <v>88</v>
      </c>
      <c r="I248" s="17" t="s">
        <v>118</v>
      </c>
      <c r="J248" s="17">
        <v>3</v>
      </c>
      <c r="K248" s="22" t="s">
        <v>174</v>
      </c>
    </row>
    <row r="249" spans="1:11" x14ac:dyDescent="0.2">
      <c r="A249" s="50">
        <f t="shared" si="18"/>
        <v>57</v>
      </c>
      <c r="B249" s="17" t="s">
        <v>280</v>
      </c>
      <c r="C249" s="43">
        <v>915000</v>
      </c>
      <c r="D249" s="43">
        <v>915999</v>
      </c>
      <c r="E249" s="17" t="s">
        <v>221</v>
      </c>
      <c r="F249" s="17">
        <f t="shared" si="19"/>
        <v>1000</v>
      </c>
      <c r="G249" s="17" t="s">
        <v>78</v>
      </c>
      <c r="H249" s="17" t="s">
        <v>97</v>
      </c>
      <c r="I249" s="17" t="s">
        <v>80</v>
      </c>
      <c r="J249" s="17">
        <v>6</v>
      </c>
      <c r="K249" s="22" t="s">
        <v>98</v>
      </c>
    </row>
    <row r="250" spans="1:11" x14ac:dyDescent="0.2">
      <c r="A250" s="50">
        <f t="shared" si="18"/>
        <v>58</v>
      </c>
      <c r="B250" s="17" t="s">
        <v>281</v>
      </c>
      <c r="C250" s="43">
        <v>916100</v>
      </c>
      <c r="D250" s="43">
        <v>916249</v>
      </c>
      <c r="E250" s="17" t="s">
        <v>219</v>
      </c>
      <c r="F250" s="17">
        <f t="shared" si="19"/>
        <v>150</v>
      </c>
      <c r="G250" s="17" t="s">
        <v>78</v>
      </c>
      <c r="H250" s="17" t="s">
        <v>88</v>
      </c>
      <c r="I250" s="17" t="s">
        <v>118</v>
      </c>
      <c r="J250" s="17">
        <v>6</v>
      </c>
      <c r="K250" s="22" t="s">
        <v>174</v>
      </c>
    </row>
    <row r="251" spans="1:11" x14ac:dyDescent="0.2">
      <c r="A251" s="50">
        <f t="shared" si="18"/>
        <v>59</v>
      </c>
      <c r="B251" s="17" t="s">
        <v>282</v>
      </c>
      <c r="C251" s="43">
        <v>918000</v>
      </c>
      <c r="D251" s="43">
        <v>918319</v>
      </c>
      <c r="E251" s="17" t="s">
        <v>221</v>
      </c>
      <c r="F251" s="17">
        <f t="shared" si="19"/>
        <v>320</v>
      </c>
      <c r="G251" s="17" t="s">
        <v>78</v>
      </c>
      <c r="H251" s="17" t="s">
        <v>97</v>
      </c>
      <c r="I251" s="17" t="s">
        <v>80</v>
      </c>
      <c r="J251" s="17">
        <v>6</v>
      </c>
      <c r="K251" s="22" t="s">
        <v>98</v>
      </c>
    </row>
    <row r="252" spans="1:11" x14ac:dyDescent="0.2">
      <c r="A252" s="50">
        <f t="shared" si="18"/>
        <v>60</v>
      </c>
      <c r="B252" s="17" t="s">
        <v>283</v>
      </c>
      <c r="C252" s="43">
        <v>919100</v>
      </c>
      <c r="D252" s="43">
        <v>919399</v>
      </c>
      <c r="E252" s="17" t="s">
        <v>219</v>
      </c>
      <c r="F252" s="17">
        <f t="shared" si="19"/>
        <v>300</v>
      </c>
      <c r="G252" s="17" t="s">
        <v>78</v>
      </c>
      <c r="H252" s="17" t="s">
        <v>79</v>
      </c>
      <c r="I252" s="17" t="s">
        <v>118</v>
      </c>
      <c r="J252" s="17">
        <v>3</v>
      </c>
      <c r="K252" s="22" t="s">
        <v>174</v>
      </c>
    </row>
    <row r="253" spans="1:11" x14ac:dyDescent="0.2">
      <c r="A253" s="50">
        <v>1</v>
      </c>
      <c r="B253" s="17" t="s">
        <v>284</v>
      </c>
      <c r="C253" s="43">
        <v>930000</v>
      </c>
      <c r="D253" s="43">
        <v>930599</v>
      </c>
      <c r="E253" s="17" t="s">
        <v>221</v>
      </c>
      <c r="F253" s="17">
        <f t="shared" si="19"/>
        <v>600</v>
      </c>
      <c r="G253" s="17" t="s">
        <v>78</v>
      </c>
      <c r="H253" s="17" t="s">
        <v>88</v>
      </c>
      <c r="I253" s="17" t="s">
        <v>80</v>
      </c>
      <c r="J253" s="17">
        <v>3</v>
      </c>
      <c r="K253" s="22" t="s">
        <v>174</v>
      </c>
    </row>
    <row r="254" spans="1:11" x14ac:dyDescent="0.2">
      <c r="A254" s="50">
        <f t="shared" ref="A254:A265" si="20">SUM(A253+1)</f>
        <v>2</v>
      </c>
      <c r="B254" s="17" t="s">
        <v>285</v>
      </c>
      <c r="C254" s="43">
        <v>933100</v>
      </c>
      <c r="D254" s="43">
        <v>933249</v>
      </c>
      <c r="E254" s="17" t="s">
        <v>219</v>
      </c>
      <c r="F254" s="17">
        <f t="shared" si="19"/>
        <v>150</v>
      </c>
      <c r="G254" s="17" t="s">
        <v>78</v>
      </c>
      <c r="H254" s="17" t="s">
        <v>88</v>
      </c>
      <c r="I254" s="17" t="s">
        <v>118</v>
      </c>
      <c r="J254" s="17">
        <v>3</v>
      </c>
      <c r="K254" s="22" t="s">
        <v>174</v>
      </c>
    </row>
    <row r="255" spans="1:11" x14ac:dyDescent="0.2">
      <c r="A255" s="50">
        <f t="shared" si="20"/>
        <v>3</v>
      </c>
      <c r="B255" s="17" t="s">
        <v>286</v>
      </c>
      <c r="C255" s="43">
        <v>934100</v>
      </c>
      <c r="D255" s="43">
        <v>934199</v>
      </c>
      <c r="E255" s="17" t="s">
        <v>219</v>
      </c>
      <c r="F255" s="17">
        <f t="shared" si="19"/>
        <v>100</v>
      </c>
      <c r="G255" s="17" t="s">
        <v>78</v>
      </c>
      <c r="H255" s="17" t="s">
        <v>97</v>
      </c>
      <c r="I255" s="17" t="s">
        <v>118</v>
      </c>
      <c r="J255" s="17">
        <v>6</v>
      </c>
      <c r="K255" s="22" t="s">
        <v>98</v>
      </c>
    </row>
    <row r="256" spans="1:11" x14ac:dyDescent="0.2">
      <c r="A256" s="50">
        <f t="shared" si="20"/>
        <v>4</v>
      </c>
      <c r="B256" s="17" t="s">
        <v>287</v>
      </c>
      <c r="C256" s="43">
        <v>936100</v>
      </c>
      <c r="D256" s="43">
        <v>936399</v>
      </c>
      <c r="E256" s="17" t="s">
        <v>219</v>
      </c>
      <c r="F256" s="17">
        <f t="shared" si="19"/>
        <v>300</v>
      </c>
      <c r="G256" s="17" t="s">
        <v>78</v>
      </c>
      <c r="H256" s="17" t="s">
        <v>88</v>
      </c>
      <c r="I256" s="17" t="s">
        <v>118</v>
      </c>
      <c r="J256" s="17">
        <v>3</v>
      </c>
      <c r="K256" s="22" t="s">
        <v>174</v>
      </c>
    </row>
    <row r="257" spans="1:11" x14ac:dyDescent="0.2">
      <c r="A257" s="50">
        <f t="shared" si="20"/>
        <v>5</v>
      </c>
      <c r="B257" s="17" t="s">
        <v>288</v>
      </c>
      <c r="C257" s="43">
        <v>937000</v>
      </c>
      <c r="D257" s="43">
        <v>937299</v>
      </c>
      <c r="E257" s="17" t="s">
        <v>221</v>
      </c>
      <c r="F257" s="17">
        <f t="shared" ref="F257:F265" si="21">SUM((D257-C257)+1)</f>
        <v>300</v>
      </c>
      <c r="G257" s="17" t="s">
        <v>78</v>
      </c>
      <c r="H257" s="17" t="s">
        <v>97</v>
      </c>
      <c r="I257" s="17" t="s">
        <v>80</v>
      </c>
      <c r="J257" s="17">
        <v>6</v>
      </c>
      <c r="K257" s="22" t="s">
        <v>98</v>
      </c>
    </row>
    <row r="258" spans="1:11" x14ac:dyDescent="0.2">
      <c r="A258" s="50">
        <f t="shared" si="20"/>
        <v>6</v>
      </c>
      <c r="B258" s="17" t="s">
        <v>289</v>
      </c>
      <c r="C258" s="43">
        <v>938100</v>
      </c>
      <c r="D258" s="43">
        <v>938349</v>
      </c>
      <c r="E258" s="17" t="s">
        <v>219</v>
      </c>
      <c r="F258" s="17">
        <f t="shared" si="21"/>
        <v>250</v>
      </c>
      <c r="G258" s="17" t="s">
        <v>78</v>
      </c>
      <c r="H258" s="17" t="s">
        <v>88</v>
      </c>
      <c r="I258" s="17" t="s">
        <v>118</v>
      </c>
      <c r="J258" s="17">
        <v>3</v>
      </c>
      <c r="K258" s="22" t="s">
        <v>174</v>
      </c>
    </row>
    <row r="259" spans="1:11" x14ac:dyDescent="0.2">
      <c r="A259" s="50">
        <f t="shared" si="20"/>
        <v>7</v>
      </c>
      <c r="B259" s="17" t="s">
        <v>290</v>
      </c>
      <c r="C259" s="43">
        <v>939100</v>
      </c>
      <c r="D259" s="43">
        <v>939249</v>
      </c>
      <c r="E259" s="17" t="s">
        <v>219</v>
      </c>
      <c r="F259" s="17">
        <f t="shared" si="21"/>
        <v>150</v>
      </c>
      <c r="G259" s="17" t="s">
        <v>78</v>
      </c>
      <c r="H259" s="17" t="s">
        <v>97</v>
      </c>
      <c r="I259" s="17" t="s">
        <v>118</v>
      </c>
      <c r="J259" s="17">
        <v>6</v>
      </c>
      <c r="K259" s="22" t="s">
        <v>98</v>
      </c>
    </row>
    <row r="260" spans="1:11" x14ac:dyDescent="0.2">
      <c r="A260" s="50">
        <f t="shared" si="20"/>
        <v>8</v>
      </c>
      <c r="B260" s="17" t="s">
        <v>291</v>
      </c>
      <c r="C260" s="43">
        <v>941100</v>
      </c>
      <c r="D260" s="43">
        <v>941249</v>
      </c>
      <c r="E260" s="17" t="s">
        <v>219</v>
      </c>
      <c r="F260" s="17">
        <f t="shared" si="21"/>
        <v>150</v>
      </c>
      <c r="G260" s="17" t="s">
        <v>78</v>
      </c>
      <c r="H260" s="17" t="s">
        <v>97</v>
      </c>
      <c r="I260" s="17" t="s">
        <v>118</v>
      </c>
      <c r="J260" s="17">
        <v>6</v>
      </c>
      <c r="K260" s="22" t="s">
        <v>98</v>
      </c>
    </row>
    <row r="261" spans="1:11" x14ac:dyDescent="0.2">
      <c r="A261" s="50">
        <f t="shared" si="20"/>
        <v>9</v>
      </c>
      <c r="B261" s="17" t="s">
        <v>292</v>
      </c>
      <c r="C261" s="43">
        <v>970100</v>
      </c>
      <c r="D261" s="43">
        <v>970399</v>
      </c>
      <c r="E261" s="17" t="s">
        <v>219</v>
      </c>
      <c r="F261" s="17">
        <f t="shared" si="21"/>
        <v>300</v>
      </c>
      <c r="G261" s="17" t="s">
        <v>78</v>
      </c>
      <c r="H261" s="17" t="s">
        <v>88</v>
      </c>
      <c r="I261" s="17" t="s">
        <v>118</v>
      </c>
      <c r="J261" s="17">
        <v>3</v>
      </c>
      <c r="K261" s="22" t="s">
        <v>124</v>
      </c>
    </row>
    <row r="262" spans="1:11" x14ac:dyDescent="0.2">
      <c r="A262" s="50">
        <f t="shared" si="20"/>
        <v>10</v>
      </c>
      <c r="B262" s="17" t="s">
        <v>293</v>
      </c>
      <c r="C262" s="43">
        <v>974100</v>
      </c>
      <c r="D262" s="43">
        <v>974699</v>
      </c>
      <c r="E262" s="17" t="s">
        <v>294</v>
      </c>
      <c r="F262" s="17">
        <f t="shared" si="21"/>
        <v>600</v>
      </c>
      <c r="G262" s="17" t="s">
        <v>78</v>
      </c>
      <c r="H262" s="17" t="s">
        <v>88</v>
      </c>
      <c r="I262" s="17" t="s">
        <v>118</v>
      </c>
      <c r="J262" s="17">
        <v>3</v>
      </c>
      <c r="K262" s="22" t="s">
        <v>124</v>
      </c>
    </row>
    <row r="263" spans="1:11" x14ac:dyDescent="0.2">
      <c r="A263" s="50">
        <f t="shared" si="20"/>
        <v>11</v>
      </c>
      <c r="B263" s="17" t="s">
        <v>295</v>
      </c>
      <c r="C263" s="43">
        <v>977100</v>
      </c>
      <c r="D263" s="43">
        <v>977699</v>
      </c>
      <c r="E263" s="17" t="s">
        <v>219</v>
      </c>
      <c r="F263" s="17">
        <f t="shared" si="21"/>
        <v>600</v>
      </c>
      <c r="G263" s="17" t="s">
        <v>78</v>
      </c>
      <c r="H263" s="17" t="s">
        <v>97</v>
      </c>
      <c r="I263" s="17" t="s">
        <v>118</v>
      </c>
      <c r="J263" s="17">
        <v>6</v>
      </c>
      <c r="K263" s="22" t="s">
        <v>110</v>
      </c>
    </row>
    <row r="264" spans="1:11" x14ac:dyDescent="0.2">
      <c r="A264" s="50">
        <f t="shared" si="20"/>
        <v>12</v>
      </c>
      <c r="B264" s="17" t="s">
        <v>296</v>
      </c>
      <c r="C264" s="43">
        <v>978100</v>
      </c>
      <c r="D264" s="43">
        <v>978399</v>
      </c>
      <c r="E264" s="17" t="s">
        <v>219</v>
      </c>
      <c r="F264" s="17">
        <f t="shared" si="21"/>
        <v>300</v>
      </c>
      <c r="G264" s="17" t="s">
        <v>78</v>
      </c>
      <c r="H264" s="17" t="s">
        <v>88</v>
      </c>
      <c r="I264" s="17" t="s">
        <v>118</v>
      </c>
      <c r="J264" s="17">
        <v>3</v>
      </c>
      <c r="K264" s="22" t="s">
        <v>124</v>
      </c>
    </row>
    <row r="265" spans="1:11" x14ac:dyDescent="0.2">
      <c r="A265" s="50">
        <f t="shared" si="20"/>
        <v>13</v>
      </c>
      <c r="B265" s="17" t="s">
        <v>297</v>
      </c>
      <c r="C265" s="43">
        <v>979100</v>
      </c>
      <c r="D265" s="43">
        <v>979249</v>
      </c>
      <c r="E265" s="17" t="s">
        <v>219</v>
      </c>
      <c r="F265" s="17">
        <f t="shared" si="21"/>
        <v>150</v>
      </c>
      <c r="G265" s="17" t="s">
        <v>78</v>
      </c>
      <c r="H265" s="17" t="s">
        <v>97</v>
      </c>
      <c r="I265" s="17" t="s">
        <v>118</v>
      </c>
      <c r="J265" s="17">
        <v>6</v>
      </c>
      <c r="K265" s="22" t="s">
        <v>110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16</v>
      </c>
      <c r="G266" s="24"/>
      <c r="H266" s="24"/>
      <c r="I266" s="24"/>
      <c r="J266" s="24"/>
      <c r="K266" s="25"/>
    </row>
    <row r="268" spans="1:11" x14ac:dyDescent="0.2">
      <c r="B268" s="52" t="s">
        <v>114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298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299</v>
      </c>
      <c r="C272" s="57"/>
      <c r="D272" s="13"/>
    </row>
    <row r="273" spans="1:12" ht="13.5" thickBot="1" x14ac:dyDescent="0.25">
      <c r="A273" s="46">
        <v>1</v>
      </c>
      <c r="B273" s="47" t="s">
        <v>300</v>
      </c>
      <c r="C273" s="16">
        <v>982000</v>
      </c>
      <c r="D273" s="16">
        <v>982999</v>
      </c>
      <c r="E273" s="47" t="s">
        <v>301</v>
      </c>
      <c r="F273" s="47">
        <f>SUM((D273-C273)+1)</f>
        <v>1000</v>
      </c>
      <c r="G273" s="47" t="s">
        <v>129</v>
      </c>
      <c r="H273" s="47" t="s">
        <v>79</v>
      </c>
      <c r="I273" s="47" t="s">
        <v>80</v>
      </c>
      <c r="J273" s="47">
        <v>2</v>
      </c>
      <c r="K273" s="48" t="s">
        <v>81</v>
      </c>
    </row>
    <row r="274" spans="1:12" x14ac:dyDescent="0.2">
      <c r="B274" s="15" t="s">
        <v>16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302</v>
      </c>
      <c r="C275" s="13"/>
      <c r="D275" s="13"/>
    </row>
    <row r="276" spans="1:12" x14ac:dyDescent="0.2">
      <c r="A276" s="18"/>
      <c r="B276" s="19" t="s">
        <v>303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79</v>
      </c>
      <c r="I276" s="19" t="s">
        <v>80</v>
      </c>
      <c r="J276" s="19">
        <v>2</v>
      </c>
      <c r="K276" s="20" t="s">
        <v>81</v>
      </c>
    </row>
    <row r="277" spans="1:12" ht="13.5" thickBot="1" x14ac:dyDescent="0.25">
      <c r="A277" s="23"/>
      <c r="B277" s="24" t="s">
        <v>304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79</v>
      </c>
      <c r="I277" s="24" t="s">
        <v>80</v>
      </c>
      <c r="J277" s="24">
        <v>2</v>
      </c>
      <c r="K277" s="25" t="s">
        <v>81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305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306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308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310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311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312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313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314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315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317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318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319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320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321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322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323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13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1"/>
      <c r="B8" s="15"/>
      <c r="C8" s="654" t="s">
        <v>179</v>
      </c>
      <c r="D8" s="654"/>
      <c r="E8" s="654"/>
      <c r="F8" s="654"/>
      <c r="G8" s="654"/>
      <c r="H8" s="654"/>
      <c r="I8" s="654"/>
      <c r="J8" s="654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701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197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501</v>
      </c>
      <c r="C29" s="114" t="s">
        <v>198</v>
      </c>
      <c r="D29" s="16">
        <v>300100</v>
      </c>
      <c r="E29" s="16">
        <v>300399</v>
      </c>
      <c r="F29" s="114" t="s">
        <v>199</v>
      </c>
      <c r="G29" s="47">
        <f>SUM((E29-D29)+1)</f>
        <v>300</v>
      </c>
      <c r="H29" s="47" t="s">
        <v>78</v>
      </c>
      <c r="I29" s="114" t="s">
        <v>79</v>
      </c>
      <c r="J29" s="47" t="s">
        <v>80</v>
      </c>
      <c r="K29" s="47">
        <v>2</v>
      </c>
      <c r="L29" s="134" t="s">
        <v>81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114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698</v>
      </c>
    </row>
    <row r="35" spans="1:12" x14ac:dyDescent="0.2">
      <c r="C35" s="111"/>
    </row>
    <row r="36" spans="1:12" x14ac:dyDescent="0.2">
      <c r="B36" s="211" t="s">
        <v>601</v>
      </c>
      <c r="C36" s="111" t="s">
        <v>702</v>
      </c>
    </row>
    <row r="37" spans="1:12" x14ac:dyDescent="0.2">
      <c r="B37" s="211" t="s">
        <v>703</v>
      </c>
      <c r="C37" s="111" t="s">
        <v>704</v>
      </c>
    </row>
    <row r="38" spans="1:12" x14ac:dyDescent="0.2">
      <c r="B38" s="211" t="s">
        <v>705</v>
      </c>
      <c r="C38" s="111" t="s">
        <v>706</v>
      </c>
    </row>
    <row r="39" spans="1:12" x14ac:dyDescent="0.2">
      <c r="B39" t="s">
        <v>699</v>
      </c>
      <c r="C39" s="111" t="s">
        <v>707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653" t="s">
        <v>781</v>
      </c>
      <c r="D8" s="653"/>
      <c r="E8" s="653"/>
      <c r="F8" s="653"/>
      <c r="G8" s="653"/>
      <c r="H8" s="653"/>
      <c r="I8" s="653"/>
      <c r="J8" s="653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655" t="s">
        <v>4</v>
      </c>
      <c r="B1" s="656"/>
      <c r="C1" s="656"/>
      <c r="D1" s="657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658" t="s">
        <v>766</v>
      </c>
      <c r="B2" s="659"/>
      <c r="C2" s="659"/>
      <c r="D2" s="660"/>
      <c r="E2" s="658" t="s">
        <v>8</v>
      </c>
      <c r="F2" s="659"/>
      <c r="G2" s="659"/>
      <c r="H2" s="660"/>
      <c r="I2" s="121" t="s">
        <v>325</v>
      </c>
      <c r="J2" s="203" t="s">
        <v>326</v>
      </c>
      <c r="K2" s="203"/>
      <c r="L2" s="204"/>
    </row>
    <row r="3" spans="1:12" x14ac:dyDescent="0.2">
      <c r="A3" s="658" t="s">
        <v>11</v>
      </c>
      <c r="B3" s="659"/>
      <c r="C3" s="659"/>
      <c r="D3" s="660"/>
      <c r="E3" s="658" t="s">
        <v>329</v>
      </c>
      <c r="F3" s="659"/>
      <c r="G3" s="659"/>
      <c r="H3" s="660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53" t="s">
        <v>782</v>
      </c>
      <c r="D8" s="653"/>
      <c r="E8" s="653"/>
      <c r="F8" s="653"/>
      <c r="G8" s="653"/>
      <c r="H8" s="653"/>
      <c r="I8" s="653"/>
      <c r="J8" s="653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16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114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583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698</v>
      </c>
    </row>
    <row r="48" spans="1:12" x14ac:dyDescent="0.2">
      <c r="B48" s="211" t="s">
        <v>601</v>
      </c>
      <c r="C48" s="111" t="s">
        <v>602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116" t="s">
        <v>299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300</v>
      </c>
      <c r="D9" s="59">
        <v>982000</v>
      </c>
      <c r="E9" s="59">
        <v>982999</v>
      </c>
      <c r="F9" s="102" t="s">
        <v>301</v>
      </c>
      <c r="G9" s="19">
        <f>SUM((E9-D9)+1)</f>
        <v>1000</v>
      </c>
      <c r="H9" s="19" t="s">
        <v>129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v>2</v>
      </c>
      <c r="B10" s="30"/>
      <c r="C10" s="103" t="s">
        <v>585</v>
      </c>
      <c r="D10" s="17">
        <v>983000</v>
      </c>
      <c r="E10" s="30">
        <v>983999</v>
      </c>
      <c r="F10" s="103"/>
      <c r="G10" s="17"/>
      <c r="H10" s="17" t="s">
        <v>129</v>
      </c>
      <c r="I10" s="103" t="s">
        <v>365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v>3</v>
      </c>
      <c r="B11" s="30"/>
      <c r="C11" s="215" t="s">
        <v>127</v>
      </c>
      <c r="D11" s="30">
        <v>200000</v>
      </c>
      <c r="E11" s="30">
        <v>200239</v>
      </c>
      <c r="F11" s="215" t="s">
        <v>584</v>
      </c>
      <c r="G11" s="17">
        <f>SUM((E11-D11)+1)</f>
        <v>240</v>
      </c>
      <c r="H11" s="30" t="s">
        <v>129</v>
      </c>
      <c r="I11" s="215" t="s">
        <v>79</v>
      </c>
      <c r="J11" s="30" t="s">
        <v>337</v>
      </c>
      <c r="K11" s="30">
        <v>2</v>
      </c>
      <c r="L11" s="133" t="s">
        <v>359</v>
      </c>
    </row>
    <row r="12" spans="1:12" x14ac:dyDescent="0.2">
      <c r="A12" s="75">
        <v>4</v>
      </c>
      <c r="B12" s="30"/>
      <c r="C12" s="215" t="s">
        <v>587</v>
      </c>
      <c r="D12" s="30">
        <v>985000</v>
      </c>
      <c r="E12" s="30">
        <v>985000</v>
      </c>
      <c r="F12" s="215"/>
      <c r="G12" s="30"/>
      <c r="H12" s="30"/>
      <c r="I12" s="215" t="s">
        <v>79</v>
      </c>
      <c r="J12" s="30"/>
      <c r="K12" s="30">
        <v>2</v>
      </c>
      <c r="L12" s="133" t="s">
        <v>359</v>
      </c>
    </row>
    <row r="13" spans="1:12" x14ac:dyDescent="0.2">
      <c r="A13" s="185">
        <v>5</v>
      </c>
      <c r="B13" s="281"/>
      <c r="C13" s="282" t="s">
        <v>586</v>
      </c>
      <c r="D13" s="281">
        <v>984000</v>
      </c>
      <c r="E13" s="281">
        <v>984999</v>
      </c>
      <c r="F13" s="282"/>
      <c r="G13" s="281"/>
      <c r="H13" s="281"/>
      <c r="I13" s="282" t="s">
        <v>79</v>
      </c>
      <c r="J13" s="281"/>
      <c r="K13" s="281">
        <v>2</v>
      </c>
      <c r="L13" s="283" t="s">
        <v>359</v>
      </c>
    </row>
    <row r="14" spans="1:12" x14ac:dyDescent="0.2">
      <c r="A14" s="185">
        <v>6</v>
      </c>
      <c r="B14" s="281"/>
      <c r="C14" s="282" t="s">
        <v>711</v>
      </c>
      <c r="D14" s="281">
        <v>988000</v>
      </c>
      <c r="E14" s="281">
        <v>988999</v>
      </c>
      <c r="F14" s="282"/>
      <c r="G14" s="281"/>
      <c r="H14" s="281"/>
      <c r="I14" s="282" t="s">
        <v>79</v>
      </c>
      <c r="J14" s="281"/>
      <c r="K14" s="281">
        <v>2</v>
      </c>
      <c r="L14" s="283" t="s">
        <v>359</v>
      </c>
    </row>
    <row r="15" spans="1:12" ht="13.5" thickBot="1" x14ac:dyDescent="0.25">
      <c r="A15" s="216">
        <v>7</v>
      </c>
      <c r="B15" s="164"/>
      <c r="C15" s="217" t="s">
        <v>303</v>
      </c>
      <c r="D15" s="164">
        <v>989000</v>
      </c>
      <c r="E15" s="164">
        <v>989099</v>
      </c>
      <c r="F15" s="217"/>
      <c r="G15" s="164"/>
      <c r="H15" s="164"/>
      <c r="I15" s="217" t="s">
        <v>377</v>
      </c>
      <c r="J15" s="164"/>
      <c r="K15" s="164">
        <v>2</v>
      </c>
      <c r="L15" s="218" t="s">
        <v>359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302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303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79</v>
      </c>
      <c r="J18" s="19" t="s">
        <v>80</v>
      </c>
      <c r="K18" s="19">
        <v>9</v>
      </c>
      <c r="L18" s="130" t="s">
        <v>16</v>
      </c>
    </row>
    <row r="19" spans="1:12" ht="13.5" thickBot="1" x14ac:dyDescent="0.25">
      <c r="A19" s="77">
        <v>2</v>
      </c>
      <c r="B19" s="24"/>
      <c r="C19" s="104" t="s">
        <v>304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79</v>
      </c>
      <c r="J19" s="24" t="s">
        <v>80</v>
      </c>
      <c r="K19" s="24">
        <v>9</v>
      </c>
      <c r="L19" s="132" t="s">
        <v>16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712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588</v>
      </c>
      <c r="C24" s="111" t="s">
        <v>306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589</v>
      </c>
      <c r="C25" s="111" t="s">
        <v>307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590</v>
      </c>
      <c r="C26" s="111" t="s">
        <v>308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591</v>
      </c>
      <c r="C27" s="111" t="s">
        <v>309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592</v>
      </c>
      <c r="C28" s="111" t="s">
        <v>310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593</v>
      </c>
      <c r="C29" s="111" t="s">
        <v>311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594</v>
      </c>
      <c r="C30" s="111" t="s">
        <v>312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595</v>
      </c>
      <c r="C31" s="111" t="s">
        <v>313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596</v>
      </c>
      <c r="C32" s="111" t="s">
        <v>314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597</v>
      </c>
      <c r="C33" s="111" t="s">
        <v>315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598</v>
      </c>
      <c r="C34" s="111" t="s">
        <v>316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2"/>
  <sheetViews>
    <sheetView tabSelected="1" zoomScaleNormal="100" workbookViewId="0">
      <selection activeCell="C6" sqref="C6"/>
    </sheetView>
  </sheetViews>
  <sheetFormatPr baseColWidth="10" defaultRowHeight="12.75" x14ac:dyDescent="0.2"/>
  <cols>
    <col min="1" max="1" width="3.28515625" style="428" customWidth="1"/>
    <col min="2" max="2" width="10.5703125" style="415" customWidth="1"/>
    <col min="3" max="3" width="54" style="415" customWidth="1"/>
    <col min="4" max="4" width="10.7109375" style="537" customWidth="1"/>
    <col min="5" max="6" width="10.7109375" style="415" customWidth="1"/>
    <col min="7" max="7" width="10.8554687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B1" s="590"/>
      <c r="C1" s="590"/>
      <c r="D1" s="590"/>
      <c r="E1" s="590"/>
      <c r="F1" s="598"/>
      <c r="G1" s="598"/>
      <c r="H1" s="598"/>
      <c r="I1" s="598"/>
      <c r="J1" s="598"/>
      <c r="K1" s="626"/>
      <c r="L1" s="604"/>
    </row>
    <row r="2" spans="1:12" x14ac:dyDescent="0.2">
      <c r="B2" s="590"/>
      <c r="C2" s="590"/>
      <c r="D2" s="590"/>
      <c r="E2" s="590"/>
      <c r="F2" s="598"/>
      <c r="G2" s="598"/>
      <c r="H2" s="598"/>
      <c r="I2" s="598"/>
      <c r="J2" s="598"/>
      <c r="K2" s="598"/>
    </row>
    <row r="3" spans="1:12" ht="18" x14ac:dyDescent="0.25">
      <c r="B3" s="591" t="s">
        <v>893</v>
      </c>
      <c r="C3" s="591"/>
      <c r="D3" s="591"/>
      <c r="E3" s="591"/>
      <c r="F3" s="598"/>
      <c r="G3" s="598"/>
      <c r="H3" s="598"/>
      <c r="I3" s="598"/>
      <c r="J3" s="598"/>
      <c r="K3" s="598"/>
    </row>
    <row r="4" spans="1:12" ht="14.25" x14ac:dyDescent="0.2">
      <c r="B4" s="592" t="s">
        <v>894</v>
      </c>
      <c r="C4" s="593"/>
      <c r="D4" s="590"/>
      <c r="E4" s="590"/>
      <c r="F4" s="598"/>
      <c r="G4" s="598"/>
      <c r="H4" s="598"/>
      <c r="I4" s="598"/>
      <c r="J4" s="598"/>
      <c r="K4" s="598"/>
    </row>
    <row r="5" spans="1:12" ht="14.25" x14ac:dyDescent="0.2">
      <c r="B5" s="590"/>
      <c r="C5" s="661"/>
      <c r="D5" s="661"/>
      <c r="E5" s="661"/>
      <c r="F5" s="598"/>
      <c r="G5" s="598"/>
      <c r="H5" s="598"/>
      <c r="I5" s="598"/>
      <c r="J5" s="598"/>
      <c r="K5" s="598"/>
    </row>
    <row r="6" spans="1:12" x14ac:dyDescent="0.2">
      <c r="A6" s="416"/>
      <c r="B6" s="593"/>
      <c r="C6" s="590"/>
      <c r="D6" s="590"/>
      <c r="E6" s="590"/>
      <c r="F6" s="599"/>
      <c r="G6" s="599"/>
      <c r="H6" s="599"/>
      <c r="I6" s="599"/>
      <c r="J6" s="599"/>
      <c r="K6" s="599"/>
      <c r="L6" s="416"/>
    </row>
    <row r="7" spans="1:12" x14ac:dyDescent="0.2">
      <c r="B7" s="590"/>
      <c r="C7" s="590"/>
      <c r="D7" s="590"/>
      <c r="E7" s="590"/>
      <c r="F7" s="599"/>
      <c r="G7" s="599"/>
      <c r="H7" s="599"/>
      <c r="I7" s="599"/>
      <c r="J7" s="599"/>
      <c r="K7" s="599"/>
      <c r="L7" s="417"/>
    </row>
    <row r="8" spans="1:12" x14ac:dyDescent="0.2">
      <c r="B8" s="594" t="s">
        <v>928</v>
      </c>
      <c r="C8" s="594"/>
      <c r="D8" s="590"/>
      <c r="E8" s="590"/>
      <c r="F8" s="599"/>
      <c r="G8" s="599"/>
      <c r="H8" s="599"/>
      <c r="I8" s="599"/>
      <c r="J8" s="599"/>
      <c r="K8" s="599"/>
      <c r="L8" s="417"/>
    </row>
    <row r="9" spans="1:12" x14ac:dyDescent="0.2">
      <c r="B9" s="590"/>
      <c r="C9" s="590"/>
      <c r="D9" s="590"/>
      <c r="E9" s="590"/>
      <c r="F9" s="599"/>
      <c r="G9" s="599"/>
      <c r="H9" s="599"/>
      <c r="I9" s="599"/>
      <c r="J9" s="599"/>
      <c r="K9" s="599"/>
      <c r="L9" s="417"/>
    </row>
    <row r="10" spans="1:12" x14ac:dyDescent="0.2">
      <c r="B10" s="590"/>
      <c r="C10" s="590"/>
      <c r="D10" s="590"/>
      <c r="E10" s="590"/>
      <c r="F10" s="599"/>
      <c r="G10" s="599"/>
      <c r="H10" s="599"/>
      <c r="I10" s="599"/>
      <c r="J10" s="599"/>
      <c r="K10" s="599"/>
      <c r="L10" s="417"/>
    </row>
    <row r="11" spans="1:12" ht="13.5" thickBot="1" x14ac:dyDescent="0.25">
      <c r="B11" s="595"/>
      <c r="C11" s="596"/>
      <c r="D11" s="597"/>
      <c r="E11" s="595"/>
      <c r="F11" s="600"/>
      <c r="G11" s="600"/>
      <c r="H11" s="600"/>
      <c r="I11" s="600"/>
      <c r="J11" s="600"/>
      <c r="K11" s="600"/>
      <c r="L11" s="417"/>
    </row>
    <row r="12" spans="1:12" ht="13.5" thickBot="1" x14ac:dyDescent="0.25">
      <c r="B12" s="666" t="s">
        <v>847</v>
      </c>
      <c r="C12" s="667"/>
      <c r="D12" s="663" t="s">
        <v>877</v>
      </c>
      <c r="E12" s="664"/>
      <c r="F12" s="664"/>
      <c r="G12" s="664"/>
      <c r="H12" s="664"/>
      <c r="I12" s="664"/>
      <c r="J12" s="664"/>
      <c r="K12" s="665"/>
      <c r="L12" s="417"/>
    </row>
    <row r="13" spans="1:12" ht="15.75" thickBot="1" x14ac:dyDescent="0.25">
      <c r="B13" s="668"/>
      <c r="C13" s="669"/>
      <c r="D13" s="601">
        <v>92</v>
      </c>
      <c r="E13" s="602">
        <v>93</v>
      </c>
      <c r="F13" s="603">
        <v>94</v>
      </c>
      <c r="G13" s="603">
        <v>95</v>
      </c>
      <c r="H13" s="603">
        <v>96</v>
      </c>
      <c r="I13" s="603">
        <v>97</v>
      </c>
      <c r="J13" s="603">
        <v>98</v>
      </c>
      <c r="K13" s="603">
        <v>99</v>
      </c>
      <c r="L13" s="579"/>
    </row>
    <row r="14" spans="1:12" x14ac:dyDescent="0.2">
      <c r="B14" s="670"/>
      <c r="C14" s="422" t="s">
        <v>866</v>
      </c>
      <c r="E14" s="532">
        <v>0.1</v>
      </c>
      <c r="F14" s="424"/>
      <c r="G14" s="639">
        <v>0.1</v>
      </c>
      <c r="H14" s="532">
        <v>0.28999999999999998</v>
      </c>
      <c r="I14" s="532">
        <v>0.06</v>
      </c>
      <c r="J14" s="425">
        <v>0.66</v>
      </c>
      <c r="K14" s="425">
        <v>0.6</v>
      </c>
      <c r="L14" s="417"/>
    </row>
    <row r="15" spans="1:12" x14ac:dyDescent="0.2">
      <c r="B15" s="670"/>
      <c r="C15" s="422" t="s">
        <v>867</v>
      </c>
      <c r="E15" s="424"/>
      <c r="F15" s="424"/>
      <c r="G15" s="639">
        <v>0.04</v>
      </c>
      <c r="H15" s="532">
        <v>7.0000000000000007E-2</v>
      </c>
      <c r="I15" s="532">
        <v>0.08</v>
      </c>
      <c r="J15" s="425">
        <v>0.28999999999999998</v>
      </c>
      <c r="K15" s="425">
        <v>0.3</v>
      </c>
      <c r="L15" s="417"/>
    </row>
    <row r="16" spans="1:12" x14ac:dyDescent="0.2">
      <c r="B16" s="670"/>
      <c r="C16" s="542" t="s">
        <v>904</v>
      </c>
      <c r="D16" s="532"/>
      <c r="E16" s="424"/>
      <c r="F16" s="424"/>
      <c r="G16" s="424"/>
      <c r="H16" s="644">
        <v>0.25</v>
      </c>
      <c r="I16" s="424"/>
      <c r="J16" s="425">
        <v>0.05</v>
      </c>
      <c r="K16" s="425">
        <v>0.1</v>
      </c>
      <c r="L16" s="417"/>
    </row>
    <row r="17" spans="1:12" x14ac:dyDescent="0.2">
      <c r="B17" s="671"/>
      <c r="C17" s="418" t="s">
        <v>298</v>
      </c>
      <c r="D17" s="423">
        <v>0</v>
      </c>
      <c r="E17" s="423">
        <v>0.1</v>
      </c>
      <c r="F17" s="423">
        <v>0</v>
      </c>
      <c r="G17" s="423">
        <v>0.14000000000000001</v>
      </c>
      <c r="H17" s="423">
        <f>SUM(H14:H16)</f>
        <v>0.61</v>
      </c>
      <c r="I17" s="423">
        <v>0.14000000000000001</v>
      </c>
      <c r="J17" s="423">
        <v>1</v>
      </c>
      <c r="K17" s="423">
        <v>0.99999999999999989</v>
      </c>
      <c r="L17" s="417"/>
    </row>
    <row r="18" spans="1:12" ht="13.5" thickBot="1" x14ac:dyDescent="0.25">
      <c r="B18" s="630"/>
      <c r="C18" s="630" t="s">
        <v>878</v>
      </c>
      <c r="D18" s="426">
        <v>1</v>
      </c>
      <c r="E18" s="426">
        <v>0.9</v>
      </c>
      <c r="F18" s="426">
        <v>1</v>
      </c>
      <c r="G18" s="426">
        <v>0.86</v>
      </c>
      <c r="H18" s="426">
        <f>H19-H17</f>
        <v>0.39</v>
      </c>
      <c r="I18" s="426">
        <v>0.86</v>
      </c>
      <c r="J18" s="426">
        <v>0</v>
      </c>
      <c r="K18" s="426">
        <v>0</v>
      </c>
      <c r="L18" s="417"/>
    </row>
    <row r="19" spans="1:12" x14ac:dyDescent="0.2">
      <c r="B19" s="419" t="s">
        <v>298</v>
      </c>
      <c r="C19" s="419"/>
      <c r="D19" s="533">
        <v>1</v>
      </c>
      <c r="E19" s="427">
        <v>1</v>
      </c>
      <c r="F19" s="427">
        <v>1</v>
      </c>
      <c r="G19" s="427">
        <v>1</v>
      </c>
      <c r="H19" s="427">
        <v>1</v>
      </c>
      <c r="I19" s="427">
        <v>1</v>
      </c>
      <c r="J19" s="427">
        <v>1</v>
      </c>
      <c r="K19" s="427">
        <v>0.99999999999999989</v>
      </c>
      <c r="L19" s="417"/>
    </row>
    <row r="20" spans="1:12" x14ac:dyDescent="0.2">
      <c r="B20" s="416"/>
      <c r="C20" s="416"/>
      <c r="D20" s="534" t="s">
        <v>16</v>
      </c>
      <c r="E20" s="524"/>
      <c r="F20" s="524"/>
      <c r="G20" s="524"/>
      <c r="H20" s="524"/>
      <c r="I20" s="524"/>
      <c r="J20" s="524"/>
      <c r="K20" s="524"/>
      <c r="L20" s="417"/>
    </row>
    <row r="21" spans="1:12" ht="13.5" thickBot="1" x14ac:dyDescent="0.25">
      <c r="B21" s="672"/>
      <c r="C21" s="672"/>
      <c r="D21" s="535"/>
      <c r="E21" s="420"/>
      <c r="F21" s="420"/>
      <c r="G21" s="420"/>
      <c r="H21" s="430"/>
      <c r="I21" s="420"/>
      <c r="J21" s="420"/>
      <c r="K21" s="420"/>
      <c r="L21" s="421"/>
    </row>
    <row r="22" spans="1:12" x14ac:dyDescent="0.2">
      <c r="A22" s="429"/>
      <c r="B22" s="414"/>
      <c r="C22" s="414"/>
      <c r="D22" s="536"/>
      <c r="E22" s="414"/>
      <c r="F22" s="523"/>
      <c r="G22" s="414"/>
      <c r="H22" s="414"/>
      <c r="I22" s="414"/>
      <c r="J22" s="414"/>
      <c r="K22" s="414"/>
      <c r="L22" s="414"/>
    </row>
    <row r="23" spans="1:12" x14ac:dyDescent="0.2">
      <c r="A23" s="429"/>
      <c r="B23" s="414"/>
      <c r="C23" s="414"/>
      <c r="D23" s="536" t="s">
        <v>868</v>
      </c>
      <c r="E23" s="414"/>
      <c r="F23" s="414"/>
      <c r="G23" s="414"/>
      <c r="H23" s="414"/>
      <c r="I23" s="414"/>
      <c r="J23" s="414"/>
      <c r="K23" s="414"/>
      <c r="L23" s="414"/>
    </row>
    <row r="24" spans="1:12" x14ac:dyDescent="0.2">
      <c r="A24" s="429"/>
      <c r="B24" s="414"/>
      <c r="C24" s="414"/>
      <c r="D24" s="536"/>
      <c r="E24" s="414"/>
      <c r="F24" s="414"/>
      <c r="G24" s="414"/>
      <c r="H24" s="414"/>
      <c r="I24" s="414"/>
      <c r="J24" s="414"/>
      <c r="K24" s="414"/>
      <c r="L24" s="414"/>
    </row>
    <row r="25" spans="1:12" x14ac:dyDescent="0.2">
      <c r="A25" s="429"/>
      <c r="B25" s="414"/>
      <c r="C25" s="414"/>
      <c r="D25" s="536"/>
      <c r="E25" s="414"/>
      <c r="F25" s="526"/>
      <c r="G25" s="414"/>
      <c r="H25" s="414"/>
      <c r="I25" s="414"/>
      <c r="J25" s="414"/>
      <c r="K25" s="414"/>
      <c r="L25" s="414"/>
    </row>
    <row r="26" spans="1:12" x14ac:dyDescent="0.2">
      <c r="A26" s="429"/>
      <c r="B26" s="414"/>
      <c r="C26" s="414"/>
      <c r="D26" s="536"/>
      <c r="E26" s="554"/>
      <c r="F26" s="526"/>
      <c r="G26" s="414"/>
      <c r="H26" s="526"/>
      <c r="I26" s="526"/>
      <c r="J26" s="526"/>
      <c r="K26" s="414"/>
      <c r="L26" s="414"/>
    </row>
    <row r="27" spans="1:12" x14ac:dyDescent="0.2">
      <c r="A27" s="429"/>
      <c r="B27" s="414"/>
      <c r="C27" s="414"/>
      <c r="D27" s="536"/>
      <c r="E27" s="554"/>
      <c r="F27" s="414"/>
      <c r="G27" s="553"/>
      <c r="H27" s="414"/>
      <c r="I27" s="414"/>
      <c r="J27" s="414"/>
      <c r="K27" s="414"/>
      <c r="L27" s="414"/>
    </row>
    <row r="28" spans="1:12" x14ac:dyDescent="0.2">
      <c r="A28" s="429"/>
      <c r="B28" s="414"/>
      <c r="C28" s="414"/>
      <c r="D28" s="536"/>
      <c r="E28" s="554"/>
      <c r="F28" s="414"/>
      <c r="G28" s="414"/>
      <c r="H28" s="526"/>
      <c r="I28" s="414"/>
      <c r="J28" s="414"/>
      <c r="K28" s="414"/>
      <c r="L28" s="414"/>
    </row>
    <row r="29" spans="1:12" x14ac:dyDescent="0.2">
      <c r="A29" s="429"/>
      <c r="B29" s="414"/>
      <c r="C29" s="414"/>
      <c r="D29" s="536"/>
      <c r="E29" s="554"/>
      <c r="F29" s="414"/>
      <c r="G29" s="553"/>
      <c r="H29" s="414"/>
      <c r="I29" s="414"/>
      <c r="J29" s="414"/>
      <c r="K29" s="414"/>
      <c r="L29" s="414"/>
    </row>
    <row r="30" spans="1:12" x14ac:dyDescent="0.2">
      <c r="A30" s="429"/>
      <c r="B30" s="662"/>
      <c r="C30" s="662"/>
      <c r="D30" s="536"/>
      <c r="E30" s="554"/>
      <c r="F30" s="414"/>
      <c r="G30" s="553"/>
      <c r="H30" s="526"/>
      <c r="I30" s="414"/>
      <c r="J30" s="414"/>
      <c r="K30" s="414"/>
      <c r="L30" s="414"/>
    </row>
    <row r="31" spans="1:12" x14ac:dyDescent="0.2">
      <c r="A31" s="429"/>
      <c r="B31" s="414"/>
      <c r="C31" s="414"/>
      <c r="D31" s="536"/>
      <c r="E31" s="554"/>
      <c r="F31" s="414"/>
      <c r="G31" s="553"/>
      <c r="H31" s="414"/>
      <c r="I31" s="414"/>
      <c r="J31" s="414"/>
      <c r="K31" s="414"/>
      <c r="L31" s="414"/>
    </row>
    <row r="32" spans="1:12" x14ac:dyDescent="0.2">
      <c r="A32" s="429"/>
      <c r="B32" s="414"/>
      <c r="C32" s="414"/>
      <c r="D32" s="536"/>
      <c r="E32" s="554"/>
      <c r="F32" s="414"/>
      <c r="G32" s="553"/>
      <c r="H32" s="414"/>
      <c r="I32" s="414"/>
      <c r="J32" s="414"/>
      <c r="K32" s="414"/>
      <c r="L32" s="414"/>
    </row>
    <row r="33" spans="1:12" x14ac:dyDescent="0.2">
      <c r="A33" s="429"/>
      <c r="B33" s="414"/>
      <c r="C33" s="414"/>
      <c r="D33" s="536"/>
      <c r="E33" s="414"/>
      <c r="F33" s="414"/>
      <c r="G33" s="553"/>
      <c r="H33" s="414"/>
      <c r="I33" s="414"/>
      <c r="J33" s="414"/>
      <c r="K33" s="414"/>
      <c r="L33" s="414"/>
    </row>
    <row r="34" spans="1:12" x14ac:dyDescent="0.2">
      <c r="A34" s="429"/>
      <c r="B34" s="414"/>
      <c r="C34" s="414"/>
      <c r="D34" s="536"/>
      <c r="E34" s="414"/>
      <c r="F34" s="414"/>
      <c r="G34" s="553"/>
      <c r="H34" s="526"/>
      <c r="I34" s="414"/>
      <c r="J34" s="414"/>
      <c r="K34" s="414"/>
      <c r="L34" s="414"/>
    </row>
    <row r="35" spans="1:12" x14ac:dyDescent="0.2">
      <c r="A35" s="429"/>
      <c r="B35" s="414"/>
      <c r="C35" s="414"/>
      <c r="D35" s="536"/>
      <c r="E35" s="414"/>
      <c r="F35" s="414"/>
      <c r="G35" s="553"/>
      <c r="H35" s="414"/>
      <c r="I35" s="414"/>
      <c r="J35" s="414"/>
      <c r="K35" s="414"/>
      <c r="L35" s="414"/>
    </row>
    <row r="36" spans="1:12" x14ac:dyDescent="0.2">
      <c r="A36" s="429"/>
      <c r="B36" s="414"/>
      <c r="C36" s="414"/>
      <c r="D36" s="536"/>
      <c r="E36" s="414"/>
      <c r="F36" s="414"/>
      <c r="G36" s="553"/>
      <c r="H36" s="414"/>
      <c r="I36" s="414"/>
      <c r="J36" s="414"/>
      <c r="K36" s="414"/>
      <c r="L36" s="414"/>
    </row>
    <row r="37" spans="1:12" x14ac:dyDescent="0.2">
      <c r="A37" s="429"/>
      <c r="B37" s="414"/>
      <c r="C37" s="414"/>
      <c r="D37" s="536"/>
      <c r="E37" s="414"/>
      <c r="F37" s="414"/>
      <c r="G37" s="553"/>
      <c r="H37" s="414"/>
      <c r="I37" s="414"/>
      <c r="J37" s="414"/>
      <c r="K37" s="414"/>
      <c r="L37" s="414"/>
    </row>
    <row r="38" spans="1:12" x14ac:dyDescent="0.2">
      <c r="A38" s="429"/>
      <c r="B38" s="414"/>
      <c r="C38" s="414"/>
      <c r="D38" s="536"/>
      <c r="E38" s="414"/>
      <c r="F38" s="414"/>
      <c r="G38" s="553"/>
      <c r="H38" s="414"/>
      <c r="I38" s="414"/>
      <c r="J38" s="414"/>
      <c r="K38" s="414"/>
      <c r="L38" s="414"/>
    </row>
    <row r="39" spans="1:12" x14ac:dyDescent="0.2">
      <c r="A39" s="429"/>
      <c r="B39" s="414"/>
      <c r="C39" s="414"/>
      <c r="D39" s="536"/>
      <c r="E39" s="414"/>
      <c r="F39" s="414"/>
      <c r="G39" s="553"/>
      <c r="H39" s="414"/>
      <c r="I39" s="414"/>
      <c r="J39" s="414"/>
      <c r="K39" s="414"/>
      <c r="L39" s="414"/>
    </row>
    <row r="40" spans="1:12" x14ac:dyDescent="0.2">
      <c r="A40" s="429"/>
      <c r="B40" s="414"/>
      <c r="C40" s="414"/>
      <c r="D40" s="536"/>
      <c r="E40" s="414"/>
      <c r="F40" s="414"/>
      <c r="G40" s="553"/>
      <c r="H40" s="414"/>
      <c r="I40" s="414"/>
      <c r="J40" s="414"/>
      <c r="K40" s="414"/>
      <c r="L40" s="414"/>
    </row>
    <row r="41" spans="1:12" x14ac:dyDescent="0.2">
      <c r="A41" s="429"/>
      <c r="B41" s="414"/>
      <c r="C41" s="414"/>
      <c r="D41" s="536"/>
      <c r="E41" s="414"/>
      <c r="F41" s="414"/>
      <c r="G41" s="553"/>
      <c r="H41" s="414"/>
      <c r="I41" s="414"/>
      <c r="J41" s="414"/>
      <c r="K41" s="414"/>
      <c r="L41" s="414"/>
    </row>
    <row r="42" spans="1:12" x14ac:dyDescent="0.2">
      <c r="A42" s="429"/>
      <c r="B42" s="414"/>
      <c r="C42" s="414"/>
      <c r="D42" s="536"/>
      <c r="E42" s="414"/>
      <c r="F42" s="414"/>
      <c r="G42" s="553"/>
      <c r="H42" s="414"/>
      <c r="I42" s="414"/>
      <c r="J42" s="414"/>
      <c r="K42" s="414"/>
      <c r="L42" s="414"/>
    </row>
    <row r="43" spans="1:12" x14ac:dyDescent="0.2">
      <c r="A43" s="429"/>
      <c r="B43" s="414"/>
      <c r="C43" s="414"/>
      <c r="D43" s="536"/>
      <c r="E43" s="414"/>
      <c r="F43" s="414"/>
      <c r="G43" s="553"/>
      <c r="H43" s="414"/>
      <c r="I43" s="414"/>
      <c r="J43" s="414"/>
      <c r="K43" s="414"/>
      <c r="L43" s="414"/>
    </row>
    <row r="44" spans="1:12" x14ac:dyDescent="0.2">
      <c r="A44" s="429"/>
      <c r="B44" s="414"/>
      <c r="C44" s="414"/>
      <c r="D44" s="536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9"/>
      <c r="B45" s="414"/>
      <c r="C45" s="414"/>
      <c r="D45" s="536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9"/>
      <c r="B46" s="414"/>
      <c r="C46" s="414"/>
      <c r="D46" s="536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9"/>
      <c r="B47" s="414"/>
      <c r="C47" s="414"/>
      <c r="D47" s="536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9"/>
      <c r="B48" s="414"/>
      <c r="C48" s="414"/>
      <c r="D48" s="536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9"/>
      <c r="B49" s="414"/>
      <c r="C49" s="414"/>
      <c r="D49" s="536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9"/>
      <c r="B50" s="414"/>
      <c r="C50" s="414"/>
      <c r="D50" s="536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9"/>
      <c r="B51" s="414"/>
      <c r="C51" s="414"/>
      <c r="D51" s="536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9"/>
      <c r="B52" s="414"/>
      <c r="C52" s="414"/>
      <c r="D52" s="536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9"/>
      <c r="B53" s="414"/>
      <c r="C53" s="414"/>
      <c r="D53" s="536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9"/>
      <c r="B54" s="414"/>
      <c r="C54" s="414"/>
      <c r="D54" s="536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9"/>
      <c r="B55" s="414"/>
      <c r="C55" s="414"/>
      <c r="D55" s="536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9"/>
      <c r="B56" s="414"/>
      <c r="C56" s="414"/>
      <c r="D56" s="536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9"/>
      <c r="B57" s="414"/>
      <c r="C57" s="414"/>
      <c r="D57" s="536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9"/>
      <c r="B58" s="414"/>
      <c r="C58" s="414"/>
      <c r="D58" s="536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9"/>
      <c r="B59" s="414"/>
      <c r="C59" s="414"/>
      <c r="D59" s="536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9"/>
      <c r="B60" s="414"/>
      <c r="C60" s="414"/>
      <c r="D60" s="536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9"/>
      <c r="B61" s="414"/>
      <c r="C61" s="414"/>
      <c r="D61" s="536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9"/>
      <c r="B62" s="414"/>
      <c r="C62" s="414"/>
      <c r="D62" s="536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9"/>
      <c r="B63" s="414"/>
      <c r="C63" s="414"/>
      <c r="D63" s="536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9"/>
      <c r="B64" s="414"/>
      <c r="C64" s="414"/>
      <c r="D64" s="536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9"/>
      <c r="B65" s="414"/>
      <c r="C65" s="414"/>
      <c r="D65" s="536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9"/>
      <c r="B66" s="414"/>
      <c r="C66" s="414"/>
      <c r="D66" s="536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9"/>
      <c r="B67" s="414"/>
      <c r="C67" s="414"/>
      <c r="D67" s="536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9"/>
      <c r="B68" s="414"/>
      <c r="C68" s="414"/>
      <c r="D68" s="536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9"/>
      <c r="B69" s="414"/>
      <c r="C69" s="414"/>
      <c r="D69" s="536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9"/>
      <c r="B70" s="414"/>
      <c r="C70" s="414"/>
      <c r="D70" s="536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9"/>
      <c r="B71" s="414"/>
      <c r="C71" s="414"/>
      <c r="D71" s="536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9"/>
      <c r="B72" s="414"/>
      <c r="C72" s="414"/>
      <c r="D72" s="536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9"/>
      <c r="B73" s="414"/>
      <c r="C73" s="414"/>
      <c r="D73" s="536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9"/>
      <c r="B74" s="414"/>
      <c r="C74" s="414"/>
      <c r="D74" s="536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9"/>
      <c r="B75" s="414"/>
      <c r="C75" s="414"/>
      <c r="D75" s="536"/>
      <c r="E75" s="414"/>
      <c r="F75" s="414"/>
      <c r="G75" s="414"/>
      <c r="H75" s="414"/>
      <c r="I75" s="414"/>
      <c r="J75" s="414"/>
      <c r="K75" s="414"/>
      <c r="L75" s="414"/>
    </row>
    <row r="76" spans="1:12" s="414" customFormat="1" x14ac:dyDescent="0.2">
      <c r="A76" s="429"/>
      <c r="D76" s="536"/>
    </row>
    <row r="77" spans="1:12" s="414" customFormat="1" x14ac:dyDescent="0.2">
      <c r="A77" s="429"/>
      <c r="D77" s="536"/>
    </row>
    <row r="78" spans="1:12" s="414" customFormat="1" x14ac:dyDescent="0.2">
      <c r="A78" s="429"/>
      <c r="D78" s="536"/>
    </row>
    <row r="79" spans="1:12" s="414" customFormat="1" x14ac:dyDescent="0.2">
      <c r="A79" s="429"/>
      <c r="D79" s="536"/>
    </row>
    <row r="80" spans="1:12" s="414" customFormat="1" x14ac:dyDescent="0.2">
      <c r="A80" s="429"/>
      <c r="D80" s="536"/>
    </row>
    <row r="81" spans="1:4" s="414" customFormat="1" x14ac:dyDescent="0.2">
      <c r="A81" s="429"/>
      <c r="D81" s="536"/>
    </row>
    <row r="82" spans="1:4" s="414" customFormat="1" x14ac:dyDescent="0.2">
      <c r="A82" s="429"/>
      <c r="D82" s="536"/>
    </row>
    <row r="83" spans="1:4" s="414" customFormat="1" x14ac:dyDescent="0.2">
      <c r="A83" s="429"/>
      <c r="D83" s="536"/>
    </row>
    <row r="84" spans="1:4" s="414" customFormat="1" x14ac:dyDescent="0.2">
      <c r="A84" s="429"/>
      <c r="D84" s="536"/>
    </row>
    <row r="85" spans="1:4" s="414" customFormat="1" x14ac:dyDescent="0.2">
      <c r="A85" s="429"/>
      <c r="D85" s="536"/>
    </row>
    <row r="86" spans="1:4" s="414" customFormat="1" x14ac:dyDescent="0.2">
      <c r="A86" s="429"/>
      <c r="D86" s="536"/>
    </row>
    <row r="87" spans="1:4" s="414" customFormat="1" x14ac:dyDescent="0.2">
      <c r="A87" s="429"/>
      <c r="D87" s="536"/>
    </row>
    <row r="88" spans="1:4" s="414" customFormat="1" x14ac:dyDescent="0.2">
      <c r="A88" s="429"/>
      <c r="D88" s="536"/>
    </row>
    <row r="89" spans="1:4" s="414" customFormat="1" x14ac:dyDescent="0.2">
      <c r="A89" s="429"/>
      <c r="D89" s="536"/>
    </row>
    <row r="90" spans="1:4" s="414" customFormat="1" x14ac:dyDescent="0.2">
      <c r="A90" s="429"/>
      <c r="D90" s="536"/>
    </row>
    <row r="91" spans="1:4" s="414" customFormat="1" x14ac:dyDescent="0.2">
      <c r="A91" s="429"/>
      <c r="D91" s="536"/>
    </row>
    <row r="92" spans="1:4" s="414" customFormat="1" x14ac:dyDescent="0.2">
      <c r="A92" s="429"/>
      <c r="D92" s="536"/>
    </row>
    <row r="93" spans="1:4" s="414" customFormat="1" x14ac:dyDescent="0.2">
      <c r="A93" s="429"/>
      <c r="D93" s="536"/>
    </row>
    <row r="94" spans="1:4" s="414" customFormat="1" x14ac:dyDescent="0.2">
      <c r="A94" s="429"/>
      <c r="D94" s="536"/>
    </row>
    <row r="95" spans="1:4" s="414" customFormat="1" x14ac:dyDescent="0.2">
      <c r="A95" s="429"/>
      <c r="D95" s="536"/>
    </row>
    <row r="96" spans="1:4" s="414" customFormat="1" x14ac:dyDescent="0.2">
      <c r="A96" s="429"/>
      <c r="D96" s="536"/>
    </row>
    <row r="97" spans="1:4" s="414" customFormat="1" x14ac:dyDescent="0.2">
      <c r="A97" s="429"/>
      <c r="D97" s="536"/>
    </row>
    <row r="98" spans="1:4" s="414" customFormat="1" x14ac:dyDescent="0.2">
      <c r="A98" s="429"/>
      <c r="D98" s="536"/>
    </row>
    <row r="99" spans="1:4" s="414" customFormat="1" x14ac:dyDescent="0.2">
      <c r="A99" s="429"/>
      <c r="D99" s="536"/>
    </row>
    <row r="100" spans="1:4" s="414" customFormat="1" x14ac:dyDescent="0.2">
      <c r="A100" s="429"/>
      <c r="D100" s="536"/>
    </row>
    <row r="101" spans="1:4" s="414" customFormat="1" x14ac:dyDescent="0.2">
      <c r="A101" s="429"/>
      <c r="D101" s="536"/>
    </row>
    <row r="102" spans="1:4" s="414" customFormat="1" x14ac:dyDescent="0.2">
      <c r="A102" s="429"/>
      <c r="D102" s="536"/>
    </row>
    <row r="103" spans="1:4" s="414" customFormat="1" x14ac:dyDescent="0.2">
      <c r="A103" s="429"/>
      <c r="D103" s="536"/>
    </row>
    <row r="104" spans="1:4" s="414" customFormat="1" x14ac:dyDescent="0.2">
      <c r="A104" s="429"/>
      <c r="D104" s="536"/>
    </row>
    <row r="105" spans="1:4" s="414" customFormat="1" x14ac:dyDescent="0.2">
      <c r="A105" s="429"/>
      <c r="D105" s="536"/>
    </row>
    <row r="106" spans="1:4" s="414" customFormat="1" x14ac:dyDescent="0.2">
      <c r="A106" s="429"/>
      <c r="D106" s="536"/>
    </row>
    <row r="107" spans="1:4" s="414" customFormat="1" x14ac:dyDescent="0.2">
      <c r="A107" s="429"/>
      <c r="D107" s="536"/>
    </row>
    <row r="108" spans="1:4" s="414" customFormat="1" x14ac:dyDescent="0.2">
      <c r="A108" s="429"/>
      <c r="D108" s="536"/>
    </row>
    <row r="109" spans="1:4" s="414" customFormat="1" x14ac:dyDescent="0.2">
      <c r="A109" s="429"/>
      <c r="D109" s="536"/>
    </row>
    <row r="110" spans="1:4" s="414" customFormat="1" x14ac:dyDescent="0.2">
      <c r="A110" s="429"/>
      <c r="D110" s="536"/>
    </row>
    <row r="111" spans="1:4" s="414" customFormat="1" x14ac:dyDescent="0.2">
      <c r="A111" s="429"/>
      <c r="D111" s="536"/>
    </row>
    <row r="112" spans="1:4" s="414" customFormat="1" x14ac:dyDescent="0.2">
      <c r="A112" s="429"/>
      <c r="D112" s="536"/>
    </row>
    <row r="113" spans="1:4" s="414" customFormat="1" x14ac:dyDescent="0.2">
      <c r="A113" s="429"/>
      <c r="D113" s="536"/>
    </row>
    <row r="114" spans="1:4" s="414" customFormat="1" x14ac:dyDescent="0.2">
      <c r="A114" s="429"/>
      <c r="D114" s="536"/>
    </row>
    <row r="115" spans="1:4" s="414" customFormat="1" x14ac:dyDescent="0.2">
      <c r="A115" s="429"/>
      <c r="D115" s="536"/>
    </row>
    <row r="116" spans="1:4" s="414" customFormat="1" x14ac:dyDescent="0.2">
      <c r="A116" s="429"/>
      <c r="D116" s="536"/>
    </row>
    <row r="117" spans="1:4" s="414" customFormat="1" x14ac:dyDescent="0.2">
      <c r="A117" s="429"/>
      <c r="D117" s="536"/>
    </row>
    <row r="118" spans="1:4" s="414" customFormat="1" x14ac:dyDescent="0.2">
      <c r="A118" s="429"/>
      <c r="D118" s="536"/>
    </row>
    <row r="119" spans="1:4" s="414" customFormat="1" x14ac:dyDescent="0.2">
      <c r="A119" s="429"/>
      <c r="D119" s="536"/>
    </row>
    <row r="120" spans="1:4" s="414" customFormat="1" x14ac:dyDescent="0.2">
      <c r="A120" s="429"/>
      <c r="D120" s="536"/>
    </row>
    <row r="121" spans="1:4" s="414" customFormat="1" x14ac:dyDescent="0.2">
      <c r="A121" s="429"/>
      <c r="D121" s="536"/>
    </row>
    <row r="122" spans="1:4" s="414" customFormat="1" x14ac:dyDescent="0.2">
      <c r="A122" s="429"/>
      <c r="D122" s="536"/>
    </row>
    <row r="123" spans="1:4" s="414" customFormat="1" x14ac:dyDescent="0.2">
      <c r="A123" s="429"/>
      <c r="D123" s="536"/>
    </row>
    <row r="124" spans="1:4" s="414" customFormat="1" x14ac:dyDescent="0.2">
      <c r="A124" s="429"/>
      <c r="D124" s="536"/>
    </row>
    <row r="125" spans="1:4" s="414" customFormat="1" x14ac:dyDescent="0.2">
      <c r="A125" s="429"/>
      <c r="D125" s="536"/>
    </row>
    <row r="126" spans="1:4" s="414" customFormat="1" x14ac:dyDescent="0.2">
      <c r="A126" s="429"/>
      <c r="D126" s="536"/>
    </row>
    <row r="127" spans="1:4" s="414" customFormat="1" x14ac:dyDescent="0.2">
      <c r="A127" s="429"/>
      <c r="D127" s="536"/>
    </row>
    <row r="128" spans="1:4" s="414" customFormat="1" x14ac:dyDescent="0.2">
      <c r="A128" s="429"/>
      <c r="D128" s="536"/>
    </row>
    <row r="129" spans="1:4" s="414" customFormat="1" x14ac:dyDescent="0.2">
      <c r="A129" s="429"/>
      <c r="D129" s="536"/>
    </row>
    <row r="130" spans="1:4" s="414" customFormat="1" x14ac:dyDescent="0.2">
      <c r="A130" s="429"/>
      <c r="D130" s="536"/>
    </row>
    <row r="131" spans="1:4" s="414" customFormat="1" x14ac:dyDescent="0.2">
      <c r="A131" s="429"/>
      <c r="D131" s="536"/>
    </row>
    <row r="132" spans="1:4" s="414" customFormat="1" x14ac:dyDescent="0.2">
      <c r="A132" s="429"/>
      <c r="D132" s="536"/>
    </row>
    <row r="133" spans="1:4" s="414" customFormat="1" x14ac:dyDescent="0.2">
      <c r="A133" s="429"/>
      <c r="D133" s="536"/>
    </row>
    <row r="134" spans="1:4" s="414" customFormat="1" x14ac:dyDescent="0.2">
      <c r="A134" s="429"/>
      <c r="D134" s="536"/>
    </row>
    <row r="135" spans="1:4" s="414" customFormat="1" x14ac:dyDescent="0.2">
      <c r="A135" s="429"/>
      <c r="D135" s="536"/>
    </row>
    <row r="136" spans="1:4" s="414" customFormat="1" x14ac:dyDescent="0.2">
      <c r="A136" s="429"/>
      <c r="D136" s="536"/>
    </row>
    <row r="137" spans="1:4" s="414" customFormat="1" x14ac:dyDescent="0.2">
      <c r="A137" s="429"/>
      <c r="D137" s="536"/>
    </row>
    <row r="138" spans="1:4" s="414" customFormat="1" x14ac:dyDescent="0.2">
      <c r="A138" s="429"/>
      <c r="D138" s="536"/>
    </row>
    <row r="139" spans="1:4" s="414" customFormat="1" x14ac:dyDescent="0.2">
      <c r="A139" s="429"/>
      <c r="D139" s="536"/>
    </row>
    <row r="140" spans="1:4" s="414" customFormat="1" x14ac:dyDescent="0.2">
      <c r="A140" s="429"/>
      <c r="D140" s="536"/>
    </row>
    <row r="141" spans="1:4" s="414" customFormat="1" x14ac:dyDescent="0.2">
      <c r="A141" s="429"/>
      <c r="D141" s="536"/>
    </row>
    <row r="142" spans="1:4" s="414" customFormat="1" x14ac:dyDescent="0.2">
      <c r="A142" s="429"/>
      <c r="D142" s="536"/>
    </row>
    <row r="143" spans="1:4" s="414" customFormat="1" x14ac:dyDescent="0.2">
      <c r="A143" s="429"/>
      <c r="D143" s="536"/>
    </row>
    <row r="144" spans="1:4" s="414" customFormat="1" x14ac:dyDescent="0.2">
      <c r="A144" s="429"/>
      <c r="D144" s="536"/>
    </row>
    <row r="145" spans="1:4" s="414" customFormat="1" x14ac:dyDescent="0.2">
      <c r="A145" s="429"/>
      <c r="D145" s="536"/>
    </row>
    <row r="146" spans="1:4" s="414" customFormat="1" x14ac:dyDescent="0.2">
      <c r="A146" s="429"/>
      <c r="D146" s="536"/>
    </row>
    <row r="147" spans="1:4" s="414" customFormat="1" x14ac:dyDescent="0.2">
      <c r="A147" s="429"/>
      <c r="D147" s="536"/>
    </row>
    <row r="148" spans="1:4" s="414" customFormat="1" x14ac:dyDescent="0.2">
      <c r="A148" s="429"/>
      <c r="D148" s="536"/>
    </row>
    <row r="149" spans="1:4" s="414" customFormat="1" x14ac:dyDescent="0.2">
      <c r="A149" s="429"/>
      <c r="D149" s="536"/>
    </row>
    <row r="150" spans="1:4" s="414" customFormat="1" x14ac:dyDescent="0.2">
      <c r="A150" s="429"/>
      <c r="D150" s="536"/>
    </row>
    <row r="151" spans="1:4" s="414" customFormat="1" x14ac:dyDescent="0.2">
      <c r="A151" s="429"/>
      <c r="D151" s="536"/>
    </row>
    <row r="152" spans="1:4" s="414" customFormat="1" x14ac:dyDescent="0.2">
      <c r="A152" s="429"/>
      <c r="D152" s="536"/>
    </row>
    <row r="153" spans="1:4" s="414" customFormat="1" x14ac:dyDescent="0.2">
      <c r="A153" s="429"/>
      <c r="D153" s="536"/>
    </row>
    <row r="154" spans="1:4" s="414" customFormat="1" x14ac:dyDescent="0.2">
      <c r="A154" s="429"/>
      <c r="D154" s="536"/>
    </row>
    <row r="155" spans="1:4" s="414" customFormat="1" x14ac:dyDescent="0.2">
      <c r="A155" s="429"/>
      <c r="D155" s="536"/>
    </row>
    <row r="156" spans="1:4" s="414" customFormat="1" x14ac:dyDescent="0.2">
      <c r="A156" s="429"/>
      <c r="D156" s="536"/>
    </row>
    <row r="157" spans="1:4" s="414" customFormat="1" x14ac:dyDescent="0.2">
      <c r="A157" s="429"/>
      <c r="D157" s="536"/>
    </row>
    <row r="158" spans="1:4" s="414" customFormat="1" x14ac:dyDescent="0.2">
      <c r="A158" s="429"/>
      <c r="D158" s="536"/>
    </row>
    <row r="159" spans="1:4" s="414" customFormat="1" x14ac:dyDescent="0.2">
      <c r="A159" s="429"/>
      <c r="D159" s="536"/>
    </row>
    <row r="160" spans="1:4" s="414" customFormat="1" x14ac:dyDescent="0.2">
      <c r="A160" s="429"/>
      <c r="D160" s="536"/>
    </row>
    <row r="161" spans="1:4" s="414" customFormat="1" x14ac:dyDescent="0.2">
      <c r="A161" s="429"/>
      <c r="D161" s="536"/>
    </row>
    <row r="162" spans="1:4" s="414" customFormat="1" x14ac:dyDescent="0.2">
      <c r="A162" s="429"/>
      <c r="D162" s="536"/>
    </row>
    <row r="163" spans="1:4" s="414" customFormat="1" x14ac:dyDescent="0.2">
      <c r="A163" s="429"/>
      <c r="D163" s="536"/>
    </row>
    <row r="164" spans="1:4" s="414" customFormat="1" x14ac:dyDescent="0.2">
      <c r="A164" s="429"/>
      <c r="D164" s="536"/>
    </row>
    <row r="165" spans="1:4" s="414" customFormat="1" x14ac:dyDescent="0.2">
      <c r="A165" s="429"/>
      <c r="D165" s="536"/>
    </row>
    <row r="166" spans="1:4" s="414" customFormat="1" x14ac:dyDescent="0.2">
      <c r="A166" s="429"/>
      <c r="D166" s="536"/>
    </row>
    <row r="167" spans="1:4" s="414" customFormat="1" x14ac:dyDescent="0.2">
      <c r="A167" s="429"/>
      <c r="D167" s="536"/>
    </row>
    <row r="168" spans="1:4" s="414" customFormat="1" x14ac:dyDescent="0.2">
      <c r="A168" s="429"/>
      <c r="D168" s="536"/>
    </row>
    <row r="169" spans="1:4" s="414" customFormat="1" x14ac:dyDescent="0.2">
      <c r="A169" s="429"/>
      <c r="D169" s="536"/>
    </row>
    <row r="170" spans="1:4" s="414" customFormat="1" x14ac:dyDescent="0.2">
      <c r="A170" s="429"/>
      <c r="D170" s="536"/>
    </row>
    <row r="171" spans="1:4" s="414" customFormat="1" x14ac:dyDescent="0.2">
      <c r="A171" s="429"/>
      <c r="D171" s="536"/>
    </row>
    <row r="172" spans="1:4" s="414" customFormat="1" x14ac:dyDescent="0.2">
      <c r="A172" s="429"/>
      <c r="D172" s="536"/>
    </row>
    <row r="173" spans="1:4" s="414" customFormat="1" x14ac:dyDescent="0.2">
      <c r="A173" s="429"/>
      <c r="D173" s="536"/>
    </row>
    <row r="174" spans="1:4" s="414" customFormat="1" x14ac:dyDescent="0.2">
      <c r="A174" s="429"/>
      <c r="D174" s="536"/>
    </row>
    <row r="175" spans="1:4" s="414" customFormat="1" x14ac:dyDescent="0.2">
      <c r="A175" s="429"/>
      <c r="D175" s="536"/>
    </row>
    <row r="176" spans="1:4" s="414" customFormat="1" x14ac:dyDescent="0.2">
      <c r="A176" s="429"/>
      <c r="D176" s="536"/>
    </row>
    <row r="177" spans="1:4" s="414" customFormat="1" x14ac:dyDescent="0.2">
      <c r="A177" s="429"/>
      <c r="D177" s="536"/>
    </row>
    <row r="178" spans="1:4" s="414" customFormat="1" x14ac:dyDescent="0.2">
      <c r="A178" s="429"/>
      <c r="D178" s="536"/>
    </row>
    <row r="179" spans="1:4" s="414" customFormat="1" x14ac:dyDescent="0.2">
      <c r="A179" s="429"/>
      <c r="D179" s="536"/>
    </row>
    <row r="180" spans="1:4" s="414" customFormat="1" x14ac:dyDescent="0.2">
      <c r="A180" s="429"/>
      <c r="D180" s="536"/>
    </row>
    <row r="181" spans="1:4" s="414" customFormat="1" x14ac:dyDescent="0.2">
      <c r="A181" s="429"/>
      <c r="D181" s="536"/>
    </row>
    <row r="182" spans="1:4" s="414" customFormat="1" x14ac:dyDescent="0.2">
      <c r="A182" s="429"/>
      <c r="D182" s="536"/>
    </row>
    <row r="183" spans="1:4" s="414" customFormat="1" x14ac:dyDescent="0.2">
      <c r="A183" s="429"/>
      <c r="D183" s="536"/>
    </row>
    <row r="184" spans="1:4" s="414" customFormat="1" x14ac:dyDescent="0.2">
      <c r="A184" s="429"/>
      <c r="D184" s="536"/>
    </row>
    <row r="185" spans="1:4" s="414" customFormat="1" x14ac:dyDescent="0.2">
      <c r="A185" s="429"/>
      <c r="D185" s="536"/>
    </row>
    <row r="186" spans="1:4" s="414" customFormat="1" x14ac:dyDescent="0.2">
      <c r="A186" s="429"/>
      <c r="D186" s="536"/>
    </row>
    <row r="187" spans="1:4" s="414" customFormat="1" x14ac:dyDescent="0.2">
      <c r="A187" s="429"/>
      <c r="D187" s="536"/>
    </row>
    <row r="188" spans="1:4" s="414" customFormat="1" x14ac:dyDescent="0.2">
      <c r="A188" s="429"/>
      <c r="D188" s="536"/>
    </row>
    <row r="189" spans="1:4" s="414" customFormat="1" x14ac:dyDescent="0.2">
      <c r="A189" s="429"/>
      <c r="D189" s="536"/>
    </row>
    <row r="190" spans="1:4" s="414" customFormat="1" x14ac:dyDescent="0.2">
      <c r="A190" s="429"/>
      <c r="D190" s="536"/>
    </row>
    <row r="191" spans="1:4" s="414" customFormat="1" x14ac:dyDescent="0.2">
      <c r="A191" s="429"/>
      <c r="D191" s="536"/>
    </row>
    <row r="192" spans="1:4" s="414" customFormat="1" x14ac:dyDescent="0.2">
      <c r="A192" s="429"/>
      <c r="D192" s="536"/>
    </row>
  </sheetData>
  <mergeCells count="6">
    <mergeCell ref="C5:E5"/>
    <mergeCell ref="B30:C30"/>
    <mergeCell ref="D12:K12"/>
    <mergeCell ref="B12:C13"/>
    <mergeCell ref="B14:B17"/>
    <mergeCell ref="B21:C21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ignoredErrors>
    <ignoredError sqref="H17" formulaRange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zoomScale="85" zoomScaleNormal="85" workbookViewId="0">
      <selection activeCell="Q40" sqref="Q40"/>
    </sheetView>
  </sheetViews>
  <sheetFormatPr baseColWidth="10" defaultRowHeight="12.75" x14ac:dyDescent="0.2"/>
  <cols>
    <col min="1" max="1" width="5.140625" style="628" customWidth="1"/>
    <col min="2" max="8" width="11.42578125" style="628"/>
    <col min="9" max="9" width="5.140625" style="628" customWidth="1"/>
    <col min="10" max="16384" width="11.42578125" style="628"/>
  </cols>
  <sheetData>
    <row r="1" spans="2:16" x14ac:dyDescent="0.2">
      <c r="B1" s="598"/>
      <c r="C1" s="598"/>
      <c r="D1" s="598"/>
      <c r="E1" s="598"/>
      <c r="F1" s="598"/>
      <c r="G1" s="598"/>
      <c r="H1" s="598"/>
      <c r="J1" s="598"/>
      <c r="K1" s="598"/>
      <c r="L1" s="598"/>
      <c r="M1" s="598"/>
      <c r="N1" s="598"/>
      <c r="O1" s="598"/>
      <c r="P1" s="598"/>
    </row>
    <row r="2" spans="2:16" ht="18" x14ac:dyDescent="0.25">
      <c r="B2" s="591" t="s">
        <v>884</v>
      </c>
      <c r="C2" s="598"/>
      <c r="D2" s="598"/>
      <c r="E2" s="598"/>
      <c r="F2" s="598"/>
      <c r="G2" s="598"/>
      <c r="H2" s="598"/>
      <c r="J2" s="591" t="s">
        <v>884</v>
      </c>
      <c r="K2" s="598"/>
      <c r="L2" s="598"/>
      <c r="M2" s="598"/>
      <c r="N2" s="598"/>
      <c r="O2" s="598"/>
      <c r="P2" s="598"/>
    </row>
    <row r="3" spans="2:16" ht="14.25" x14ac:dyDescent="0.2">
      <c r="B3" s="592" t="s">
        <v>885</v>
      </c>
      <c r="C3" s="598"/>
      <c r="D3" s="598"/>
      <c r="E3" s="598"/>
      <c r="F3" s="598"/>
      <c r="G3" s="598"/>
      <c r="H3" s="598"/>
      <c r="J3" s="592" t="s">
        <v>886</v>
      </c>
      <c r="K3" s="598"/>
      <c r="L3" s="598"/>
      <c r="M3" s="598"/>
      <c r="N3" s="598"/>
      <c r="O3" s="598"/>
      <c r="P3" s="598"/>
    </row>
    <row r="4" spans="2:16" x14ac:dyDescent="0.2">
      <c r="B4" s="590"/>
      <c r="C4" s="598"/>
      <c r="D4" s="598"/>
      <c r="E4" s="598"/>
      <c r="F4" s="598"/>
      <c r="G4" s="598"/>
      <c r="H4" s="598"/>
      <c r="J4" s="590"/>
      <c r="K4" s="598"/>
      <c r="L4" s="598"/>
      <c r="M4" s="598"/>
      <c r="N4" s="598"/>
      <c r="O4" s="598"/>
      <c r="P4" s="598"/>
    </row>
    <row r="5" spans="2:16" x14ac:dyDescent="0.2">
      <c r="B5" s="593"/>
      <c r="C5" s="598"/>
      <c r="D5" s="598"/>
      <c r="E5" s="598"/>
      <c r="F5" s="598"/>
      <c r="G5" s="598"/>
      <c r="H5" s="598"/>
      <c r="J5" s="593"/>
      <c r="K5" s="598"/>
      <c r="L5" s="598"/>
      <c r="M5" s="598"/>
      <c r="N5" s="598"/>
      <c r="O5" s="598"/>
      <c r="P5" s="598"/>
    </row>
    <row r="6" spans="2:16" x14ac:dyDescent="0.2">
      <c r="B6" s="590"/>
      <c r="C6" s="598"/>
      <c r="D6" s="598"/>
      <c r="E6" s="598"/>
      <c r="F6" s="598"/>
      <c r="G6" s="598"/>
      <c r="H6" s="598"/>
      <c r="J6" s="590"/>
      <c r="K6" s="598"/>
      <c r="L6" s="598"/>
      <c r="M6" s="598"/>
      <c r="N6" s="598"/>
      <c r="O6" s="598"/>
      <c r="P6" s="598"/>
    </row>
    <row r="7" spans="2:16" x14ac:dyDescent="0.2">
      <c r="B7" s="594" t="str">
        <f>RESUMEN!B8</f>
        <v>Fecha de publicación: Noviembre del 2017</v>
      </c>
      <c r="C7" s="598"/>
      <c r="D7" s="598"/>
      <c r="E7" s="598"/>
      <c r="F7" s="598"/>
      <c r="G7" s="598"/>
      <c r="H7" s="598"/>
      <c r="J7" s="594" t="str">
        <f>RESUMEN!B8</f>
        <v>Fecha de publicación: Noviembre del 2017</v>
      </c>
      <c r="K7" s="598"/>
      <c r="L7" s="598"/>
      <c r="M7" s="598"/>
      <c r="N7" s="598"/>
      <c r="O7" s="598"/>
      <c r="P7" s="598"/>
    </row>
    <row r="8" spans="2:16" x14ac:dyDescent="0.2">
      <c r="B8" s="598"/>
      <c r="C8" s="598"/>
      <c r="D8" s="598"/>
      <c r="E8" s="598"/>
      <c r="F8" s="598"/>
      <c r="G8" s="598"/>
      <c r="H8" s="598"/>
      <c r="J8" s="598"/>
      <c r="K8" s="598"/>
      <c r="L8" s="598"/>
      <c r="M8" s="598"/>
      <c r="N8" s="598"/>
      <c r="O8" s="598"/>
      <c r="P8" s="598"/>
    </row>
    <row r="9" spans="2:16" x14ac:dyDescent="0.2">
      <c r="B9" s="598"/>
      <c r="C9" s="598"/>
      <c r="D9" s="598"/>
      <c r="E9" s="598"/>
      <c r="F9" s="598"/>
      <c r="G9" s="598"/>
      <c r="H9" s="598"/>
      <c r="J9" s="598"/>
      <c r="K9" s="598"/>
      <c r="L9" s="598"/>
      <c r="M9" s="598"/>
      <c r="N9" s="598"/>
      <c r="O9" s="598"/>
      <c r="P9" s="598"/>
    </row>
    <row r="10" spans="2:16" x14ac:dyDescent="0.2">
      <c r="B10" s="629"/>
      <c r="C10" s="629"/>
      <c r="D10" s="629"/>
      <c r="E10" s="629"/>
      <c r="F10" s="629"/>
      <c r="G10" s="629"/>
      <c r="H10" s="629"/>
      <c r="J10" s="629"/>
      <c r="K10" s="629"/>
      <c r="L10" s="629"/>
      <c r="M10" s="629"/>
      <c r="N10" s="629"/>
      <c r="O10" s="629"/>
      <c r="P10" s="629"/>
    </row>
    <row r="29" spans="2:16" x14ac:dyDescent="0.2">
      <c r="B29" s="598"/>
      <c r="C29" s="598"/>
      <c r="D29" s="598"/>
      <c r="E29" s="598"/>
      <c r="F29" s="598"/>
      <c r="G29" s="598"/>
      <c r="H29" s="598"/>
      <c r="J29" s="598"/>
      <c r="K29" s="598"/>
      <c r="L29" s="598"/>
      <c r="M29" s="598"/>
      <c r="N29" s="598"/>
      <c r="O29" s="598"/>
      <c r="P29" s="598"/>
    </row>
    <row r="30" spans="2:16" ht="18" x14ac:dyDescent="0.25">
      <c r="B30" s="591" t="s">
        <v>884</v>
      </c>
      <c r="C30" s="598"/>
      <c r="D30" s="598"/>
      <c r="E30" s="598"/>
      <c r="F30" s="598"/>
      <c r="G30" s="598"/>
      <c r="H30" s="598"/>
      <c r="J30" s="591" t="s">
        <v>884</v>
      </c>
      <c r="K30" s="598"/>
      <c r="L30" s="598"/>
      <c r="M30" s="598"/>
      <c r="N30" s="598"/>
      <c r="O30" s="598"/>
      <c r="P30" s="598"/>
    </row>
    <row r="31" spans="2:16" ht="14.25" x14ac:dyDescent="0.2">
      <c r="B31" s="592" t="s">
        <v>887</v>
      </c>
      <c r="C31" s="598"/>
      <c r="D31" s="598"/>
      <c r="E31" s="598"/>
      <c r="F31" s="598"/>
      <c r="G31" s="598"/>
      <c r="H31" s="598"/>
      <c r="J31" s="592" t="s">
        <v>888</v>
      </c>
      <c r="K31" s="598"/>
      <c r="L31" s="598"/>
      <c r="M31" s="598"/>
      <c r="N31" s="598"/>
      <c r="O31" s="598"/>
      <c r="P31" s="598"/>
    </row>
    <row r="32" spans="2:16" x14ac:dyDescent="0.2">
      <c r="B32" s="590"/>
      <c r="C32" s="598"/>
      <c r="D32" s="598"/>
      <c r="E32" s="598"/>
      <c r="F32" s="598"/>
      <c r="G32" s="598"/>
      <c r="H32" s="598"/>
      <c r="J32" s="590"/>
      <c r="K32" s="598"/>
      <c r="L32" s="598"/>
      <c r="M32" s="598"/>
      <c r="N32" s="598"/>
      <c r="O32" s="598"/>
      <c r="P32" s="598"/>
    </row>
    <row r="33" spans="2:16" x14ac:dyDescent="0.2">
      <c r="B33" s="593"/>
      <c r="C33" s="598"/>
      <c r="D33" s="598"/>
      <c r="E33" s="598"/>
      <c r="F33" s="598"/>
      <c r="G33" s="598"/>
      <c r="H33" s="598"/>
      <c r="J33" s="593"/>
      <c r="K33" s="598"/>
      <c r="L33" s="598"/>
      <c r="M33" s="598"/>
      <c r="N33" s="598"/>
      <c r="O33" s="598"/>
      <c r="P33" s="598"/>
    </row>
    <row r="34" spans="2:16" x14ac:dyDescent="0.2">
      <c r="B34" s="590"/>
      <c r="C34" s="598"/>
      <c r="D34" s="598"/>
      <c r="E34" s="598"/>
      <c r="F34" s="598"/>
      <c r="G34" s="598"/>
      <c r="H34" s="598"/>
      <c r="J34" s="590"/>
      <c r="K34" s="598"/>
      <c r="L34" s="598"/>
      <c r="M34" s="598"/>
      <c r="N34" s="598"/>
      <c r="O34" s="598"/>
      <c r="P34" s="598"/>
    </row>
    <row r="35" spans="2:16" x14ac:dyDescent="0.2">
      <c r="B35" s="594" t="str">
        <f>RESUMEN!B8</f>
        <v>Fecha de publicación: Noviembre del 2017</v>
      </c>
      <c r="C35" s="598"/>
      <c r="D35" s="598"/>
      <c r="E35" s="598"/>
      <c r="F35" s="598"/>
      <c r="G35" s="598"/>
      <c r="H35" s="598"/>
      <c r="J35" s="594" t="str">
        <f>RESUMEN!B8</f>
        <v>Fecha de publicación: Noviembre del 2017</v>
      </c>
      <c r="K35" s="598"/>
      <c r="L35" s="598"/>
      <c r="M35" s="598"/>
      <c r="N35" s="598"/>
      <c r="O35" s="598"/>
      <c r="P35" s="598"/>
    </row>
    <row r="36" spans="2:16" x14ac:dyDescent="0.2">
      <c r="B36" s="598"/>
      <c r="C36" s="598"/>
      <c r="D36" s="598"/>
      <c r="E36" s="598"/>
      <c r="F36" s="598"/>
      <c r="G36" s="598"/>
      <c r="H36" s="598"/>
      <c r="J36" s="598"/>
      <c r="K36" s="598"/>
      <c r="L36" s="598"/>
      <c r="M36" s="598"/>
      <c r="N36" s="598"/>
      <c r="O36" s="598"/>
      <c r="P36" s="598"/>
    </row>
    <row r="37" spans="2:16" x14ac:dyDescent="0.2">
      <c r="B37" s="598"/>
      <c r="C37" s="598"/>
      <c r="D37" s="598"/>
      <c r="E37" s="598"/>
      <c r="F37" s="598"/>
      <c r="G37" s="598"/>
      <c r="H37" s="598"/>
      <c r="J37" s="598"/>
      <c r="K37" s="598"/>
      <c r="L37" s="598"/>
      <c r="M37" s="598"/>
      <c r="N37" s="598"/>
      <c r="O37" s="598"/>
      <c r="P37" s="598"/>
    </row>
    <row r="38" spans="2:16" x14ac:dyDescent="0.2">
      <c r="B38" s="629"/>
      <c r="C38" s="629"/>
      <c r="D38" s="629"/>
      <c r="E38" s="629"/>
      <c r="F38" s="629"/>
      <c r="G38" s="629"/>
      <c r="H38" s="629"/>
      <c r="J38" s="629"/>
      <c r="K38" s="629"/>
      <c r="L38" s="629"/>
      <c r="M38" s="629"/>
      <c r="N38" s="629"/>
      <c r="O38" s="629"/>
      <c r="P38" s="629"/>
    </row>
    <row r="57" spans="2:16" x14ac:dyDescent="0.2">
      <c r="B57" s="598"/>
      <c r="C57" s="598"/>
      <c r="D57" s="598"/>
      <c r="E57" s="598"/>
      <c r="F57" s="598"/>
      <c r="G57" s="598"/>
      <c r="H57" s="598"/>
      <c r="J57" s="598"/>
      <c r="K57" s="598"/>
      <c r="L57" s="598"/>
      <c r="M57" s="598"/>
      <c r="N57" s="598"/>
      <c r="O57" s="598"/>
      <c r="P57" s="598"/>
    </row>
    <row r="58" spans="2:16" ht="18" x14ac:dyDescent="0.25">
      <c r="B58" s="591" t="s">
        <v>884</v>
      </c>
      <c r="C58" s="598"/>
      <c r="D58" s="598"/>
      <c r="E58" s="598"/>
      <c r="F58" s="598"/>
      <c r="G58" s="598"/>
      <c r="H58" s="598"/>
      <c r="J58" s="591" t="s">
        <v>884</v>
      </c>
      <c r="K58" s="598"/>
      <c r="L58" s="598"/>
      <c r="M58" s="598"/>
      <c r="N58" s="598"/>
      <c r="O58" s="598"/>
      <c r="P58" s="598"/>
    </row>
    <row r="59" spans="2:16" ht="14.25" x14ac:dyDescent="0.2">
      <c r="B59" s="592" t="s">
        <v>889</v>
      </c>
      <c r="C59" s="598"/>
      <c r="D59" s="598"/>
      <c r="E59" s="598"/>
      <c r="F59" s="598"/>
      <c r="G59" s="598"/>
      <c r="H59" s="598"/>
      <c r="J59" s="592" t="s">
        <v>890</v>
      </c>
      <c r="K59" s="598"/>
      <c r="L59" s="598"/>
      <c r="M59" s="598"/>
      <c r="N59" s="598"/>
      <c r="O59" s="598"/>
      <c r="P59" s="598"/>
    </row>
    <row r="60" spans="2:16" x14ac:dyDescent="0.2">
      <c r="B60" s="590"/>
      <c r="C60" s="598"/>
      <c r="D60" s="598"/>
      <c r="E60" s="598"/>
      <c r="F60" s="598"/>
      <c r="G60" s="598"/>
      <c r="H60" s="598"/>
      <c r="J60" s="590"/>
      <c r="K60" s="598"/>
      <c r="L60" s="598"/>
      <c r="M60" s="598"/>
      <c r="N60" s="598"/>
      <c r="O60" s="598"/>
      <c r="P60" s="598"/>
    </row>
    <row r="61" spans="2:16" x14ac:dyDescent="0.2">
      <c r="B61" s="593"/>
      <c r="C61" s="598"/>
      <c r="D61" s="598"/>
      <c r="E61" s="598"/>
      <c r="F61" s="598"/>
      <c r="G61" s="598"/>
      <c r="H61" s="598"/>
      <c r="J61" s="593"/>
      <c r="K61" s="598"/>
      <c r="L61" s="598"/>
      <c r="M61" s="598"/>
      <c r="N61" s="598"/>
      <c r="O61" s="598"/>
      <c r="P61" s="598"/>
    </row>
    <row r="62" spans="2:16" x14ac:dyDescent="0.2">
      <c r="B62" s="590"/>
      <c r="C62" s="598"/>
      <c r="D62" s="598"/>
      <c r="E62" s="598"/>
      <c r="F62" s="598"/>
      <c r="G62" s="598"/>
      <c r="H62" s="598"/>
      <c r="J62" s="590"/>
      <c r="K62" s="598"/>
      <c r="L62" s="598"/>
      <c r="M62" s="598"/>
      <c r="N62" s="598"/>
      <c r="O62" s="598"/>
      <c r="P62" s="598"/>
    </row>
    <row r="63" spans="2:16" x14ac:dyDescent="0.2">
      <c r="B63" s="594" t="str">
        <f>RESUMEN!B8</f>
        <v>Fecha de publicación: Noviembre del 2017</v>
      </c>
      <c r="C63" s="598"/>
      <c r="D63" s="598"/>
      <c r="E63" s="598"/>
      <c r="F63" s="598"/>
      <c r="G63" s="598"/>
      <c r="H63" s="598"/>
      <c r="J63" s="594" t="str">
        <f>RESUMEN!B8</f>
        <v>Fecha de publicación: Noviembre del 2017</v>
      </c>
      <c r="K63" s="598"/>
      <c r="L63" s="598"/>
      <c r="M63" s="598"/>
      <c r="N63" s="598"/>
      <c r="O63" s="598"/>
      <c r="P63" s="598"/>
    </row>
    <row r="64" spans="2:16" x14ac:dyDescent="0.2">
      <c r="B64" s="598"/>
      <c r="C64" s="598"/>
      <c r="D64" s="598"/>
      <c r="E64" s="598"/>
      <c r="F64" s="598"/>
      <c r="G64" s="598"/>
      <c r="H64" s="598"/>
      <c r="J64" s="598"/>
      <c r="K64" s="598"/>
      <c r="L64" s="598"/>
      <c r="M64" s="598"/>
      <c r="N64" s="598"/>
      <c r="O64" s="598"/>
      <c r="P64" s="598"/>
    </row>
    <row r="65" spans="2:16" x14ac:dyDescent="0.2">
      <c r="B65" s="598"/>
      <c r="C65" s="598"/>
      <c r="D65" s="598"/>
      <c r="E65" s="598"/>
      <c r="F65" s="598"/>
      <c r="G65" s="598"/>
      <c r="H65" s="598"/>
      <c r="J65" s="598"/>
      <c r="K65" s="598"/>
      <c r="L65" s="598"/>
      <c r="M65" s="598"/>
      <c r="N65" s="598"/>
      <c r="O65" s="598"/>
      <c r="P65" s="598"/>
    </row>
    <row r="66" spans="2:16" x14ac:dyDescent="0.2">
      <c r="B66" s="629"/>
      <c r="C66" s="629"/>
      <c r="D66" s="629"/>
      <c r="E66" s="629"/>
      <c r="F66" s="629"/>
      <c r="G66" s="629"/>
      <c r="H66" s="629"/>
      <c r="J66" s="629"/>
      <c r="K66" s="629"/>
      <c r="L66" s="629"/>
      <c r="M66" s="629"/>
      <c r="N66" s="629"/>
      <c r="O66" s="629"/>
      <c r="P66" s="629"/>
    </row>
    <row r="85" spans="2:16" x14ac:dyDescent="0.2">
      <c r="B85" s="598"/>
      <c r="C85" s="598"/>
      <c r="D85" s="598"/>
      <c r="E85" s="598"/>
      <c r="F85" s="598"/>
      <c r="G85" s="598"/>
      <c r="H85" s="598"/>
      <c r="J85" s="598"/>
      <c r="K85" s="598"/>
      <c r="L85" s="598"/>
      <c r="M85" s="598"/>
      <c r="N85" s="598"/>
      <c r="O85" s="598"/>
      <c r="P85" s="598"/>
    </row>
    <row r="86" spans="2:16" ht="18" x14ac:dyDescent="0.25">
      <c r="B86" s="591" t="s">
        <v>884</v>
      </c>
      <c r="C86" s="598"/>
      <c r="D86" s="598"/>
      <c r="E86" s="598"/>
      <c r="F86" s="598"/>
      <c r="G86" s="598"/>
      <c r="H86" s="598"/>
      <c r="J86" s="591" t="s">
        <v>884</v>
      </c>
      <c r="K86" s="598"/>
      <c r="L86" s="598"/>
      <c r="M86" s="598"/>
      <c r="N86" s="598"/>
      <c r="O86" s="598"/>
      <c r="P86" s="598"/>
    </row>
    <row r="87" spans="2:16" ht="14.25" x14ac:dyDescent="0.2">
      <c r="B87" s="592" t="s">
        <v>891</v>
      </c>
      <c r="C87" s="598"/>
      <c r="D87" s="598"/>
      <c r="E87" s="598"/>
      <c r="F87" s="598"/>
      <c r="G87" s="598"/>
      <c r="H87" s="598"/>
      <c r="J87" s="592" t="s">
        <v>892</v>
      </c>
      <c r="K87" s="598"/>
      <c r="L87" s="598"/>
      <c r="M87" s="598"/>
      <c r="N87" s="598"/>
      <c r="O87" s="598"/>
      <c r="P87" s="598"/>
    </row>
    <row r="88" spans="2:16" x14ac:dyDescent="0.2">
      <c r="B88" s="590"/>
      <c r="C88" s="598"/>
      <c r="D88" s="598"/>
      <c r="E88" s="598"/>
      <c r="F88" s="598"/>
      <c r="G88" s="598"/>
      <c r="H88" s="598"/>
      <c r="J88" s="590"/>
      <c r="K88" s="598"/>
      <c r="L88" s="598"/>
      <c r="M88" s="598"/>
      <c r="N88" s="598"/>
      <c r="O88" s="598"/>
      <c r="P88" s="598"/>
    </row>
    <row r="89" spans="2:16" x14ac:dyDescent="0.2">
      <c r="B89" s="593"/>
      <c r="C89" s="598"/>
      <c r="D89" s="598"/>
      <c r="E89" s="598"/>
      <c r="F89" s="598"/>
      <c r="G89" s="598"/>
      <c r="H89" s="598"/>
      <c r="J89" s="593"/>
      <c r="K89" s="598"/>
      <c r="L89" s="598"/>
      <c r="M89" s="598"/>
      <c r="N89" s="598"/>
      <c r="O89" s="598"/>
      <c r="P89" s="598"/>
    </row>
    <row r="90" spans="2:16" x14ac:dyDescent="0.2">
      <c r="B90" s="590"/>
      <c r="C90" s="598"/>
      <c r="D90" s="598"/>
      <c r="E90" s="598"/>
      <c r="F90" s="598"/>
      <c r="G90" s="598"/>
      <c r="H90" s="598"/>
      <c r="J90" s="590"/>
      <c r="K90" s="598"/>
      <c r="L90" s="598"/>
      <c r="M90" s="598"/>
      <c r="N90" s="598"/>
      <c r="O90" s="598"/>
      <c r="P90" s="598"/>
    </row>
    <row r="91" spans="2:16" x14ac:dyDescent="0.2">
      <c r="B91" s="594" t="str">
        <f>RESUMEN!B8</f>
        <v>Fecha de publicación: Noviembre del 2017</v>
      </c>
      <c r="C91" s="598"/>
      <c r="D91" s="598"/>
      <c r="E91" s="598"/>
      <c r="F91" s="598"/>
      <c r="G91" s="598"/>
      <c r="H91" s="598"/>
      <c r="J91" s="594" t="str">
        <f>RESUMEN!B8</f>
        <v>Fecha de publicación: Noviembre del 2017</v>
      </c>
      <c r="K91" s="598"/>
      <c r="L91" s="598"/>
      <c r="M91" s="598"/>
      <c r="N91" s="598"/>
      <c r="O91" s="598"/>
      <c r="P91" s="598"/>
    </row>
    <row r="92" spans="2:16" x14ac:dyDescent="0.2">
      <c r="B92" s="598"/>
      <c r="C92" s="598"/>
      <c r="D92" s="598"/>
      <c r="E92" s="598"/>
      <c r="F92" s="598"/>
      <c r="G92" s="598"/>
      <c r="H92" s="598"/>
      <c r="J92" s="598"/>
      <c r="K92" s="598"/>
      <c r="L92" s="598"/>
      <c r="M92" s="598"/>
      <c r="N92" s="598"/>
      <c r="O92" s="598"/>
      <c r="P92" s="598"/>
    </row>
    <row r="93" spans="2:16" x14ac:dyDescent="0.2">
      <c r="B93" s="598"/>
      <c r="C93" s="598"/>
      <c r="D93" s="598"/>
      <c r="E93" s="598"/>
      <c r="F93" s="598"/>
      <c r="G93" s="598"/>
      <c r="H93" s="598"/>
      <c r="J93" s="598"/>
      <c r="K93" s="598"/>
      <c r="L93" s="598"/>
      <c r="M93" s="598"/>
      <c r="N93" s="598"/>
      <c r="O93" s="598"/>
      <c r="P93" s="598"/>
    </row>
    <row r="94" spans="2:16" x14ac:dyDescent="0.2">
      <c r="B94" s="629"/>
      <c r="C94" s="629"/>
      <c r="D94" s="629"/>
      <c r="E94" s="629"/>
      <c r="F94" s="629"/>
      <c r="G94" s="629"/>
      <c r="H94" s="629"/>
      <c r="J94" s="629"/>
      <c r="K94" s="629"/>
      <c r="L94" s="629"/>
      <c r="M94" s="629"/>
      <c r="N94" s="629"/>
      <c r="O94" s="629"/>
      <c r="P94" s="629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B1:H27"/>
  <sheetViews>
    <sheetView zoomScaleNormal="100" workbookViewId="0">
      <selection activeCell="B12" sqref="B12:G16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3" customWidth="1"/>
    <col min="6" max="6" width="13.7109375" style="433" customWidth="1"/>
    <col min="7" max="7" width="10.7109375" style="444" customWidth="1"/>
    <col min="8" max="16384" width="11.42578125" style="433"/>
  </cols>
  <sheetData>
    <row r="1" spans="2:8" x14ac:dyDescent="0.2">
      <c r="B1" s="605"/>
      <c r="C1" s="605"/>
      <c r="D1" s="606"/>
      <c r="E1" s="606"/>
      <c r="F1" s="605"/>
      <c r="G1" s="607"/>
      <c r="H1" s="614"/>
    </row>
    <row r="2" spans="2:8" ht="18" x14ac:dyDescent="0.25">
      <c r="B2" s="591" t="s">
        <v>893</v>
      </c>
      <c r="C2" s="605"/>
      <c r="D2" s="606"/>
      <c r="E2" s="606"/>
      <c r="F2" s="605"/>
      <c r="G2" s="607"/>
    </row>
    <row r="3" spans="2:8" ht="14.25" x14ac:dyDescent="0.2">
      <c r="B3" s="592" t="s">
        <v>895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Fecha de publicación: Noviembre del 2017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ht="13.5" thickBot="1" x14ac:dyDescent="0.25">
      <c r="B11" s="608"/>
      <c r="C11" s="608"/>
      <c r="D11" s="609"/>
      <c r="E11" s="609"/>
      <c r="F11" s="608"/>
      <c r="G11" s="610"/>
    </row>
    <row r="12" spans="2:8" ht="13.5" customHeight="1" thickBot="1" x14ac:dyDescent="0.25">
      <c r="B12" s="676" t="s">
        <v>844</v>
      </c>
      <c r="C12" s="663" t="s">
        <v>869</v>
      </c>
      <c r="D12" s="674"/>
      <c r="E12" s="674"/>
      <c r="F12" s="675"/>
      <c r="G12" s="678" t="s">
        <v>845</v>
      </c>
    </row>
    <row r="13" spans="2:8" ht="13.5" thickBot="1" x14ac:dyDescent="0.25">
      <c r="B13" s="677"/>
      <c r="C13" s="613" t="s">
        <v>784</v>
      </c>
      <c r="D13" s="681" t="s">
        <v>780</v>
      </c>
      <c r="E13" s="682"/>
      <c r="F13" s="612" t="s">
        <v>779</v>
      </c>
      <c r="G13" s="679"/>
    </row>
    <row r="14" spans="2:8" x14ac:dyDescent="0.2">
      <c r="B14" s="683" t="s">
        <v>875</v>
      </c>
      <c r="C14" s="684"/>
      <c r="D14" s="684"/>
      <c r="E14" s="684"/>
      <c r="F14" s="684"/>
      <c r="G14" s="685"/>
    </row>
    <row r="15" spans="2:8" x14ac:dyDescent="0.2">
      <c r="B15" s="686"/>
      <c r="C15" s="687"/>
      <c r="D15" s="687"/>
      <c r="E15" s="687"/>
      <c r="F15" s="687"/>
      <c r="G15" s="688"/>
    </row>
    <row r="16" spans="2:8" ht="13.5" thickBot="1" x14ac:dyDescent="0.25">
      <c r="B16" s="689"/>
      <c r="C16" s="690"/>
      <c r="D16" s="690"/>
      <c r="E16" s="690"/>
      <c r="F16" s="690"/>
      <c r="G16" s="691"/>
    </row>
    <row r="17" spans="2:7" s="525" customFormat="1" x14ac:dyDescent="0.2"/>
    <row r="18" spans="2:7" s="528" customFormat="1" x14ac:dyDescent="0.2">
      <c r="B18" s="527" t="s">
        <v>876</v>
      </c>
      <c r="D18" s="529"/>
      <c r="E18" s="529"/>
      <c r="G18" s="530"/>
    </row>
    <row r="19" spans="2:7" ht="13.5" customHeight="1" x14ac:dyDescent="0.2">
      <c r="B19" s="445"/>
    </row>
    <row r="20" spans="2:7" x14ac:dyDescent="0.2">
      <c r="B20" s="648" t="s">
        <v>905</v>
      </c>
    </row>
    <row r="21" spans="2:7" x14ac:dyDescent="0.2">
      <c r="B21" s="632" t="s">
        <v>846</v>
      </c>
    </row>
    <row r="22" spans="2:7" ht="28.5" customHeight="1" x14ac:dyDescent="0.2">
      <c r="B22" s="680"/>
      <c r="C22" s="680"/>
      <c r="D22" s="680"/>
      <c r="E22" s="680"/>
      <c r="F22" s="680"/>
      <c r="G22" s="680"/>
    </row>
    <row r="23" spans="2:7" ht="28.5" customHeight="1" x14ac:dyDescent="0.2">
      <c r="B23" s="673"/>
      <c r="C23" s="673"/>
      <c r="D23" s="673"/>
      <c r="E23" s="673"/>
      <c r="F23" s="673"/>
      <c r="G23" s="673"/>
    </row>
    <row r="24" spans="2:7" ht="12.75" customHeight="1" x14ac:dyDescent="0.2">
      <c r="D24" s="433"/>
      <c r="E24" s="433"/>
      <c r="G24" s="433"/>
    </row>
    <row r="25" spans="2:7" x14ac:dyDescent="0.2">
      <c r="D25" s="433"/>
      <c r="E25" s="433"/>
      <c r="G25" s="433"/>
    </row>
    <row r="26" spans="2:7" x14ac:dyDescent="0.2">
      <c r="D26" s="433"/>
      <c r="E26" s="433"/>
      <c r="G26" s="433"/>
    </row>
    <row r="27" spans="2:7" x14ac:dyDescent="0.2">
      <c r="D27" s="433"/>
      <c r="E27" s="433"/>
      <c r="G27" s="433"/>
    </row>
  </sheetData>
  <mergeCells count="7">
    <mergeCell ref="B23:G23"/>
    <mergeCell ref="C12:F12"/>
    <mergeCell ref="B12:B13"/>
    <mergeCell ref="G12:G13"/>
    <mergeCell ref="B22:G22"/>
    <mergeCell ref="D13:E13"/>
    <mergeCell ref="B14:G16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1:H30"/>
  <sheetViews>
    <sheetView zoomScaleNormal="100" workbookViewId="0">
      <selection activeCell="F14" sqref="F14:F23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6" width="13.7109375" style="415" customWidth="1"/>
    <col min="7" max="7" width="10.7109375" style="452" customWidth="1"/>
    <col min="8" max="16384" width="11.42578125" style="415"/>
  </cols>
  <sheetData>
    <row r="1" spans="2:8" x14ac:dyDescent="0.2">
      <c r="B1" s="605"/>
      <c r="C1" s="605"/>
      <c r="D1" s="606"/>
      <c r="E1" s="606"/>
      <c r="F1" s="605"/>
      <c r="G1" s="607"/>
      <c r="H1" s="604"/>
    </row>
    <row r="2" spans="2:8" ht="18" x14ac:dyDescent="0.25">
      <c r="B2" s="591" t="s">
        <v>893</v>
      </c>
      <c r="C2" s="605"/>
      <c r="D2" s="606"/>
      <c r="E2" s="606"/>
      <c r="F2" s="605"/>
      <c r="G2" s="607"/>
    </row>
    <row r="3" spans="2:8" ht="14.25" x14ac:dyDescent="0.2">
      <c r="B3" s="592" t="s">
        <v>896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Fecha de publicación: Noviembre del 2017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ht="13.5" thickBot="1" x14ac:dyDescent="0.25">
      <c r="B11" s="615"/>
      <c r="C11" s="615"/>
      <c r="D11" s="615"/>
      <c r="E11" s="615"/>
      <c r="F11" s="615"/>
      <c r="G11" s="616"/>
    </row>
    <row r="12" spans="2:8" ht="13.5" customHeight="1" thickBot="1" x14ac:dyDescent="0.25">
      <c r="B12" s="676" t="s">
        <v>844</v>
      </c>
      <c r="C12" s="663" t="s">
        <v>870</v>
      </c>
      <c r="D12" s="674"/>
      <c r="E12" s="674"/>
      <c r="F12" s="675"/>
      <c r="G12" s="678" t="s">
        <v>845</v>
      </c>
    </row>
    <row r="13" spans="2:8" s="433" customFormat="1" ht="13.5" thickBot="1" x14ac:dyDescent="0.25">
      <c r="B13" s="677"/>
      <c r="C13" s="611" t="s">
        <v>784</v>
      </c>
      <c r="D13" s="617" t="s">
        <v>780</v>
      </c>
      <c r="E13" s="618"/>
      <c r="F13" s="619" t="s">
        <v>779</v>
      </c>
      <c r="G13" s="679"/>
    </row>
    <row r="14" spans="2:8" s="538" customFormat="1" x14ac:dyDescent="0.2">
      <c r="B14" s="434">
        <v>1</v>
      </c>
      <c r="C14" s="627" t="s">
        <v>303</v>
      </c>
      <c r="D14" s="564">
        <v>9000000</v>
      </c>
      <c r="E14" s="565">
        <v>9099999</v>
      </c>
      <c r="F14" s="561">
        <f t="shared" ref="F14:F23" si="0">SUM((E14-D14)+1)</f>
        <v>100000</v>
      </c>
      <c r="G14" s="436"/>
    </row>
    <row r="15" spans="2:8" s="538" customFormat="1" x14ac:dyDescent="0.2">
      <c r="B15" s="440">
        <f t="shared" ref="B15:B23" si="1">+B14+1</f>
        <v>2</v>
      </c>
      <c r="C15" s="559" t="s">
        <v>303</v>
      </c>
      <c r="D15" s="566">
        <v>9100000</v>
      </c>
      <c r="E15" s="567">
        <v>9199999</v>
      </c>
      <c r="F15" s="562">
        <f t="shared" si="0"/>
        <v>100000</v>
      </c>
      <c r="G15" s="436"/>
    </row>
    <row r="16" spans="2:8" s="538" customFormat="1" x14ac:dyDescent="0.2">
      <c r="B16" s="440">
        <f t="shared" si="1"/>
        <v>3</v>
      </c>
      <c r="C16" s="559" t="s">
        <v>303</v>
      </c>
      <c r="D16" s="566">
        <v>9200000</v>
      </c>
      <c r="E16" s="567">
        <v>9299999</v>
      </c>
      <c r="F16" s="562">
        <f t="shared" si="0"/>
        <v>100000</v>
      </c>
      <c r="G16" s="436"/>
    </row>
    <row r="17" spans="2:7" s="538" customFormat="1" x14ac:dyDescent="0.2">
      <c r="B17" s="440">
        <f t="shared" si="1"/>
        <v>4</v>
      </c>
      <c r="C17" s="559" t="s">
        <v>303</v>
      </c>
      <c r="D17" s="566">
        <v>9300000</v>
      </c>
      <c r="E17" s="567">
        <v>9399999</v>
      </c>
      <c r="F17" s="562">
        <f t="shared" si="0"/>
        <v>100000</v>
      </c>
      <c r="G17" s="436"/>
    </row>
    <row r="18" spans="2:7" s="538" customFormat="1" x14ac:dyDescent="0.2">
      <c r="B18" s="440">
        <f t="shared" si="1"/>
        <v>5</v>
      </c>
      <c r="C18" s="559" t="s">
        <v>303</v>
      </c>
      <c r="D18" s="566">
        <v>9400000</v>
      </c>
      <c r="E18" s="567">
        <v>9499999</v>
      </c>
      <c r="F18" s="562">
        <f t="shared" si="0"/>
        <v>100000</v>
      </c>
      <c r="G18" s="436"/>
    </row>
    <row r="19" spans="2:7" s="538" customFormat="1" x14ac:dyDescent="0.2">
      <c r="B19" s="440">
        <f t="shared" si="1"/>
        <v>6</v>
      </c>
      <c r="C19" s="559" t="s">
        <v>303</v>
      </c>
      <c r="D19" s="566">
        <v>9500000</v>
      </c>
      <c r="E19" s="567">
        <v>9599999</v>
      </c>
      <c r="F19" s="562">
        <f t="shared" si="0"/>
        <v>100000</v>
      </c>
      <c r="G19" s="436"/>
    </row>
    <row r="20" spans="2:7" s="538" customFormat="1" x14ac:dyDescent="0.2">
      <c r="B20" s="440">
        <f t="shared" si="1"/>
        <v>7</v>
      </c>
      <c r="C20" s="559" t="s">
        <v>303</v>
      </c>
      <c r="D20" s="566">
        <v>9600000</v>
      </c>
      <c r="E20" s="567">
        <v>9699999</v>
      </c>
      <c r="F20" s="562">
        <f t="shared" si="0"/>
        <v>100000</v>
      </c>
      <c r="G20" s="436"/>
    </row>
    <row r="21" spans="2:7" s="538" customFormat="1" x14ac:dyDescent="0.2">
      <c r="B21" s="440">
        <f t="shared" si="1"/>
        <v>8</v>
      </c>
      <c r="C21" s="559" t="s">
        <v>303</v>
      </c>
      <c r="D21" s="566">
        <v>9700000</v>
      </c>
      <c r="E21" s="567">
        <v>9799999</v>
      </c>
      <c r="F21" s="562">
        <f t="shared" si="0"/>
        <v>100000</v>
      </c>
      <c r="G21" s="436"/>
    </row>
    <row r="22" spans="2:7" s="538" customFormat="1" x14ac:dyDescent="0.2">
      <c r="B22" s="440">
        <f t="shared" si="1"/>
        <v>9</v>
      </c>
      <c r="C22" s="559" t="s">
        <v>303</v>
      </c>
      <c r="D22" s="566">
        <v>9800000</v>
      </c>
      <c r="E22" s="567">
        <v>9899999</v>
      </c>
      <c r="F22" s="562">
        <f t="shared" si="0"/>
        <v>100000</v>
      </c>
      <c r="G22" s="436"/>
    </row>
    <row r="23" spans="2:7" s="541" customFormat="1" ht="13.5" thickBot="1" x14ac:dyDescent="0.25">
      <c r="B23" s="441">
        <f t="shared" si="1"/>
        <v>10</v>
      </c>
      <c r="C23" s="560" t="s">
        <v>303</v>
      </c>
      <c r="D23" s="568">
        <v>9900000</v>
      </c>
      <c r="E23" s="569">
        <v>9999999</v>
      </c>
      <c r="F23" s="563">
        <f t="shared" si="0"/>
        <v>100000</v>
      </c>
      <c r="G23" s="552"/>
    </row>
    <row r="24" spans="2:7" x14ac:dyDescent="0.2">
      <c r="B24" s="448"/>
      <c r="C24" s="556"/>
      <c r="D24" s="449"/>
      <c r="E24" s="449"/>
      <c r="F24" s="450"/>
      <c r="G24" s="451"/>
    </row>
    <row r="25" spans="2:7" s="433" customFormat="1" x14ac:dyDescent="0.2">
      <c r="B25" s="527" t="s">
        <v>876</v>
      </c>
      <c r="C25" s="631"/>
      <c r="D25" s="448"/>
      <c r="E25" s="448"/>
      <c r="F25" s="448"/>
      <c r="G25" s="451"/>
    </row>
    <row r="26" spans="2:7" ht="11.25" customHeight="1" x14ac:dyDescent="0.2">
      <c r="B26" s="445"/>
      <c r="C26" s="448"/>
      <c r="D26" s="448"/>
      <c r="E26" s="448"/>
      <c r="F26" s="448"/>
      <c r="G26" s="451"/>
    </row>
    <row r="27" spans="2:7" x14ac:dyDescent="0.2">
      <c r="B27" s="648" t="s">
        <v>905</v>
      </c>
      <c r="G27" s="588"/>
    </row>
    <row r="28" spans="2:7" x14ac:dyDescent="0.2">
      <c r="B28" s="632" t="s">
        <v>846</v>
      </c>
      <c r="G28" s="588"/>
    </row>
    <row r="29" spans="2:7" x14ac:dyDescent="0.2">
      <c r="B29" s="633"/>
      <c r="C29" s="633"/>
      <c r="D29" s="633"/>
      <c r="E29" s="633"/>
      <c r="F29" s="633"/>
      <c r="G29" s="633"/>
    </row>
    <row r="30" spans="2:7" x14ac:dyDescent="0.2">
      <c r="B30" s="633"/>
      <c r="C30" s="633"/>
      <c r="D30" s="633"/>
      <c r="E30" s="633"/>
      <c r="F30" s="633"/>
      <c r="G30" s="633"/>
    </row>
  </sheetData>
  <mergeCells count="3">
    <mergeCell ref="C12:F12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B1:H21"/>
  <sheetViews>
    <sheetView zoomScaleNormal="100" workbookViewId="0">
      <selection activeCell="B12" sqref="B12:G16"/>
    </sheetView>
  </sheetViews>
  <sheetFormatPr baseColWidth="10" defaultRowHeight="12.75" x14ac:dyDescent="0.2"/>
  <cols>
    <col min="1" max="1" width="11.42578125" style="415"/>
    <col min="2" max="2" width="5.5703125" style="448" customWidth="1"/>
    <col min="3" max="3" width="39.5703125" style="415" customWidth="1"/>
    <col min="4" max="4" width="13.7109375" style="457" customWidth="1"/>
    <col min="5" max="5" width="13.7109375" style="458" customWidth="1"/>
    <col min="6" max="6" width="13.7109375" style="415" customWidth="1"/>
    <col min="7" max="7" width="10.7109375" style="415" customWidth="1"/>
    <col min="8" max="8" width="10.85546875" style="452" customWidth="1"/>
    <col min="9" max="16384" width="11.42578125" style="415"/>
  </cols>
  <sheetData>
    <row r="1" spans="2:8" x14ac:dyDescent="0.2">
      <c r="B1" s="605"/>
      <c r="C1" s="605"/>
      <c r="D1" s="606"/>
      <c r="E1" s="606"/>
      <c r="F1" s="605"/>
      <c r="G1" s="607"/>
      <c r="H1" s="620"/>
    </row>
    <row r="2" spans="2:8" ht="18" x14ac:dyDescent="0.25">
      <c r="B2" s="591" t="s">
        <v>893</v>
      </c>
      <c r="C2" s="605"/>
      <c r="D2" s="606"/>
      <c r="E2" s="606"/>
      <c r="F2" s="605"/>
      <c r="G2" s="607"/>
      <c r="H2" s="588"/>
    </row>
    <row r="3" spans="2:8" ht="14.25" x14ac:dyDescent="0.2">
      <c r="B3" s="592" t="s">
        <v>897</v>
      </c>
      <c r="C3" s="605"/>
      <c r="D3" s="606"/>
      <c r="E3" s="606"/>
      <c r="F3" s="605"/>
      <c r="G3" s="607"/>
      <c r="H3" s="588"/>
    </row>
    <row r="4" spans="2:8" x14ac:dyDescent="0.2">
      <c r="B4" s="590"/>
      <c r="C4" s="605"/>
      <c r="D4" s="606"/>
      <c r="E4" s="606"/>
      <c r="F4" s="605"/>
      <c r="G4" s="607"/>
      <c r="H4" s="588"/>
    </row>
    <row r="5" spans="2:8" x14ac:dyDescent="0.2">
      <c r="B5" s="593"/>
      <c r="C5" s="605"/>
      <c r="D5" s="606"/>
      <c r="E5" s="606"/>
      <c r="F5" s="605"/>
      <c r="G5" s="607"/>
      <c r="H5" s="588"/>
    </row>
    <row r="6" spans="2:8" x14ac:dyDescent="0.2">
      <c r="B6" s="590"/>
      <c r="C6" s="605"/>
      <c r="D6" s="606"/>
      <c r="E6" s="606"/>
      <c r="F6" s="605"/>
      <c r="G6" s="607"/>
      <c r="H6" s="588"/>
    </row>
    <row r="7" spans="2:8" x14ac:dyDescent="0.2">
      <c r="B7" s="594" t="str">
        <f>RESUMEN!B8</f>
        <v>Fecha de publicación: Noviembre del 2017</v>
      </c>
      <c r="C7" s="605"/>
      <c r="D7" s="606"/>
      <c r="E7" s="606"/>
      <c r="F7" s="605"/>
      <c r="G7" s="607"/>
      <c r="H7" s="588"/>
    </row>
    <row r="8" spans="2:8" x14ac:dyDescent="0.2">
      <c r="B8" s="605"/>
      <c r="C8" s="605"/>
      <c r="D8" s="606"/>
      <c r="E8" s="606"/>
      <c r="F8" s="605"/>
      <c r="G8" s="607"/>
      <c r="H8" s="588"/>
    </row>
    <row r="9" spans="2:8" x14ac:dyDescent="0.2">
      <c r="B9" s="605"/>
      <c r="C9" s="605"/>
      <c r="D9" s="606"/>
      <c r="E9" s="606"/>
      <c r="F9" s="605"/>
      <c r="G9" s="607"/>
      <c r="H9" s="588"/>
    </row>
    <row r="10" spans="2:8" x14ac:dyDescent="0.2">
      <c r="B10" s="605"/>
      <c r="C10" s="605"/>
      <c r="D10" s="606"/>
      <c r="E10" s="606"/>
      <c r="F10" s="605"/>
      <c r="G10" s="607"/>
      <c r="H10" s="588"/>
    </row>
    <row r="11" spans="2:8" ht="13.5" thickBot="1" x14ac:dyDescent="0.25">
      <c r="B11" s="608"/>
      <c r="C11" s="608"/>
      <c r="D11" s="609"/>
      <c r="E11" s="609"/>
      <c r="F11" s="608"/>
      <c r="G11" s="610"/>
      <c r="H11" s="588"/>
    </row>
    <row r="12" spans="2:8" s="433" customFormat="1" ht="13.5" customHeight="1" thickBot="1" x14ac:dyDescent="0.25">
      <c r="B12" s="676" t="s">
        <v>844</v>
      </c>
      <c r="C12" s="663" t="s">
        <v>871</v>
      </c>
      <c r="D12" s="674"/>
      <c r="E12" s="674"/>
      <c r="F12" s="675"/>
      <c r="G12" s="678" t="s">
        <v>845</v>
      </c>
    </row>
    <row r="13" spans="2:8" s="433" customFormat="1" ht="13.5" thickBot="1" x14ac:dyDescent="0.25">
      <c r="B13" s="677"/>
      <c r="C13" s="611" t="s">
        <v>784</v>
      </c>
      <c r="D13" s="681" t="s">
        <v>780</v>
      </c>
      <c r="E13" s="682"/>
      <c r="F13" s="612" t="s">
        <v>779</v>
      </c>
      <c r="G13" s="679"/>
    </row>
    <row r="14" spans="2:8" s="539" customFormat="1" x14ac:dyDescent="0.2">
      <c r="B14" s="683" t="s">
        <v>875</v>
      </c>
      <c r="C14" s="684"/>
      <c r="D14" s="684"/>
      <c r="E14" s="684"/>
      <c r="F14" s="684"/>
      <c r="G14" s="685"/>
    </row>
    <row r="15" spans="2:8" s="539" customFormat="1" x14ac:dyDescent="0.2">
      <c r="B15" s="686"/>
      <c r="C15" s="687"/>
      <c r="D15" s="687"/>
      <c r="E15" s="687"/>
      <c r="F15" s="687"/>
      <c r="G15" s="688"/>
      <c r="H15" s="550" t="s">
        <v>883</v>
      </c>
    </row>
    <row r="16" spans="2:8" ht="13.5" thickBot="1" x14ac:dyDescent="0.25">
      <c r="B16" s="689"/>
      <c r="C16" s="690"/>
      <c r="D16" s="690"/>
      <c r="E16" s="690"/>
      <c r="F16" s="690"/>
      <c r="G16" s="691"/>
    </row>
    <row r="17" spans="2:8" x14ac:dyDescent="0.2">
      <c r="B17" s="446"/>
    </row>
    <row r="18" spans="2:8" x14ac:dyDescent="0.2">
      <c r="B18" s="527" t="s">
        <v>876</v>
      </c>
      <c r="C18" s="527"/>
      <c r="D18" s="527"/>
      <c r="E18" s="527"/>
      <c r="F18" s="527"/>
      <c r="G18" s="527"/>
      <c r="H18" s="527"/>
    </row>
    <row r="19" spans="2:8" x14ac:dyDescent="0.2">
      <c r="B19" s="445"/>
      <c r="C19" s="445"/>
      <c r="D19" s="445"/>
      <c r="E19" s="445"/>
      <c r="F19" s="445"/>
      <c r="G19" s="445"/>
      <c r="H19" s="445"/>
    </row>
    <row r="20" spans="2:8" x14ac:dyDescent="0.2">
      <c r="B20" s="648" t="s">
        <v>905</v>
      </c>
      <c r="C20" s="446"/>
      <c r="D20" s="446"/>
      <c r="E20" s="446"/>
      <c r="F20" s="446"/>
      <c r="G20" s="446"/>
      <c r="H20" s="446"/>
    </row>
    <row r="21" spans="2:8" x14ac:dyDescent="0.2">
      <c r="B21" s="632" t="s">
        <v>846</v>
      </c>
      <c r="C21" s="446"/>
      <c r="D21" s="446"/>
      <c r="E21" s="446"/>
      <c r="F21" s="446"/>
      <c r="G21" s="446"/>
      <c r="H21" s="446"/>
    </row>
  </sheetData>
  <mergeCells count="5">
    <mergeCell ref="B14:G16"/>
    <mergeCell ref="B12:B13"/>
    <mergeCell ref="C12:F12"/>
    <mergeCell ref="D13:E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B1:H33"/>
  <sheetViews>
    <sheetView zoomScaleNormal="100" workbookViewId="0">
      <selection activeCell="G12" sqref="G12:G13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2" customWidth="1"/>
    <col min="6" max="6" width="13.7109375" style="415" customWidth="1"/>
    <col min="7" max="7" width="10.7109375" style="460" customWidth="1"/>
    <col min="8" max="16384" width="11.42578125" style="415"/>
  </cols>
  <sheetData>
    <row r="1" spans="2:8" x14ac:dyDescent="0.2">
      <c r="B1" s="605"/>
      <c r="C1" s="605"/>
      <c r="D1" s="606"/>
      <c r="E1" s="606"/>
      <c r="F1" s="605"/>
      <c r="G1" s="607"/>
      <c r="H1" s="604"/>
    </row>
    <row r="2" spans="2:8" ht="18" x14ac:dyDescent="0.25">
      <c r="B2" s="591" t="s">
        <v>893</v>
      </c>
      <c r="C2" s="605"/>
      <c r="D2" s="606"/>
      <c r="E2" s="606"/>
      <c r="F2" s="605"/>
      <c r="G2" s="607"/>
    </row>
    <row r="3" spans="2:8" ht="14.25" x14ac:dyDescent="0.2">
      <c r="B3" s="592" t="s">
        <v>898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Fecha de publicación: Noviembre del 2017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ht="13.5" thickBot="1" x14ac:dyDescent="0.25">
      <c r="B11" s="608"/>
      <c r="C11" s="608"/>
      <c r="D11" s="609"/>
      <c r="E11" s="609"/>
      <c r="F11" s="608"/>
      <c r="G11" s="610"/>
    </row>
    <row r="12" spans="2:8" ht="13.5" customHeight="1" thickBot="1" x14ac:dyDescent="0.25">
      <c r="B12" s="676" t="s">
        <v>844</v>
      </c>
      <c r="C12" s="663" t="s">
        <v>872</v>
      </c>
      <c r="D12" s="674"/>
      <c r="E12" s="674"/>
      <c r="F12" s="675"/>
      <c r="G12" s="678" t="s">
        <v>845</v>
      </c>
    </row>
    <row r="13" spans="2:8" ht="13.5" thickBot="1" x14ac:dyDescent="0.25">
      <c r="B13" s="677"/>
      <c r="C13" s="611" t="s">
        <v>784</v>
      </c>
      <c r="D13" s="681" t="s">
        <v>780</v>
      </c>
      <c r="E13" s="692"/>
      <c r="F13" s="619" t="s">
        <v>779</v>
      </c>
      <c r="G13" s="679"/>
    </row>
    <row r="14" spans="2:8" s="539" customFormat="1" x14ac:dyDescent="0.2">
      <c r="B14" s="440">
        <v>1</v>
      </c>
      <c r="C14" s="570" t="s">
        <v>304</v>
      </c>
      <c r="D14" s="487">
        <v>8600000</v>
      </c>
      <c r="E14" s="486">
        <v>8699999</v>
      </c>
      <c r="F14" s="589">
        <f t="shared" ref="F14:F27" si="0">SUM((E14-D14)+1)</f>
        <v>100000</v>
      </c>
      <c r="G14" s="436"/>
    </row>
    <row r="15" spans="2:8" s="539" customFormat="1" x14ac:dyDescent="0.2">
      <c r="B15" s="440">
        <f>+B14+1</f>
        <v>2</v>
      </c>
      <c r="C15" s="570" t="s">
        <v>304</v>
      </c>
      <c r="D15" s="487">
        <v>8700000</v>
      </c>
      <c r="E15" s="486">
        <v>8799999</v>
      </c>
      <c r="F15" s="573">
        <f t="shared" si="0"/>
        <v>100000</v>
      </c>
      <c r="G15" s="436"/>
    </row>
    <row r="16" spans="2:8" s="539" customFormat="1" x14ac:dyDescent="0.2">
      <c r="B16" s="440">
        <f t="shared" ref="B16:B27" si="1">+B15+1</f>
        <v>3</v>
      </c>
      <c r="C16" s="570" t="s">
        <v>304</v>
      </c>
      <c r="D16" s="487">
        <v>8800000</v>
      </c>
      <c r="E16" s="486">
        <v>8899999</v>
      </c>
      <c r="F16" s="573">
        <f t="shared" si="0"/>
        <v>100000</v>
      </c>
      <c r="G16" s="436"/>
    </row>
    <row r="17" spans="2:7" s="539" customFormat="1" x14ac:dyDescent="0.2">
      <c r="B17" s="440">
        <f t="shared" si="1"/>
        <v>4</v>
      </c>
      <c r="C17" s="570" t="s">
        <v>304</v>
      </c>
      <c r="D17" s="487">
        <v>8900000</v>
      </c>
      <c r="E17" s="486">
        <v>8999999</v>
      </c>
      <c r="F17" s="573">
        <f t="shared" si="0"/>
        <v>100000</v>
      </c>
      <c r="G17" s="436"/>
    </row>
    <row r="18" spans="2:7" s="539" customFormat="1" x14ac:dyDescent="0.2">
      <c r="B18" s="440">
        <f t="shared" si="1"/>
        <v>5</v>
      </c>
      <c r="C18" s="570" t="s">
        <v>303</v>
      </c>
      <c r="D18" s="487">
        <v>9000000</v>
      </c>
      <c r="E18" s="486">
        <v>9099999</v>
      </c>
      <c r="F18" s="573">
        <f t="shared" si="0"/>
        <v>100000</v>
      </c>
      <c r="G18" s="436"/>
    </row>
    <row r="19" spans="2:7" s="539" customFormat="1" x14ac:dyDescent="0.2">
      <c r="B19" s="440">
        <f t="shared" si="1"/>
        <v>6</v>
      </c>
      <c r="C19" s="570" t="s">
        <v>303</v>
      </c>
      <c r="D19" s="487">
        <v>9100000</v>
      </c>
      <c r="E19" s="486">
        <v>9199999</v>
      </c>
      <c r="F19" s="573">
        <f t="shared" si="0"/>
        <v>100000</v>
      </c>
      <c r="G19" s="436"/>
    </row>
    <row r="20" spans="2:7" s="539" customFormat="1" x14ac:dyDescent="0.2">
      <c r="B20" s="440">
        <f t="shared" si="1"/>
        <v>7</v>
      </c>
      <c r="C20" s="570" t="s">
        <v>303</v>
      </c>
      <c r="D20" s="487">
        <v>9200000</v>
      </c>
      <c r="E20" s="486">
        <v>9299999</v>
      </c>
      <c r="F20" s="573">
        <f t="shared" si="0"/>
        <v>100000</v>
      </c>
      <c r="G20" s="436"/>
    </row>
    <row r="21" spans="2:7" s="539" customFormat="1" x14ac:dyDescent="0.2">
      <c r="B21" s="440">
        <f t="shared" si="1"/>
        <v>8</v>
      </c>
      <c r="C21" s="570" t="s">
        <v>303</v>
      </c>
      <c r="D21" s="487">
        <v>9300000</v>
      </c>
      <c r="E21" s="486">
        <v>9399999</v>
      </c>
      <c r="F21" s="573">
        <f t="shared" si="0"/>
        <v>100000</v>
      </c>
      <c r="G21" s="436"/>
    </row>
    <row r="22" spans="2:7" s="539" customFormat="1" x14ac:dyDescent="0.2">
      <c r="B22" s="440">
        <f t="shared" si="1"/>
        <v>9</v>
      </c>
      <c r="C22" s="570" t="s">
        <v>303</v>
      </c>
      <c r="D22" s="487">
        <v>9400000</v>
      </c>
      <c r="E22" s="486">
        <v>9499999</v>
      </c>
      <c r="F22" s="573">
        <f t="shared" si="0"/>
        <v>100000</v>
      </c>
      <c r="G22" s="436"/>
    </row>
    <row r="23" spans="2:7" s="539" customFormat="1" x14ac:dyDescent="0.2">
      <c r="B23" s="440">
        <f t="shared" si="1"/>
        <v>10</v>
      </c>
      <c r="C23" s="570" t="s">
        <v>303</v>
      </c>
      <c r="D23" s="487">
        <v>9500000</v>
      </c>
      <c r="E23" s="486">
        <v>9599999</v>
      </c>
      <c r="F23" s="573">
        <f t="shared" si="0"/>
        <v>100000</v>
      </c>
      <c r="G23" s="436"/>
    </row>
    <row r="24" spans="2:7" s="540" customFormat="1" x14ac:dyDescent="0.2">
      <c r="B24" s="440">
        <f t="shared" si="1"/>
        <v>11</v>
      </c>
      <c r="C24" s="570" t="s">
        <v>303</v>
      </c>
      <c r="D24" s="487">
        <v>9600000</v>
      </c>
      <c r="E24" s="486">
        <v>9699999</v>
      </c>
      <c r="F24" s="573">
        <f t="shared" si="0"/>
        <v>100000</v>
      </c>
      <c r="G24" s="436"/>
    </row>
    <row r="25" spans="2:7" s="461" customFormat="1" x14ac:dyDescent="0.2">
      <c r="B25" s="440">
        <f t="shared" si="1"/>
        <v>12</v>
      </c>
      <c r="C25" s="570" t="s">
        <v>303</v>
      </c>
      <c r="D25" s="487">
        <v>9700000</v>
      </c>
      <c r="E25" s="486">
        <v>9799999</v>
      </c>
      <c r="F25" s="573">
        <f t="shared" si="0"/>
        <v>100000</v>
      </c>
      <c r="G25" s="436"/>
    </row>
    <row r="26" spans="2:7" s="528" customFormat="1" ht="12.75" customHeight="1" x14ac:dyDescent="0.2">
      <c r="B26" s="440">
        <f t="shared" si="1"/>
        <v>13</v>
      </c>
      <c r="C26" s="570" t="s">
        <v>303</v>
      </c>
      <c r="D26" s="487">
        <v>9800000</v>
      </c>
      <c r="E26" s="486">
        <v>9899999</v>
      </c>
      <c r="F26" s="573">
        <f t="shared" si="0"/>
        <v>100000</v>
      </c>
      <c r="G26" s="436"/>
    </row>
    <row r="27" spans="2:7" ht="13.5" thickBot="1" x14ac:dyDescent="0.25">
      <c r="B27" s="441">
        <f t="shared" si="1"/>
        <v>14</v>
      </c>
      <c r="C27" s="571" t="s">
        <v>303</v>
      </c>
      <c r="D27" s="572">
        <v>9900000</v>
      </c>
      <c r="E27" s="491">
        <v>9999999</v>
      </c>
      <c r="F27" s="574">
        <f t="shared" si="0"/>
        <v>100000</v>
      </c>
      <c r="G27" s="552"/>
    </row>
    <row r="28" spans="2:7" x14ac:dyDescent="0.2">
      <c r="B28" s="446"/>
    </row>
    <row r="29" spans="2:7" x14ac:dyDescent="0.2">
      <c r="B29" s="527" t="s">
        <v>876</v>
      </c>
      <c r="C29" s="634"/>
      <c r="D29" s="635"/>
      <c r="E29" s="635"/>
      <c r="F29" s="634"/>
      <c r="G29" s="636"/>
    </row>
    <row r="30" spans="2:7" ht="27" customHeight="1" x14ac:dyDescent="0.2">
      <c r="B30" s="445"/>
    </row>
    <row r="31" spans="2:7" x14ac:dyDescent="0.2">
      <c r="B31" s="648" t="s">
        <v>906</v>
      </c>
    </row>
    <row r="32" spans="2:7" x14ac:dyDescent="0.2">
      <c r="B32" s="632" t="s">
        <v>846</v>
      </c>
    </row>
    <row r="33" spans="2:7" x14ac:dyDescent="0.2">
      <c r="B33" s="633"/>
      <c r="C33" s="633"/>
      <c r="D33" s="633"/>
      <c r="E33" s="633"/>
      <c r="F33" s="633"/>
      <c r="G33" s="633"/>
    </row>
  </sheetData>
  <mergeCells count="4">
    <mergeCell ref="C12:F12"/>
    <mergeCell ref="D13:E13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  <c r="N1" s="35" t="s">
        <v>4</v>
      </c>
      <c r="O1" s="37"/>
      <c r="P1" s="84"/>
      <c r="Q1" s="32"/>
      <c r="R1" s="32"/>
      <c r="S1" s="32"/>
      <c r="T1" s="85"/>
      <c r="U1" s="255" t="s">
        <v>324</v>
      </c>
    </row>
    <row r="2" spans="1:21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  <c r="N2" s="38" t="s">
        <v>327</v>
      </c>
      <c r="O2" s="39"/>
      <c r="P2" s="253"/>
      <c r="Q2" s="150"/>
      <c r="R2" s="150"/>
      <c r="S2" s="150"/>
      <c r="T2" s="254"/>
      <c r="U2" s="256" t="s">
        <v>328</v>
      </c>
    </row>
    <row r="3" spans="1:21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  <c r="N3" s="38" t="s">
        <v>11</v>
      </c>
      <c r="O3" s="39"/>
      <c r="P3" s="253"/>
      <c r="Q3" s="150"/>
      <c r="R3" s="150"/>
      <c r="S3" s="150"/>
      <c r="T3" s="254"/>
      <c r="U3" s="256" t="s">
        <v>330</v>
      </c>
    </row>
    <row r="4" spans="1:21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  <c r="N4" s="40" t="s">
        <v>331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  <c r="N5" s="259" t="s">
        <v>340</v>
      </c>
      <c r="O5" s="35" t="s">
        <v>341</v>
      </c>
      <c r="P5" s="37"/>
      <c r="Q5" s="35" t="s">
        <v>86</v>
      </c>
      <c r="R5" s="89"/>
      <c r="S5" s="263" t="s">
        <v>342</v>
      </c>
      <c r="T5" s="259" t="s">
        <v>343</v>
      </c>
      <c r="U5" s="258" t="s">
        <v>344</v>
      </c>
    </row>
    <row r="6" spans="1:21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  <c r="N6" s="260"/>
      <c r="O6" s="261" t="s">
        <v>354</v>
      </c>
      <c r="P6" s="261" t="s">
        <v>355</v>
      </c>
      <c r="Q6" s="261" t="s">
        <v>354</v>
      </c>
      <c r="R6" s="262" t="s">
        <v>355</v>
      </c>
      <c r="S6" s="264" t="s">
        <v>16</v>
      </c>
      <c r="T6" s="260" t="s">
        <v>340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21" ht="16.5" thickBot="1" x14ac:dyDescent="0.3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356</v>
      </c>
    </row>
    <row r="9" spans="1:21" x14ac:dyDescent="0.2">
      <c r="A9" s="74">
        <v>1</v>
      </c>
      <c r="B9" s="102" t="s">
        <v>357</v>
      </c>
      <c r="C9" s="102" t="s">
        <v>358</v>
      </c>
      <c r="D9" s="58">
        <v>980980</v>
      </c>
      <c r="E9" s="59">
        <v>981999</v>
      </c>
      <c r="F9" s="102" t="s">
        <v>86</v>
      </c>
      <c r="G9" s="19">
        <f t="shared" ref="G9:G14" si="0">SUM(E9-D9)+1</f>
        <v>1020</v>
      </c>
      <c r="H9" s="19" t="s">
        <v>78</v>
      </c>
      <c r="I9" s="102" t="s">
        <v>83</v>
      </c>
      <c r="J9" s="19" t="s">
        <v>80</v>
      </c>
      <c r="K9" s="19">
        <v>2</v>
      </c>
      <c r="L9" s="130" t="s">
        <v>359</v>
      </c>
      <c r="N9" s="49" t="s">
        <v>360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361</v>
      </c>
    </row>
    <row r="10" spans="1:21" x14ac:dyDescent="0.2">
      <c r="A10" s="75">
        <f>SUM(A9)+1</f>
        <v>2</v>
      </c>
      <c r="B10" s="103" t="s">
        <v>362</v>
      </c>
      <c r="C10" s="103" t="s">
        <v>90</v>
      </c>
      <c r="D10" s="29">
        <v>481000</v>
      </c>
      <c r="E10" s="30">
        <v>485999</v>
      </c>
      <c r="F10" s="103" t="s">
        <v>86</v>
      </c>
      <c r="G10" s="17">
        <f t="shared" si="0"/>
        <v>5000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  <c r="N10" s="266" t="s">
        <v>363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364</v>
      </c>
    </row>
    <row r="11" spans="1:21" x14ac:dyDescent="0.2">
      <c r="A11" s="75">
        <f>SUM(A10)+1</f>
        <v>3</v>
      </c>
      <c r="B11" s="103" t="s">
        <v>365</v>
      </c>
      <c r="C11" s="103" t="s">
        <v>84</v>
      </c>
      <c r="D11" s="29">
        <v>290000</v>
      </c>
      <c r="E11" s="30">
        <v>299999</v>
      </c>
      <c r="F11" s="103" t="s">
        <v>77</v>
      </c>
      <c r="G11" s="17">
        <f t="shared" si="0"/>
        <v>10000</v>
      </c>
      <c r="H11" s="17" t="s">
        <v>78</v>
      </c>
      <c r="I11" s="103" t="s">
        <v>83</v>
      </c>
      <c r="J11" s="17" t="s">
        <v>80</v>
      </c>
      <c r="K11" s="17">
        <v>2</v>
      </c>
      <c r="L11" s="131" t="s">
        <v>359</v>
      </c>
      <c r="N11" s="266" t="s">
        <v>366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16</v>
      </c>
      <c r="U11" s="183"/>
    </row>
    <row r="12" spans="1:21" x14ac:dyDescent="0.2">
      <c r="A12" s="75">
        <f>SUM(A11)+1</f>
        <v>4</v>
      </c>
      <c r="B12" s="103" t="s">
        <v>365</v>
      </c>
      <c r="C12" s="103" t="s">
        <v>84</v>
      </c>
      <c r="D12" s="29">
        <v>590000</v>
      </c>
      <c r="E12" s="30">
        <v>599999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  <c r="N12" s="266" t="s">
        <v>367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365</v>
      </c>
      <c r="C13" s="196" t="s">
        <v>368</v>
      </c>
      <c r="D13" s="197">
        <v>530000</v>
      </c>
      <c r="E13" s="198">
        <v>539999</v>
      </c>
      <c r="F13" s="196" t="s">
        <v>77</v>
      </c>
      <c r="G13" s="199">
        <f t="shared" si="0"/>
        <v>10000</v>
      </c>
      <c r="H13" s="199" t="s">
        <v>78</v>
      </c>
      <c r="I13" s="196" t="s">
        <v>83</v>
      </c>
      <c r="J13" s="199" t="s">
        <v>80</v>
      </c>
      <c r="K13" s="199">
        <v>2</v>
      </c>
      <c r="L13" s="200" t="s">
        <v>359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369</v>
      </c>
      <c r="C14" s="220" t="s">
        <v>91</v>
      </c>
      <c r="D14" s="221">
        <v>490000</v>
      </c>
      <c r="E14" s="222">
        <v>498327</v>
      </c>
      <c r="F14" s="220" t="s">
        <v>77</v>
      </c>
      <c r="G14" s="219">
        <f t="shared" si="0"/>
        <v>8328</v>
      </c>
      <c r="H14" s="219" t="s">
        <v>78</v>
      </c>
      <c r="I14" s="220" t="s">
        <v>83</v>
      </c>
      <c r="J14" s="219" t="s">
        <v>80</v>
      </c>
      <c r="K14" s="219">
        <v>2</v>
      </c>
      <c r="L14" s="223" t="s">
        <v>359</v>
      </c>
      <c r="N14" s="266" t="s">
        <v>370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371</v>
      </c>
    </row>
    <row r="15" spans="1:21" x14ac:dyDescent="0.2">
      <c r="A15" s="75">
        <f t="shared" ref="A15:A21" si="2">SUM(A14)+1</f>
        <v>7</v>
      </c>
      <c r="B15" s="103" t="s">
        <v>770</v>
      </c>
      <c r="C15" s="103" t="s">
        <v>111</v>
      </c>
      <c r="D15" s="29">
        <v>980000</v>
      </c>
      <c r="E15" s="30">
        <v>980317</v>
      </c>
      <c r="F15" s="103" t="s">
        <v>86</v>
      </c>
      <c r="G15" s="17">
        <f t="shared" ref="G15:G20" si="3">SUM(E15-D15)+1</f>
        <v>318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  <c r="N15" s="266" t="s">
        <v>373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374</v>
      </c>
    </row>
    <row r="16" spans="1:21" x14ac:dyDescent="0.2">
      <c r="A16" s="75">
        <f>SUM(A15)+1</f>
        <v>8</v>
      </c>
      <c r="B16" s="103" t="s">
        <v>375</v>
      </c>
      <c r="C16" s="103" t="s">
        <v>99</v>
      </c>
      <c r="D16" s="29">
        <v>670000</v>
      </c>
      <c r="E16" s="30">
        <v>685535</v>
      </c>
      <c r="F16" s="103" t="s">
        <v>77</v>
      </c>
      <c r="G16" s="17">
        <f t="shared" si="3"/>
        <v>15536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  <c r="N16" s="266" t="s">
        <v>376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377</v>
      </c>
      <c r="C17" s="220" t="s">
        <v>76</v>
      </c>
      <c r="D17" s="221">
        <v>240000</v>
      </c>
      <c r="E17" s="222">
        <v>249999</v>
      </c>
      <c r="F17" s="220" t="s">
        <v>77</v>
      </c>
      <c r="G17" s="219">
        <f t="shared" si="3"/>
        <v>10000</v>
      </c>
      <c r="H17" s="219" t="s">
        <v>78</v>
      </c>
      <c r="I17" s="220" t="s">
        <v>79</v>
      </c>
      <c r="J17" s="219" t="s">
        <v>80</v>
      </c>
      <c r="K17" s="219">
        <v>2</v>
      </c>
      <c r="L17" s="223" t="s">
        <v>359</v>
      </c>
      <c r="N17" s="266" t="s">
        <v>378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16</v>
      </c>
    </row>
    <row r="18" spans="1:21" x14ac:dyDescent="0.2">
      <c r="A18" s="230">
        <f>SUM(A17)+1</f>
        <v>10</v>
      </c>
      <c r="B18" s="220" t="s">
        <v>377</v>
      </c>
      <c r="C18" s="220" t="s">
        <v>76</v>
      </c>
      <c r="D18" s="221">
        <v>260000</v>
      </c>
      <c r="E18" s="222">
        <v>269999</v>
      </c>
      <c r="F18" s="220" t="s">
        <v>77</v>
      </c>
      <c r="G18" s="219">
        <f t="shared" si="3"/>
        <v>10000</v>
      </c>
      <c r="H18" s="219" t="s">
        <v>78</v>
      </c>
      <c r="I18" s="220" t="s">
        <v>79</v>
      </c>
      <c r="J18" s="219" t="s">
        <v>80</v>
      </c>
      <c r="K18" s="219">
        <v>2</v>
      </c>
      <c r="L18" s="223" t="s">
        <v>359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377</v>
      </c>
      <c r="C19" s="220" t="s">
        <v>76</v>
      </c>
      <c r="D19" s="221">
        <v>920000</v>
      </c>
      <c r="E19" s="222">
        <v>924477</v>
      </c>
      <c r="F19" s="220" t="s">
        <v>77</v>
      </c>
      <c r="G19" s="219">
        <f t="shared" si="3"/>
        <v>4478</v>
      </c>
      <c r="H19" s="219" t="s">
        <v>78</v>
      </c>
      <c r="I19" s="220" t="s">
        <v>79</v>
      </c>
      <c r="J19" s="219" t="s">
        <v>80</v>
      </c>
      <c r="K19" s="219">
        <v>2</v>
      </c>
      <c r="L19" s="223" t="s">
        <v>359</v>
      </c>
      <c r="N19" s="266" t="s">
        <v>379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371</v>
      </c>
    </row>
    <row r="20" spans="1:21" x14ac:dyDescent="0.2">
      <c r="A20" s="75">
        <f>SUM(A19)+1</f>
        <v>12</v>
      </c>
      <c r="B20" s="103" t="s">
        <v>372</v>
      </c>
      <c r="C20" s="103" t="s">
        <v>82</v>
      </c>
      <c r="D20" s="29">
        <v>250000</v>
      </c>
      <c r="E20" s="30">
        <v>259999</v>
      </c>
      <c r="F20" s="103" t="s">
        <v>109</v>
      </c>
      <c r="G20" s="17">
        <f t="shared" si="3"/>
        <v>10000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  <c r="N20" s="266" t="s">
        <v>380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381</v>
      </c>
    </row>
    <row r="21" spans="1:21" x14ac:dyDescent="0.2">
      <c r="A21" s="75">
        <f t="shared" si="2"/>
        <v>13</v>
      </c>
      <c r="B21" s="103" t="s">
        <v>372</v>
      </c>
      <c r="C21" s="103" t="s">
        <v>82</v>
      </c>
      <c r="D21" s="29">
        <v>460000</v>
      </c>
      <c r="E21" s="30">
        <v>469999</v>
      </c>
      <c r="F21" s="103" t="s">
        <v>109</v>
      </c>
      <c r="G21" s="17">
        <f t="shared" ref="G21:G38" si="4"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  <c r="N21" s="266" t="s">
        <v>382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383</v>
      </c>
      <c r="C22" s="220" t="s">
        <v>85</v>
      </c>
      <c r="D22" s="221">
        <v>410000</v>
      </c>
      <c r="E22" s="222">
        <v>419999</v>
      </c>
      <c r="F22" s="220" t="s">
        <v>86</v>
      </c>
      <c r="G22" s="219">
        <f t="shared" si="4"/>
        <v>10000</v>
      </c>
      <c r="H22" s="219" t="s">
        <v>78</v>
      </c>
      <c r="I22" s="220" t="s">
        <v>83</v>
      </c>
      <c r="J22" s="219" t="s">
        <v>80</v>
      </c>
      <c r="K22" s="219">
        <v>2</v>
      </c>
      <c r="L22" s="223" t="s">
        <v>359</v>
      </c>
      <c r="N22" s="266" t="s">
        <v>384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385</v>
      </c>
      <c r="C23" s="220" t="s">
        <v>386</v>
      </c>
      <c r="D23" s="221">
        <v>630000</v>
      </c>
      <c r="E23" s="222">
        <v>639999</v>
      </c>
      <c r="F23" s="220" t="s">
        <v>86</v>
      </c>
      <c r="G23" s="219">
        <f t="shared" si="4"/>
        <v>10000</v>
      </c>
      <c r="H23" s="219" t="s">
        <v>78</v>
      </c>
      <c r="I23" s="220" t="s">
        <v>83</v>
      </c>
      <c r="J23" s="219" t="s">
        <v>80</v>
      </c>
      <c r="K23" s="219">
        <v>2</v>
      </c>
      <c r="L23" s="223" t="s">
        <v>359</v>
      </c>
      <c r="N23" s="266" t="s">
        <v>387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385</v>
      </c>
      <c r="C24" s="220" t="s">
        <v>386</v>
      </c>
      <c r="D24" s="221">
        <v>960000</v>
      </c>
      <c r="E24" s="222">
        <v>964863</v>
      </c>
      <c r="F24" s="220" t="s">
        <v>86</v>
      </c>
      <c r="G24" s="219">
        <f t="shared" si="4"/>
        <v>4864</v>
      </c>
      <c r="H24" s="219" t="s">
        <v>78</v>
      </c>
      <c r="I24" s="220" t="s">
        <v>83</v>
      </c>
      <c r="J24" s="219" t="s">
        <v>80</v>
      </c>
      <c r="K24" s="219">
        <v>2</v>
      </c>
      <c r="L24" s="223" t="s">
        <v>359</v>
      </c>
      <c r="N24" s="266" t="s">
        <v>388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389</v>
      </c>
      <c r="C25" s="220" t="s">
        <v>93</v>
      </c>
      <c r="D25" s="221">
        <v>570000</v>
      </c>
      <c r="E25" s="222">
        <v>573999</v>
      </c>
      <c r="F25" s="220" t="s">
        <v>77</v>
      </c>
      <c r="G25" s="219">
        <f t="shared" si="4"/>
        <v>4000</v>
      </c>
      <c r="H25" s="219" t="s">
        <v>78</v>
      </c>
      <c r="I25" s="220" t="s">
        <v>83</v>
      </c>
      <c r="J25" s="219" t="s">
        <v>80</v>
      </c>
      <c r="K25" s="219">
        <v>2</v>
      </c>
      <c r="L25" s="223" t="s">
        <v>359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389</v>
      </c>
      <c r="C26" s="196" t="s">
        <v>390</v>
      </c>
      <c r="D26" s="197" t="s">
        <v>391</v>
      </c>
      <c r="E26" s="198" t="s">
        <v>392</v>
      </c>
      <c r="F26" s="196" t="s">
        <v>77</v>
      </c>
      <c r="G26" s="199">
        <f t="shared" si="4"/>
        <v>10000</v>
      </c>
      <c r="H26" s="199" t="s">
        <v>78</v>
      </c>
      <c r="I26" s="196" t="s">
        <v>79</v>
      </c>
      <c r="J26" s="199" t="s">
        <v>80</v>
      </c>
      <c r="K26" s="199">
        <v>2</v>
      </c>
      <c r="L26" s="200" t="s">
        <v>359</v>
      </c>
      <c r="N26" s="266" t="s">
        <v>393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389</v>
      </c>
      <c r="C27" s="196" t="s">
        <v>390</v>
      </c>
      <c r="D27" s="197" t="s">
        <v>394</v>
      </c>
      <c r="E27" s="198">
        <v>959777</v>
      </c>
      <c r="F27" s="196" t="s">
        <v>77</v>
      </c>
      <c r="G27" s="199">
        <f t="shared" si="4"/>
        <v>9778</v>
      </c>
      <c r="H27" s="199" t="s">
        <v>78</v>
      </c>
      <c r="I27" s="196" t="s">
        <v>83</v>
      </c>
      <c r="J27" s="199" t="s">
        <v>80</v>
      </c>
      <c r="K27" s="199">
        <v>2</v>
      </c>
      <c r="L27" s="200" t="s">
        <v>359</v>
      </c>
      <c r="N27" s="266" t="s">
        <v>395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396</v>
      </c>
      <c r="C28" s="220" t="s">
        <v>95</v>
      </c>
      <c r="D28" s="232">
        <v>640000</v>
      </c>
      <c r="E28" s="233">
        <v>649819</v>
      </c>
      <c r="F28" s="220" t="s">
        <v>77</v>
      </c>
      <c r="G28" s="219">
        <f t="shared" si="4"/>
        <v>9820</v>
      </c>
      <c r="H28" s="219" t="s">
        <v>78</v>
      </c>
      <c r="I28" s="220" t="s">
        <v>83</v>
      </c>
      <c r="J28" s="219" t="s">
        <v>80</v>
      </c>
      <c r="K28" s="219">
        <v>2</v>
      </c>
      <c r="L28" s="223" t="s">
        <v>359</v>
      </c>
      <c r="N28" s="266" t="s">
        <v>397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396</v>
      </c>
      <c r="C29" s="103" t="s">
        <v>95</v>
      </c>
      <c r="D29" s="27">
        <v>650000</v>
      </c>
      <c r="E29" s="28">
        <v>669999</v>
      </c>
      <c r="F29" s="103" t="s">
        <v>77</v>
      </c>
      <c r="G29" s="17">
        <f t="shared" si="4"/>
        <v>20000</v>
      </c>
      <c r="H29" s="17" t="s">
        <v>78</v>
      </c>
      <c r="I29" s="103" t="s">
        <v>83</v>
      </c>
      <c r="J29" s="17" t="s">
        <v>80</v>
      </c>
      <c r="K29" s="17">
        <v>2</v>
      </c>
      <c r="L29" s="131" t="s">
        <v>359</v>
      </c>
      <c r="N29" s="266" t="s">
        <v>398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396</v>
      </c>
      <c r="C30" s="220" t="s">
        <v>399</v>
      </c>
      <c r="D30" s="232">
        <v>610000</v>
      </c>
      <c r="E30" s="233">
        <v>614999</v>
      </c>
      <c r="F30" s="220" t="s">
        <v>77</v>
      </c>
      <c r="G30" s="219">
        <f t="shared" si="4"/>
        <v>5000</v>
      </c>
      <c r="H30" s="219" t="s">
        <v>78</v>
      </c>
      <c r="I30" s="220" t="s">
        <v>83</v>
      </c>
      <c r="J30" s="219" t="s">
        <v>80</v>
      </c>
      <c r="K30" s="219">
        <v>2</v>
      </c>
      <c r="L30" s="223" t="s">
        <v>359</v>
      </c>
      <c r="M30" s="242"/>
      <c r="N30" s="266" t="s">
        <v>400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401</v>
      </c>
      <c r="C31" s="220" t="s">
        <v>101</v>
      </c>
      <c r="D31" s="232">
        <v>840000</v>
      </c>
      <c r="E31" s="233">
        <v>853511</v>
      </c>
      <c r="F31" s="220" t="s">
        <v>77</v>
      </c>
      <c r="G31" s="219">
        <f t="shared" si="4"/>
        <v>13512</v>
      </c>
      <c r="H31" s="219" t="s">
        <v>78</v>
      </c>
      <c r="I31" s="220" t="s">
        <v>88</v>
      </c>
      <c r="J31" s="219" t="s">
        <v>80</v>
      </c>
      <c r="K31" s="219">
        <v>3</v>
      </c>
      <c r="L31" s="223" t="s">
        <v>89</v>
      </c>
      <c r="M31" s="242"/>
      <c r="N31" s="266" t="s">
        <v>402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401</v>
      </c>
      <c r="C32" s="220" t="s">
        <v>87</v>
      </c>
      <c r="D32" s="232">
        <v>410000</v>
      </c>
      <c r="E32" s="233">
        <v>412427</v>
      </c>
      <c r="F32" s="220" t="s">
        <v>77</v>
      </c>
      <c r="G32" s="219">
        <f t="shared" si="4"/>
        <v>2428</v>
      </c>
      <c r="H32" s="219" t="s">
        <v>78</v>
      </c>
      <c r="I32" s="220" t="s">
        <v>88</v>
      </c>
      <c r="J32" s="219" t="s">
        <v>80</v>
      </c>
      <c r="K32" s="219">
        <v>3</v>
      </c>
      <c r="L32" s="223" t="s">
        <v>89</v>
      </c>
      <c r="M32" s="242"/>
      <c r="N32" s="266" t="s">
        <v>403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404</v>
      </c>
      <c r="C33" s="220" t="s">
        <v>102</v>
      </c>
      <c r="D33" s="232">
        <v>854000</v>
      </c>
      <c r="E33" s="233">
        <v>856047</v>
      </c>
      <c r="F33" s="220" t="s">
        <v>86</v>
      </c>
      <c r="G33" s="219">
        <f t="shared" si="4"/>
        <v>2048</v>
      </c>
      <c r="H33" s="219" t="s">
        <v>78</v>
      </c>
      <c r="I33" s="220" t="s">
        <v>88</v>
      </c>
      <c r="J33" s="219" t="s">
        <v>80</v>
      </c>
      <c r="K33" s="219">
        <v>3</v>
      </c>
      <c r="L33" s="223" t="s">
        <v>89</v>
      </c>
      <c r="M33" s="242"/>
      <c r="N33" s="266" t="s">
        <v>405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406</v>
      </c>
      <c r="C34" s="220" t="s">
        <v>108</v>
      </c>
      <c r="D34" s="232">
        <v>973000</v>
      </c>
      <c r="E34" s="233">
        <v>973495</v>
      </c>
      <c r="F34" s="220" t="s">
        <v>86</v>
      </c>
      <c r="G34" s="219">
        <f t="shared" si="4"/>
        <v>496</v>
      </c>
      <c r="H34" s="219" t="s">
        <v>78</v>
      </c>
      <c r="I34" s="220" t="s">
        <v>97</v>
      </c>
      <c r="J34" s="219" t="s">
        <v>80</v>
      </c>
      <c r="K34" s="219">
        <v>6</v>
      </c>
      <c r="L34" s="223" t="s">
        <v>110</v>
      </c>
      <c r="M34" s="242"/>
      <c r="N34" s="268" t="s">
        <v>407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408</v>
      </c>
      <c r="C35" s="220" t="s">
        <v>96</v>
      </c>
      <c r="D35" s="243">
        <v>640000</v>
      </c>
      <c r="E35" s="243">
        <v>644890</v>
      </c>
      <c r="F35" s="220" t="s">
        <v>77</v>
      </c>
      <c r="G35" s="219">
        <f t="shared" si="4"/>
        <v>4891</v>
      </c>
      <c r="H35" s="219" t="s">
        <v>78</v>
      </c>
      <c r="I35" s="220" t="s">
        <v>97</v>
      </c>
      <c r="J35" s="219" t="s">
        <v>80</v>
      </c>
      <c r="K35" s="219">
        <v>6</v>
      </c>
      <c r="L35" s="223" t="s">
        <v>98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408</v>
      </c>
      <c r="C36" s="220" t="s">
        <v>96</v>
      </c>
      <c r="D36" s="243">
        <v>955000</v>
      </c>
      <c r="E36" s="243">
        <v>959999</v>
      </c>
      <c r="F36" s="220" t="s">
        <v>77</v>
      </c>
      <c r="G36" s="219">
        <f t="shared" si="4"/>
        <v>5000</v>
      </c>
      <c r="H36" s="219" t="s">
        <v>78</v>
      </c>
      <c r="I36" s="220" t="s">
        <v>97</v>
      </c>
      <c r="J36" s="219" t="s">
        <v>80</v>
      </c>
      <c r="K36" s="219">
        <v>6</v>
      </c>
      <c r="L36" s="223" t="s">
        <v>98</v>
      </c>
      <c r="M36" s="242"/>
      <c r="N36" s="252" t="s">
        <v>409</v>
      </c>
      <c r="U36" s="15"/>
    </row>
    <row r="37" spans="1:21" x14ac:dyDescent="0.2">
      <c r="A37" s="230">
        <f t="shared" si="5"/>
        <v>29</v>
      </c>
      <c r="B37" s="220" t="s">
        <v>410</v>
      </c>
      <c r="C37" s="220" t="s">
        <v>103</v>
      </c>
      <c r="D37" s="243">
        <v>932000</v>
      </c>
      <c r="E37" s="243">
        <v>932511</v>
      </c>
      <c r="F37" s="220" t="s">
        <v>86</v>
      </c>
      <c r="G37" s="219">
        <f t="shared" si="4"/>
        <v>512</v>
      </c>
      <c r="H37" s="219" t="s">
        <v>78</v>
      </c>
      <c r="I37" s="220" t="s">
        <v>97</v>
      </c>
      <c r="J37" s="219" t="s">
        <v>80</v>
      </c>
      <c r="K37" s="219">
        <v>6</v>
      </c>
      <c r="L37" s="223" t="s">
        <v>98</v>
      </c>
      <c r="M37" s="242"/>
      <c r="N37" s="49" t="s">
        <v>370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125</v>
      </c>
      <c r="C38" s="220" t="s">
        <v>112</v>
      </c>
      <c r="D38" s="243">
        <v>980000</v>
      </c>
      <c r="E38" s="243">
        <v>986927</v>
      </c>
      <c r="F38" s="220" t="s">
        <v>109</v>
      </c>
      <c r="G38" s="219">
        <f t="shared" si="4"/>
        <v>6928</v>
      </c>
      <c r="H38" s="219" t="s">
        <v>78</v>
      </c>
      <c r="I38" s="220" t="s">
        <v>97</v>
      </c>
      <c r="J38" s="219" t="s">
        <v>80</v>
      </c>
      <c r="K38" s="219">
        <v>6</v>
      </c>
      <c r="L38" s="223" t="s">
        <v>110</v>
      </c>
      <c r="M38" s="242"/>
      <c r="N38" s="266" t="s">
        <v>411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771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412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376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114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413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415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416</v>
      </c>
    </row>
    <row r="44" spans="1:21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0" si="8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  <c r="N44" s="266" t="s">
        <v>417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418</v>
      </c>
    </row>
    <row r="45" spans="1:21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8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  <c r="N45" s="266" t="s">
        <v>419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8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  <c r="N46" s="266" t="s">
        <v>420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8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  <c r="N47" s="266" t="s">
        <v>421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422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423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424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ref="G51:G58" si="9">SUM(E51-D51)+1</f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  <c r="N51" s="266" t="s">
        <v>425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9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  <c r="N52" s="266" t="s">
        <v>426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427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16</v>
      </c>
    </row>
    <row r="55" spans="1:21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9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10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21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10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10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431</v>
      </c>
      <c r="D66" s="31">
        <v>649000</v>
      </c>
      <c r="E66" s="31">
        <v>649119</v>
      </c>
      <c r="F66" s="103" t="s">
        <v>117</v>
      </c>
      <c r="G66" s="17">
        <f t="shared" si="10"/>
        <v>120</v>
      </c>
      <c r="H66" s="17"/>
      <c r="I66" s="103" t="s">
        <v>97</v>
      </c>
      <c r="J66" s="17" t="s">
        <v>118</v>
      </c>
      <c r="K66" s="17">
        <v>6</v>
      </c>
      <c r="L66" s="131" t="s">
        <v>110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989000</v>
      </c>
      <c r="E67" s="31">
        <v>989071</v>
      </c>
      <c r="F67" s="103" t="s">
        <v>117</v>
      </c>
      <c r="G67" s="17">
        <f t="shared" si="10"/>
        <v>72</v>
      </c>
      <c r="H67" s="17"/>
      <c r="I67" s="103" t="s">
        <v>125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648000</v>
      </c>
      <c r="E68" s="31">
        <v>648171</v>
      </c>
      <c r="F68" s="103" t="s">
        <v>117</v>
      </c>
      <c r="G68" s="17">
        <f t="shared" si="10"/>
        <v>172</v>
      </c>
      <c r="H68" s="17"/>
      <c r="I68" s="103" t="s">
        <v>97</v>
      </c>
      <c r="J68" s="17" t="s">
        <v>118</v>
      </c>
      <c r="K68" s="17">
        <v>6</v>
      </c>
      <c r="L68" s="131" t="s">
        <v>98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434</v>
      </c>
      <c r="C74" s="103" t="s">
        <v>141</v>
      </c>
      <c r="D74" s="29" t="s">
        <v>142</v>
      </c>
      <c r="E74" s="43" t="s">
        <v>143</v>
      </c>
      <c r="F74" s="103" t="s">
        <v>134</v>
      </c>
      <c r="G74" s="17">
        <f t="shared" ref="G74:G92" si="11">SUM(E74-D74)+1</f>
        <v>896</v>
      </c>
      <c r="H74" s="17" t="s">
        <v>78</v>
      </c>
      <c r="I74" s="103" t="s">
        <v>79</v>
      </c>
      <c r="J74" s="17" t="s">
        <v>80</v>
      </c>
      <c r="K74" s="17" t="s">
        <v>45</v>
      </c>
      <c r="L74" s="133" t="s">
        <v>81</v>
      </c>
    </row>
    <row r="75" spans="1:12" x14ac:dyDescent="0.2">
      <c r="A75" s="75">
        <v>2</v>
      </c>
      <c r="B75" s="17" t="s">
        <v>435</v>
      </c>
      <c r="C75" s="103" t="s">
        <v>148</v>
      </c>
      <c r="D75" s="29">
        <v>877000</v>
      </c>
      <c r="E75" s="30">
        <v>879047</v>
      </c>
      <c r="F75" s="103" t="s">
        <v>134</v>
      </c>
      <c r="G75" s="17">
        <f t="shared" si="11"/>
        <v>2048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81</v>
      </c>
    </row>
    <row r="76" spans="1:12" x14ac:dyDescent="0.2">
      <c r="A76" s="75">
        <f t="shared" ref="A76:A81" si="12">SUM(A75+1)</f>
        <v>3</v>
      </c>
      <c r="B76" s="17" t="s">
        <v>436</v>
      </c>
      <c r="C76" s="103" t="s">
        <v>145</v>
      </c>
      <c r="D76" s="29">
        <v>820000</v>
      </c>
      <c r="E76" s="30">
        <v>825119</v>
      </c>
      <c r="F76" s="103" t="s">
        <v>134</v>
      </c>
      <c r="G76" s="17">
        <f t="shared" si="11"/>
        <v>5120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12"/>
        <v>4</v>
      </c>
      <c r="B77" s="17" t="s">
        <v>437</v>
      </c>
      <c r="C77" s="103" t="s">
        <v>144</v>
      </c>
      <c r="D77" s="29">
        <v>420000</v>
      </c>
      <c r="E77" s="30">
        <v>425119</v>
      </c>
      <c r="F77" s="103" t="s">
        <v>134</v>
      </c>
      <c r="G77" s="17">
        <f t="shared" si="11"/>
        <v>5120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359</v>
      </c>
    </row>
    <row r="78" spans="1:12" x14ac:dyDescent="0.2">
      <c r="A78" s="75">
        <f t="shared" si="12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 t="shared" si="11"/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12"/>
        <v>6</v>
      </c>
      <c r="B79" s="17" t="s">
        <v>439</v>
      </c>
      <c r="C79" s="103" t="s">
        <v>149</v>
      </c>
      <c r="D79" s="29">
        <v>890000</v>
      </c>
      <c r="E79" s="30">
        <v>897499</v>
      </c>
      <c r="F79" s="103" t="s">
        <v>131</v>
      </c>
      <c r="G79" s="17">
        <f t="shared" si="11"/>
        <v>7500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12"/>
        <v>7</v>
      </c>
      <c r="B80" s="17" t="s">
        <v>440</v>
      </c>
      <c r="C80" s="103" t="s">
        <v>146</v>
      </c>
      <c r="D80" s="26">
        <v>830000</v>
      </c>
      <c r="E80" s="43">
        <v>830511</v>
      </c>
      <c r="F80" s="103" t="s">
        <v>134</v>
      </c>
      <c r="G80" s="17">
        <f t="shared" si="11"/>
        <v>512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12"/>
        <v>8</v>
      </c>
      <c r="B81" s="17" t="s">
        <v>441</v>
      </c>
      <c r="C81" s="103" t="s">
        <v>132</v>
      </c>
      <c r="D81" s="29">
        <v>314000</v>
      </c>
      <c r="E81" s="43">
        <v>316559</v>
      </c>
      <c r="F81" s="103" t="s">
        <v>131</v>
      </c>
      <c r="G81" s="17">
        <f t="shared" si="11"/>
        <v>2560</v>
      </c>
      <c r="H81" s="17" t="s">
        <v>78</v>
      </c>
      <c r="I81" s="103" t="s">
        <v>79</v>
      </c>
      <c r="J81" s="17" t="s">
        <v>80</v>
      </c>
      <c r="K81" s="17">
        <v>2</v>
      </c>
      <c r="L81" s="133" t="s">
        <v>81</v>
      </c>
    </row>
    <row r="82" spans="1:12" x14ac:dyDescent="0.2">
      <c r="A82" s="230">
        <f t="shared" ref="A82:A92" si="13">SUM(A81+1)</f>
        <v>9</v>
      </c>
      <c r="B82" s="219" t="s">
        <v>442</v>
      </c>
      <c r="C82" s="220" t="s">
        <v>130</v>
      </c>
      <c r="D82" s="221">
        <v>230000</v>
      </c>
      <c r="E82" s="224">
        <v>239999</v>
      </c>
      <c r="F82" s="220" t="s">
        <v>131</v>
      </c>
      <c r="G82" s="219">
        <f t="shared" si="11"/>
        <v>10000</v>
      </c>
      <c r="H82" s="219" t="s">
        <v>78</v>
      </c>
      <c r="I82" s="220" t="s">
        <v>79</v>
      </c>
      <c r="J82" s="219" t="s">
        <v>80</v>
      </c>
      <c r="K82" s="219">
        <v>2</v>
      </c>
      <c r="L82" s="225" t="s">
        <v>359</v>
      </c>
    </row>
    <row r="83" spans="1:12" x14ac:dyDescent="0.2">
      <c r="A83" s="230">
        <f t="shared" si="13"/>
        <v>10</v>
      </c>
      <c r="B83" s="219" t="s">
        <v>442</v>
      </c>
      <c r="C83" s="220" t="s">
        <v>130</v>
      </c>
      <c r="D83" s="221">
        <v>520000</v>
      </c>
      <c r="E83" s="224">
        <v>529999</v>
      </c>
      <c r="F83" s="220" t="s">
        <v>131</v>
      </c>
      <c r="G83" s="219">
        <f t="shared" si="11"/>
        <v>10000</v>
      </c>
      <c r="H83" s="219" t="s">
        <v>78</v>
      </c>
      <c r="I83" s="220" t="s">
        <v>79</v>
      </c>
      <c r="J83" s="219" t="s">
        <v>80</v>
      </c>
      <c r="K83" s="219">
        <v>2</v>
      </c>
      <c r="L83" s="225" t="s">
        <v>359</v>
      </c>
    </row>
    <row r="84" spans="1:12" x14ac:dyDescent="0.2">
      <c r="A84" s="230">
        <f t="shared" si="13"/>
        <v>11</v>
      </c>
      <c r="B84" s="219" t="s">
        <v>442</v>
      </c>
      <c r="C84" s="220" t="s">
        <v>130</v>
      </c>
      <c r="D84" s="221">
        <v>550000</v>
      </c>
      <c r="E84" s="224">
        <v>559999</v>
      </c>
      <c r="F84" s="220" t="s">
        <v>131</v>
      </c>
      <c r="G84" s="219">
        <f t="shared" si="11"/>
        <v>10000</v>
      </c>
      <c r="H84" s="219" t="s">
        <v>78</v>
      </c>
      <c r="I84" s="220" t="s">
        <v>79</v>
      </c>
      <c r="J84" s="219" t="s">
        <v>80</v>
      </c>
      <c r="K84" s="219">
        <v>2</v>
      </c>
      <c r="L84" s="225" t="s">
        <v>359</v>
      </c>
    </row>
    <row r="85" spans="1:12" x14ac:dyDescent="0.2">
      <c r="A85" s="230">
        <f t="shared" si="13"/>
        <v>12</v>
      </c>
      <c r="B85" s="219" t="s">
        <v>442</v>
      </c>
      <c r="C85" s="220" t="s">
        <v>130</v>
      </c>
      <c r="D85" s="221">
        <v>900000</v>
      </c>
      <c r="E85" s="224">
        <v>901103</v>
      </c>
      <c r="F85" s="220" t="s">
        <v>131</v>
      </c>
      <c r="G85" s="219">
        <f t="shared" si="11"/>
        <v>1104</v>
      </c>
      <c r="H85" s="219" t="s">
        <v>78</v>
      </c>
      <c r="I85" s="220" t="s">
        <v>79</v>
      </c>
      <c r="J85" s="219" t="s">
        <v>80</v>
      </c>
      <c r="K85" s="219">
        <v>2</v>
      </c>
      <c r="L85" s="225" t="s">
        <v>359</v>
      </c>
    </row>
    <row r="86" spans="1:12" x14ac:dyDescent="0.2">
      <c r="A86" s="75">
        <f t="shared" si="13"/>
        <v>13</v>
      </c>
      <c r="B86" s="17" t="s">
        <v>443</v>
      </c>
      <c r="C86" s="103" t="s">
        <v>150</v>
      </c>
      <c r="D86" s="29">
        <v>897500</v>
      </c>
      <c r="E86" s="43">
        <v>899547</v>
      </c>
      <c r="F86" s="103" t="s">
        <v>134</v>
      </c>
      <c r="G86" s="17">
        <f t="shared" si="11"/>
        <v>2048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13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11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13"/>
        <v>15</v>
      </c>
      <c r="B88" s="17" t="s">
        <v>444</v>
      </c>
      <c r="C88" s="103" t="s">
        <v>136</v>
      </c>
      <c r="D88" s="29">
        <v>365000</v>
      </c>
      <c r="E88" s="43">
        <v>366279</v>
      </c>
      <c r="F88" s="103" t="s">
        <v>134</v>
      </c>
      <c r="G88" s="17">
        <f t="shared" si="11"/>
        <v>1280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13"/>
        <v>16</v>
      </c>
      <c r="B89" s="17" t="s">
        <v>445</v>
      </c>
      <c r="C89" s="103" t="s">
        <v>133</v>
      </c>
      <c r="D89" s="29">
        <v>317000</v>
      </c>
      <c r="E89" s="43">
        <v>318023</v>
      </c>
      <c r="F89" s="103" t="s">
        <v>134</v>
      </c>
      <c r="G89" s="17">
        <f t="shared" si="11"/>
        <v>1024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13"/>
        <v>17</v>
      </c>
      <c r="B90" s="17" t="s">
        <v>446</v>
      </c>
      <c r="C90" s="103" t="s">
        <v>137</v>
      </c>
      <c r="D90" s="29">
        <v>370000</v>
      </c>
      <c r="E90" s="43">
        <v>374999</v>
      </c>
      <c r="F90" s="103" t="s">
        <v>131</v>
      </c>
      <c r="G90" s="17">
        <f t="shared" si="11"/>
        <v>5000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13"/>
        <v>18</v>
      </c>
      <c r="B91" s="17" t="s">
        <v>447</v>
      </c>
      <c r="C91" s="103" t="s">
        <v>448</v>
      </c>
      <c r="D91" s="29">
        <v>382000</v>
      </c>
      <c r="E91" s="43">
        <v>382111</v>
      </c>
      <c r="F91" s="103" t="s">
        <v>139</v>
      </c>
      <c r="G91" s="17">
        <f t="shared" si="11"/>
        <v>112</v>
      </c>
      <c r="H91" s="17" t="s">
        <v>78</v>
      </c>
      <c r="I91" s="103" t="s">
        <v>79</v>
      </c>
      <c r="J91" s="17" t="s">
        <v>80</v>
      </c>
      <c r="K91" s="17">
        <v>6</v>
      </c>
      <c r="L91" s="133" t="s">
        <v>140</v>
      </c>
    </row>
    <row r="92" spans="1:12" x14ac:dyDescent="0.2">
      <c r="A92" s="75">
        <f t="shared" si="13"/>
        <v>19</v>
      </c>
      <c r="B92" s="17" t="s">
        <v>449</v>
      </c>
      <c r="C92" s="103" t="s">
        <v>151</v>
      </c>
      <c r="D92" s="29">
        <v>920000</v>
      </c>
      <c r="E92" s="43">
        <v>926783</v>
      </c>
      <c r="F92" s="103" t="s">
        <v>131</v>
      </c>
      <c r="G92" s="17">
        <f t="shared" si="11"/>
        <v>6784</v>
      </c>
      <c r="H92" s="17" t="s">
        <v>78</v>
      </c>
      <c r="I92" s="103" t="s">
        <v>97</v>
      </c>
      <c r="J92" s="17" t="s">
        <v>80</v>
      </c>
      <c r="K92" s="17">
        <v>6</v>
      </c>
      <c r="L92" s="133" t="s">
        <v>98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114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152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42</v>
      </c>
      <c r="B98" s="17" t="s">
        <v>450</v>
      </c>
      <c r="C98" s="103" t="s">
        <v>155</v>
      </c>
      <c r="D98" s="43">
        <v>306000</v>
      </c>
      <c r="E98" s="43">
        <v>306405</v>
      </c>
      <c r="F98" s="103" t="s">
        <v>134</v>
      </c>
      <c r="G98" s="17">
        <f>SUM((E98-D98)+1)</f>
        <v>406</v>
      </c>
      <c r="H98" s="17" t="s">
        <v>78</v>
      </c>
      <c r="I98" s="103" t="s">
        <v>79</v>
      </c>
      <c r="J98" s="17" t="s">
        <v>80</v>
      </c>
      <c r="K98" s="17">
        <v>2</v>
      </c>
      <c r="L98" s="131" t="s">
        <v>81</v>
      </c>
    </row>
    <row r="99" spans="1:12" x14ac:dyDescent="0.2">
      <c r="A99" s="75" t="s">
        <v>45</v>
      </c>
      <c r="B99" s="17" t="s">
        <v>451</v>
      </c>
      <c r="C99" s="103" t="s">
        <v>164</v>
      </c>
      <c r="D99" s="43">
        <v>470000</v>
      </c>
      <c r="E99" s="43">
        <v>479999</v>
      </c>
      <c r="F99" s="103" t="s">
        <v>162</v>
      </c>
      <c r="G99" s="17">
        <f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48</v>
      </c>
      <c r="B100" s="17" t="s">
        <v>451</v>
      </c>
      <c r="C100" s="103" t="s">
        <v>164</v>
      </c>
      <c r="D100" s="43">
        <v>480021</v>
      </c>
      <c r="E100" s="43">
        <v>480532</v>
      </c>
      <c r="F100" s="103" t="s">
        <v>162</v>
      </c>
      <c r="G100" s="17">
        <f>SUM((E100-D100)+1)</f>
        <v>512</v>
      </c>
      <c r="H100" s="17" t="s">
        <v>78</v>
      </c>
      <c r="I100" s="103" t="s">
        <v>83</v>
      </c>
      <c r="J100" s="17" t="s">
        <v>80</v>
      </c>
      <c r="K100" s="17">
        <v>2</v>
      </c>
      <c r="L100" s="131" t="s">
        <v>359</v>
      </c>
    </row>
    <row r="101" spans="1:12" x14ac:dyDescent="0.2">
      <c r="A101" s="75">
        <f t="shared" ref="A101:A115" si="14">SUM(A100+1)</f>
        <v>4</v>
      </c>
      <c r="B101" s="17" t="s">
        <v>452</v>
      </c>
      <c r="C101" s="103" t="s">
        <v>158</v>
      </c>
      <c r="D101" s="43">
        <v>340000</v>
      </c>
      <c r="E101" s="43">
        <v>345027</v>
      </c>
      <c r="F101" s="103" t="s">
        <v>157</v>
      </c>
      <c r="G101" s="17">
        <f>SUM((E101-D101)+1)</f>
        <v>5028</v>
      </c>
      <c r="H101" s="17" t="s">
        <v>78</v>
      </c>
      <c r="I101" s="103" t="s">
        <v>83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si="14"/>
        <v>5</v>
      </c>
      <c r="B102" s="17" t="s">
        <v>453</v>
      </c>
      <c r="C102" s="103" t="s">
        <v>169</v>
      </c>
      <c r="D102" s="43">
        <v>690000</v>
      </c>
      <c r="E102" s="43">
        <v>694999</v>
      </c>
      <c r="F102" s="103" t="s">
        <v>157</v>
      </c>
      <c r="G102" s="17">
        <f t="shared" ref="G102:G111" si="15">SUM((E102-D102)+1)</f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359</v>
      </c>
    </row>
    <row r="103" spans="1:12" x14ac:dyDescent="0.2">
      <c r="A103" s="75">
        <f t="shared" si="14"/>
        <v>6</v>
      </c>
      <c r="B103" s="17" t="s">
        <v>454</v>
      </c>
      <c r="C103" s="103" t="s">
        <v>163</v>
      </c>
      <c r="D103" s="43">
        <v>430000</v>
      </c>
      <c r="E103" s="43">
        <v>449999</v>
      </c>
      <c r="F103" s="103" t="s">
        <v>162</v>
      </c>
      <c r="G103" s="17">
        <f t="shared" si="15"/>
        <v>20000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359</v>
      </c>
    </row>
    <row r="104" spans="1:12" x14ac:dyDescent="0.2">
      <c r="A104" s="75">
        <f t="shared" si="14"/>
        <v>7</v>
      </c>
      <c r="B104" s="17" t="s">
        <v>455</v>
      </c>
      <c r="C104" s="103" t="s">
        <v>161</v>
      </c>
      <c r="D104" s="43">
        <v>400000</v>
      </c>
      <c r="E104" s="43">
        <v>409999</v>
      </c>
      <c r="F104" s="103" t="s">
        <v>162</v>
      </c>
      <c r="G104" s="17">
        <f t="shared" si="15"/>
        <v>10000</v>
      </c>
      <c r="H104" s="17" t="s">
        <v>78</v>
      </c>
      <c r="I104" s="103" t="s">
        <v>83</v>
      </c>
      <c r="J104" s="17" t="s">
        <v>80</v>
      </c>
      <c r="K104" s="17">
        <v>2</v>
      </c>
      <c r="L104" s="131" t="s">
        <v>359</v>
      </c>
    </row>
    <row r="105" spans="1:12" x14ac:dyDescent="0.2">
      <c r="A105" s="75">
        <f t="shared" si="14"/>
        <v>8</v>
      </c>
      <c r="B105" s="17" t="s">
        <v>456</v>
      </c>
      <c r="C105" s="103" t="s">
        <v>165</v>
      </c>
      <c r="D105" s="43">
        <v>500000</v>
      </c>
      <c r="E105" s="43">
        <v>509999</v>
      </c>
      <c r="F105" s="103" t="s">
        <v>162</v>
      </c>
      <c r="G105" s="17">
        <f t="shared" si="15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4"/>
        <v>9</v>
      </c>
      <c r="B106" s="17" t="s">
        <v>456</v>
      </c>
      <c r="C106" s="103" t="s">
        <v>165</v>
      </c>
      <c r="D106" s="43">
        <v>560000</v>
      </c>
      <c r="E106" s="43">
        <v>569999</v>
      </c>
      <c r="F106" s="103" t="s">
        <v>162</v>
      </c>
      <c r="G106" s="17">
        <f t="shared" si="15"/>
        <v>10000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4"/>
        <v>10</v>
      </c>
      <c r="B107" s="17" t="s">
        <v>457</v>
      </c>
      <c r="C107" s="103" t="s">
        <v>153</v>
      </c>
      <c r="D107" s="43">
        <v>220000</v>
      </c>
      <c r="E107" s="43">
        <v>229999</v>
      </c>
      <c r="F107" s="103" t="s">
        <v>154</v>
      </c>
      <c r="G107" s="17">
        <f t="shared" si="15"/>
        <v>10000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230">
        <f t="shared" si="14"/>
        <v>11</v>
      </c>
      <c r="B108" s="219" t="s">
        <v>457</v>
      </c>
      <c r="C108" s="220" t="s">
        <v>153</v>
      </c>
      <c r="D108" s="224">
        <v>986000</v>
      </c>
      <c r="E108" s="224">
        <v>987127</v>
      </c>
      <c r="F108" s="220" t="s">
        <v>157</v>
      </c>
      <c r="G108" s="219">
        <f>SUM((E108-D108)+1)</f>
        <v>1128</v>
      </c>
      <c r="H108" s="219" t="s">
        <v>78</v>
      </c>
      <c r="I108" s="220" t="s">
        <v>83</v>
      </c>
      <c r="J108" s="219" t="s">
        <v>80</v>
      </c>
      <c r="K108" s="219">
        <v>2</v>
      </c>
      <c r="L108" s="223" t="s">
        <v>359</v>
      </c>
    </row>
    <row r="109" spans="1:12" x14ac:dyDescent="0.2">
      <c r="A109" s="75">
        <f t="shared" si="14"/>
        <v>12</v>
      </c>
      <c r="B109" s="17" t="s">
        <v>458</v>
      </c>
      <c r="C109" s="103" t="s">
        <v>167</v>
      </c>
      <c r="D109" s="43">
        <v>600000</v>
      </c>
      <c r="E109" s="43">
        <v>605511</v>
      </c>
      <c r="F109" s="103" t="s">
        <v>162</v>
      </c>
      <c r="G109" s="17">
        <f t="shared" si="15"/>
        <v>5512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4"/>
        <v>13</v>
      </c>
      <c r="B110" s="17" t="s">
        <v>459</v>
      </c>
      <c r="C110" s="103" t="s">
        <v>168</v>
      </c>
      <c r="D110" s="43">
        <v>620000</v>
      </c>
      <c r="E110" s="43">
        <v>629625</v>
      </c>
      <c r="F110" s="103" t="s">
        <v>162</v>
      </c>
      <c r="G110" s="17">
        <f t="shared" si="15"/>
        <v>9626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4"/>
        <v>14</v>
      </c>
      <c r="B111" s="17" t="s">
        <v>460</v>
      </c>
      <c r="C111" s="103" t="s">
        <v>159</v>
      </c>
      <c r="D111" s="43">
        <v>350000</v>
      </c>
      <c r="E111" s="43">
        <v>352999</v>
      </c>
      <c r="F111" s="103" t="s">
        <v>157</v>
      </c>
      <c r="G111" s="17">
        <f t="shared" si="15"/>
        <v>3000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81</v>
      </c>
    </row>
    <row r="112" spans="1:12" x14ac:dyDescent="0.2">
      <c r="A112" s="75">
        <f t="shared" si="14"/>
        <v>15</v>
      </c>
      <c r="B112" s="17" t="s">
        <v>461</v>
      </c>
      <c r="C112" s="103" t="s">
        <v>166</v>
      </c>
      <c r="D112" s="43">
        <v>580000</v>
      </c>
      <c r="E112" s="43">
        <v>584999</v>
      </c>
      <c r="F112" s="103" t="s">
        <v>162</v>
      </c>
      <c r="G112" s="17">
        <f t="shared" ref="G112:G122" si="16">SUM((E112-D112)+1)</f>
        <v>5000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4"/>
        <v>16</v>
      </c>
      <c r="B113" s="17" t="s">
        <v>462</v>
      </c>
      <c r="C113" s="103" t="s">
        <v>160</v>
      </c>
      <c r="D113" s="43">
        <v>394000</v>
      </c>
      <c r="E113" s="43">
        <v>397127</v>
      </c>
      <c r="F113" s="103" t="s">
        <v>157</v>
      </c>
      <c r="G113" s="17">
        <f t="shared" si="16"/>
        <v>3128</v>
      </c>
      <c r="H113" s="17" t="s">
        <v>78</v>
      </c>
      <c r="I113" s="103" t="s">
        <v>79</v>
      </c>
      <c r="J113" s="17" t="s">
        <v>80</v>
      </c>
      <c r="K113" s="17">
        <v>2</v>
      </c>
      <c r="L113" s="131" t="s">
        <v>81</v>
      </c>
    </row>
    <row r="114" spans="1:12" x14ac:dyDescent="0.2">
      <c r="A114" s="75">
        <f t="shared" si="14"/>
        <v>17</v>
      </c>
      <c r="B114" s="17" t="s">
        <v>463</v>
      </c>
      <c r="C114" s="103" t="s">
        <v>156</v>
      </c>
      <c r="D114" s="43">
        <v>330000</v>
      </c>
      <c r="E114" s="43">
        <v>335027</v>
      </c>
      <c r="F114" s="103" t="s">
        <v>157</v>
      </c>
      <c r="G114" s="17">
        <f t="shared" si="16"/>
        <v>5028</v>
      </c>
      <c r="H114" s="17" t="s">
        <v>78</v>
      </c>
      <c r="I114" s="103" t="s">
        <v>79</v>
      </c>
      <c r="J114" s="17" t="s">
        <v>80</v>
      </c>
      <c r="K114" s="17">
        <v>2</v>
      </c>
      <c r="L114" s="131" t="s">
        <v>81</v>
      </c>
    </row>
    <row r="115" spans="1:12" x14ac:dyDescent="0.2">
      <c r="A115" s="75">
        <f t="shared" si="14"/>
        <v>18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si="16"/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ref="A116:A122" si="17">SUM(A115+1)</f>
        <v>19</v>
      </c>
      <c r="B116" s="17" t="s">
        <v>465</v>
      </c>
      <c r="C116" s="103" t="s">
        <v>176</v>
      </c>
      <c r="D116" s="43">
        <v>980000</v>
      </c>
      <c r="E116" s="43">
        <v>982967</v>
      </c>
      <c r="F116" s="103" t="s">
        <v>162</v>
      </c>
      <c r="G116" s="17">
        <f t="shared" si="16"/>
        <v>2968</v>
      </c>
      <c r="H116" s="17" t="s">
        <v>78</v>
      </c>
      <c r="I116" s="103" t="s">
        <v>88</v>
      </c>
      <c r="J116" s="17" t="s">
        <v>80</v>
      </c>
      <c r="K116" s="17">
        <v>3</v>
      </c>
      <c r="L116" s="131" t="s">
        <v>124</v>
      </c>
    </row>
    <row r="117" spans="1:12" x14ac:dyDescent="0.2">
      <c r="A117" s="75">
        <f t="shared" si="17"/>
        <v>20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6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si="17"/>
        <v>21</v>
      </c>
      <c r="B118" s="17" t="s">
        <v>467</v>
      </c>
      <c r="C118" s="103" t="s">
        <v>175</v>
      </c>
      <c r="D118" s="43">
        <v>960000</v>
      </c>
      <c r="E118" s="43">
        <v>969999</v>
      </c>
      <c r="F118" s="103" t="s">
        <v>157</v>
      </c>
      <c r="G118" s="17">
        <f t="shared" si="16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7"/>
        <v>22</v>
      </c>
      <c r="B119" s="17" t="s">
        <v>467</v>
      </c>
      <c r="C119" s="103" t="s">
        <v>173</v>
      </c>
      <c r="D119" s="43">
        <v>940000</v>
      </c>
      <c r="E119" s="43">
        <v>949999</v>
      </c>
      <c r="F119" s="103" t="s">
        <v>157</v>
      </c>
      <c r="G119" s="17">
        <f t="shared" si="16"/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7"/>
        <v>23</v>
      </c>
      <c r="B120" s="17" t="s">
        <v>468</v>
      </c>
      <c r="C120" s="103" t="s">
        <v>177</v>
      </c>
      <c r="D120" s="43">
        <v>988000</v>
      </c>
      <c r="E120" s="43">
        <v>988499</v>
      </c>
      <c r="F120" s="103" t="s">
        <v>134</v>
      </c>
      <c r="G120" s="17">
        <f t="shared" si="16"/>
        <v>500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7"/>
        <v>24</v>
      </c>
      <c r="B121" s="17" t="s">
        <v>469</v>
      </c>
      <c r="C121" s="103" t="s">
        <v>178</v>
      </c>
      <c r="D121" s="43">
        <v>989000</v>
      </c>
      <c r="E121" s="43">
        <v>989499</v>
      </c>
      <c r="F121" s="103" t="s">
        <v>134</v>
      </c>
      <c r="G121" s="17">
        <f t="shared" si="16"/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7"/>
        <v>25</v>
      </c>
      <c r="B122" s="17" t="s">
        <v>470</v>
      </c>
      <c r="C122" s="103" t="s">
        <v>170</v>
      </c>
      <c r="D122" s="43">
        <v>720000</v>
      </c>
      <c r="E122" s="43">
        <v>728996</v>
      </c>
      <c r="F122" s="103" t="s">
        <v>157</v>
      </c>
      <c r="G122" s="17">
        <f t="shared" si="16"/>
        <v>8997</v>
      </c>
      <c r="H122" s="17" t="s">
        <v>78</v>
      </c>
      <c r="I122" s="103" t="s">
        <v>83</v>
      </c>
      <c r="J122" s="17" t="s">
        <v>80</v>
      </c>
      <c r="K122" s="17">
        <v>6</v>
      </c>
      <c r="L122" s="131" t="s">
        <v>184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16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114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179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471</v>
      </c>
      <c r="C128" s="102" t="s">
        <v>472</v>
      </c>
      <c r="D128" s="61">
        <v>309000</v>
      </c>
      <c r="E128" s="61">
        <v>309399</v>
      </c>
      <c r="F128" s="102" t="s">
        <v>181</v>
      </c>
      <c r="G128" s="19">
        <f>SUM(E128-D128)+1</f>
        <v>400</v>
      </c>
      <c r="H128" s="19" t="s">
        <v>78</v>
      </c>
      <c r="I128" s="102" t="s">
        <v>79</v>
      </c>
      <c r="J128" s="19" t="s">
        <v>80</v>
      </c>
      <c r="K128" s="19">
        <v>2</v>
      </c>
      <c r="L128" s="130" t="s">
        <v>81</v>
      </c>
    </row>
    <row r="129" spans="1:12" x14ac:dyDescent="0.2">
      <c r="A129" s="75">
        <f>SUM(A128+1)</f>
        <v>2</v>
      </c>
      <c r="B129" s="17" t="s">
        <v>473</v>
      </c>
      <c r="C129" s="103" t="s">
        <v>474</v>
      </c>
      <c r="D129" s="43">
        <v>930000</v>
      </c>
      <c r="E129" s="43">
        <v>930999</v>
      </c>
      <c r="F129" s="103" t="s">
        <v>181</v>
      </c>
      <c r="G129" s="17">
        <f>SUM(E129-D129)+1</f>
        <v>1000</v>
      </c>
      <c r="H129" s="17" t="s">
        <v>78</v>
      </c>
      <c r="I129" s="103" t="s">
        <v>88</v>
      </c>
      <c r="J129" s="17" t="s">
        <v>80</v>
      </c>
      <c r="K129" s="17">
        <v>3</v>
      </c>
      <c r="L129" s="131" t="s">
        <v>174</v>
      </c>
    </row>
    <row r="130" spans="1:12" x14ac:dyDescent="0.2">
      <c r="A130" s="238">
        <f t="shared" ref="A130:A141" si="18">SUM(A129+1)</f>
        <v>3</v>
      </c>
      <c r="B130" s="240" t="s">
        <v>475</v>
      </c>
      <c r="C130" s="239" t="s">
        <v>476</v>
      </c>
      <c r="D130" s="245">
        <v>912000</v>
      </c>
      <c r="E130" s="245">
        <v>912399</v>
      </c>
      <c r="F130" s="239" t="s">
        <v>181</v>
      </c>
      <c r="G130" s="240">
        <f t="shared" ref="G130:G140" si="19">SUM(E130-D130)+1</f>
        <v>400</v>
      </c>
      <c r="H130" s="240" t="s">
        <v>78</v>
      </c>
      <c r="I130" s="239" t="s">
        <v>88</v>
      </c>
      <c r="J130" s="240" t="s">
        <v>80</v>
      </c>
      <c r="K130" s="240">
        <v>3</v>
      </c>
      <c r="L130" s="241" t="s">
        <v>174</v>
      </c>
    </row>
    <row r="131" spans="1:12" x14ac:dyDescent="0.2">
      <c r="A131" s="238">
        <f t="shared" si="18"/>
        <v>4</v>
      </c>
      <c r="B131" s="240" t="s">
        <v>477</v>
      </c>
      <c r="C131" s="239" t="s">
        <v>478</v>
      </c>
      <c r="D131" s="245">
        <v>974000</v>
      </c>
      <c r="E131" s="245">
        <v>974599</v>
      </c>
      <c r="F131" s="239" t="s">
        <v>181</v>
      </c>
      <c r="G131" s="240">
        <f t="shared" si="19"/>
        <v>600</v>
      </c>
      <c r="H131" s="240" t="s">
        <v>78</v>
      </c>
      <c r="I131" s="239" t="s">
        <v>88</v>
      </c>
      <c r="J131" s="240" t="s">
        <v>80</v>
      </c>
      <c r="K131" s="240">
        <v>3</v>
      </c>
      <c r="L131" s="241" t="s">
        <v>124</v>
      </c>
    </row>
    <row r="132" spans="1:12" x14ac:dyDescent="0.2">
      <c r="A132" s="238">
        <f t="shared" si="18"/>
        <v>5</v>
      </c>
      <c r="B132" s="240" t="s">
        <v>479</v>
      </c>
      <c r="C132" s="239" t="s">
        <v>480</v>
      </c>
      <c r="D132" s="245">
        <v>705000</v>
      </c>
      <c r="E132" s="245">
        <v>705399</v>
      </c>
      <c r="F132" s="239" t="s">
        <v>181</v>
      </c>
      <c r="G132" s="240">
        <f>SUM(E132-D132)+1</f>
        <v>400</v>
      </c>
      <c r="H132" s="240" t="s">
        <v>78</v>
      </c>
      <c r="I132" s="239" t="s">
        <v>88</v>
      </c>
      <c r="J132" s="240" t="s">
        <v>80</v>
      </c>
      <c r="K132" s="240">
        <v>3</v>
      </c>
      <c r="L132" s="241" t="s">
        <v>120</v>
      </c>
    </row>
    <row r="133" spans="1:12" x14ac:dyDescent="0.2">
      <c r="A133" s="230">
        <f t="shared" si="18"/>
        <v>6</v>
      </c>
      <c r="B133" s="219" t="s">
        <v>481</v>
      </c>
      <c r="C133" s="220" t="s">
        <v>482</v>
      </c>
      <c r="D133" s="224">
        <v>772000</v>
      </c>
      <c r="E133" s="224">
        <v>772599</v>
      </c>
      <c r="F133" s="220" t="s">
        <v>181</v>
      </c>
      <c r="G133" s="219">
        <f t="shared" si="19"/>
        <v>600</v>
      </c>
      <c r="H133" s="219" t="s">
        <v>78</v>
      </c>
      <c r="I133" s="220" t="s">
        <v>88</v>
      </c>
      <c r="J133" s="219" t="s">
        <v>80</v>
      </c>
      <c r="K133" s="219">
        <v>3</v>
      </c>
      <c r="L133" s="223" t="s">
        <v>89</v>
      </c>
    </row>
    <row r="134" spans="1:12" x14ac:dyDescent="0.2">
      <c r="A134" s="238">
        <f t="shared" si="18"/>
        <v>7</v>
      </c>
      <c r="B134" s="240" t="s">
        <v>483</v>
      </c>
      <c r="C134" s="239" t="s">
        <v>484</v>
      </c>
      <c r="D134" s="245">
        <v>941000</v>
      </c>
      <c r="E134" s="245">
        <v>941399</v>
      </c>
      <c r="F134" s="239" t="s">
        <v>181</v>
      </c>
      <c r="G134" s="240">
        <f t="shared" si="19"/>
        <v>400</v>
      </c>
      <c r="H134" s="240" t="s">
        <v>78</v>
      </c>
      <c r="I134" s="239" t="s">
        <v>97</v>
      </c>
      <c r="J134" s="240" t="s">
        <v>80</v>
      </c>
      <c r="K134" s="240">
        <v>6</v>
      </c>
      <c r="L134" s="241" t="s">
        <v>98</v>
      </c>
    </row>
    <row r="135" spans="1:12" x14ac:dyDescent="0.2">
      <c r="A135" s="75">
        <f t="shared" si="18"/>
        <v>8</v>
      </c>
      <c r="B135" s="17" t="s">
        <v>485</v>
      </c>
      <c r="C135" s="103" t="s">
        <v>486</v>
      </c>
      <c r="D135" s="43">
        <v>747000</v>
      </c>
      <c r="E135" s="43">
        <v>747399</v>
      </c>
      <c r="F135" s="103" t="s">
        <v>181</v>
      </c>
      <c r="G135" s="17">
        <f t="shared" si="19"/>
        <v>400</v>
      </c>
      <c r="H135" s="17" t="s">
        <v>78</v>
      </c>
      <c r="I135" s="103" t="s">
        <v>79</v>
      </c>
      <c r="J135" s="17" t="s">
        <v>80</v>
      </c>
      <c r="K135" s="17">
        <v>6</v>
      </c>
      <c r="L135" s="131" t="s">
        <v>184</v>
      </c>
    </row>
    <row r="136" spans="1:12" x14ac:dyDescent="0.2">
      <c r="A136" s="230">
        <f t="shared" si="18"/>
        <v>9</v>
      </c>
      <c r="B136" s="219" t="s">
        <v>487</v>
      </c>
      <c r="C136" s="220" t="s">
        <v>488</v>
      </c>
      <c r="D136" s="224">
        <v>946000</v>
      </c>
      <c r="E136" s="224">
        <v>946399</v>
      </c>
      <c r="F136" s="220" t="s">
        <v>181</v>
      </c>
      <c r="G136" s="219">
        <f t="shared" si="19"/>
        <v>400</v>
      </c>
      <c r="H136" s="219" t="s">
        <v>78</v>
      </c>
      <c r="I136" s="220" t="s">
        <v>97</v>
      </c>
      <c r="J136" s="219" t="s">
        <v>80</v>
      </c>
      <c r="K136" s="219">
        <v>6</v>
      </c>
      <c r="L136" s="223" t="s">
        <v>98</v>
      </c>
    </row>
    <row r="137" spans="1:12" x14ac:dyDescent="0.2">
      <c r="A137" s="230">
        <f t="shared" si="18"/>
        <v>10</v>
      </c>
      <c r="B137" s="219" t="s">
        <v>489</v>
      </c>
      <c r="C137" s="220" t="s">
        <v>490</v>
      </c>
      <c r="D137" s="224">
        <v>899000</v>
      </c>
      <c r="E137" s="224">
        <v>899699</v>
      </c>
      <c r="F137" s="220" t="s">
        <v>181</v>
      </c>
      <c r="G137" s="219">
        <f t="shared" si="19"/>
        <v>700</v>
      </c>
      <c r="H137" s="219" t="s">
        <v>78</v>
      </c>
      <c r="I137" s="220" t="s">
        <v>79</v>
      </c>
      <c r="J137" s="219" t="s">
        <v>80</v>
      </c>
      <c r="K137" s="219">
        <v>6</v>
      </c>
      <c r="L137" s="223" t="s">
        <v>140</v>
      </c>
    </row>
    <row r="138" spans="1:12" x14ac:dyDescent="0.2">
      <c r="A138" s="75">
        <f t="shared" si="18"/>
        <v>11</v>
      </c>
      <c r="B138" s="17" t="s">
        <v>491</v>
      </c>
      <c r="C138" s="103" t="s">
        <v>492</v>
      </c>
      <c r="D138" s="43">
        <v>749000</v>
      </c>
      <c r="E138" s="43">
        <v>749399</v>
      </c>
      <c r="F138" s="103" t="s">
        <v>181</v>
      </c>
      <c r="G138" s="17">
        <f t="shared" si="19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8"/>
        <v>12</v>
      </c>
      <c r="B139" s="17" t="s">
        <v>493</v>
      </c>
      <c r="C139" s="103" t="s">
        <v>494</v>
      </c>
      <c r="D139" s="43">
        <v>733000</v>
      </c>
      <c r="E139" s="43">
        <v>733699</v>
      </c>
      <c r="F139" s="103" t="s">
        <v>181</v>
      </c>
      <c r="G139" s="17">
        <f t="shared" si="19"/>
        <v>700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8"/>
        <v>13</v>
      </c>
      <c r="B140" s="17" t="s">
        <v>495</v>
      </c>
      <c r="C140" s="103" t="s">
        <v>496</v>
      </c>
      <c r="D140" s="43">
        <v>744000</v>
      </c>
      <c r="E140" s="43">
        <v>744399</v>
      </c>
      <c r="F140" s="103" t="s">
        <v>181</v>
      </c>
      <c r="G140" s="17">
        <f t="shared" si="19"/>
        <v>400</v>
      </c>
      <c r="H140" s="17" t="s">
        <v>78</v>
      </c>
      <c r="I140" s="103" t="s">
        <v>97</v>
      </c>
      <c r="J140" s="17" t="s">
        <v>80</v>
      </c>
      <c r="K140" s="17">
        <v>6</v>
      </c>
      <c r="L140" s="131" t="s">
        <v>184</v>
      </c>
    </row>
    <row r="141" spans="1:12" x14ac:dyDescent="0.2">
      <c r="A141" s="230">
        <f t="shared" si="18"/>
        <v>14</v>
      </c>
      <c r="B141" s="219" t="s">
        <v>497</v>
      </c>
      <c r="C141" s="220" t="s">
        <v>498</v>
      </c>
      <c r="D141" s="224">
        <v>974000</v>
      </c>
      <c r="E141" s="224">
        <v>974399</v>
      </c>
      <c r="F141" s="220" t="s">
        <v>181</v>
      </c>
      <c r="G141" s="219">
        <f>SUM(E141-D141)+1</f>
        <v>400</v>
      </c>
      <c r="H141" s="219" t="s">
        <v>78</v>
      </c>
      <c r="I141" s="220" t="s">
        <v>97</v>
      </c>
      <c r="J141" s="219" t="s">
        <v>80</v>
      </c>
      <c r="K141" s="219">
        <v>6</v>
      </c>
      <c r="L141" s="223" t="s">
        <v>110</v>
      </c>
    </row>
    <row r="142" spans="1:12" x14ac:dyDescent="0.2">
      <c r="A142" s="75">
        <f>SUM(A141+1)</f>
        <v>15</v>
      </c>
      <c r="B142" s="17" t="s">
        <v>499</v>
      </c>
      <c r="C142" s="103" t="s">
        <v>500</v>
      </c>
      <c r="D142" s="43">
        <v>789000</v>
      </c>
      <c r="E142" s="43">
        <v>789599</v>
      </c>
      <c r="F142" s="103" t="s">
        <v>181</v>
      </c>
      <c r="G142" s="17">
        <f>SUM(E142-D142)+1</f>
        <v>600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184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114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197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501</v>
      </c>
      <c r="C148" s="114" t="s">
        <v>198</v>
      </c>
      <c r="D148" s="16">
        <v>300100</v>
      </c>
      <c r="E148" s="16">
        <v>300399</v>
      </c>
      <c r="F148" s="114" t="s">
        <v>199</v>
      </c>
      <c r="G148" s="47">
        <f>SUM((E148-D148)+1)</f>
        <v>300</v>
      </c>
      <c r="H148" s="47" t="s">
        <v>78</v>
      </c>
      <c r="I148" s="114" t="s">
        <v>79</v>
      </c>
      <c r="J148" s="47" t="s">
        <v>80</v>
      </c>
      <c r="K148" s="47">
        <v>2</v>
      </c>
      <c r="L148" s="134" t="s">
        <v>81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114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200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502</v>
      </c>
      <c r="C153" s="102" t="s">
        <v>208</v>
      </c>
      <c r="D153" s="61">
        <v>450000</v>
      </c>
      <c r="E153" s="61">
        <v>459999</v>
      </c>
      <c r="F153" s="102" t="s">
        <v>206</v>
      </c>
      <c r="G153" s="19">
        <f t="shared" ref="G153:G161" si="20">SUM((E153-D153)+1)</f>
        <v>10000</v>
      </c>
      <c r="H153" s="19" t="s">
        <v>203</v>
      </c>
      <c r="I153" s="102" t="s">
        <v>204</v>
      </c>
      <c r="J153" s="19">
        <v>459</v>
      </c>
      <c r="K153" s="19">
        <v>2</v>
      </c>
      <c r="L153" s="130" t="s">
        <v>359</v>
      </c>
    </row>
    <row r="154" spans="1:12" x14ac:dyDescent="0.2">
      <c r="A154" s="75">
        <f t="shared" ref="A154:A161" si="21">SUM(A153+1)</f>
        <v>2</v>
      </c>
      <c r="B154" s="17" t="s">
        <v>503</v>
      </c>
      <c r="C154" s="103" t="s">
        <v>211</v>
      </c>
      <c r="D154" s="43">
        <v>540000</v>
      </c>
      <c r="E154" s="43">
        <v>549999</v>
      </c>
      <c r="F154" s="103" t="s">
        <v>206</v>
      </c>
      <c r="G154" s="17">
        <f t="shared" si="20"/>
        <v>10000</v>
      </c>
      <c r="H154" s="17" t="s">
        <v>203</v>
      </c>
      <c r="I154" s="103" t="s">
        <v>204</v>
      </c>
      <c r="J154" s="17" t="s">
        <v>118</v>
      </c>
      <c r="K154" s="17">
        <v>2</v>
      </c>
      <c r="L154" s="131" t="s">
        <v>359</v>
      </c>
    </row>
    <row r="155" spans="1:12" x14ac:dyDescent="0.2">
      <c r="A155" s="75">
        <f t="shared" si="21"/>
        <v>3</v>
      </c>
      <c r="B155" s="17" t="s">
        <v>389</v>
      </c>
      <c r="C155" s="103" t="s">
        <v>201</v>
      </c>
      <c r="D155" s="43">
        <v>210000</v>
      </c>
      <c r="E155" s="43">
        <v>219999</v>
      </c>
      <c r="F155" s="103" t="s">
        <v>202</v>
      </c>
      <c r="G155" s="17">
        <f t="shared" si="20"/>
        <v>10000</v>
      </c>
      <c r="H155" s="17" t="s">
        <v>203</v>
      </c>
      <c r="I155" s="103" t="s">
        <v>204</v>
      </c>
      <c r="J155" s="17" t="s">
        <v>118</v>
      </c>
      <c r="K155" s="17">
        <v>2</v>
      </c>
      <c r="L155" s="131" t="s">
        <v>359</v>
      </c>
    </row>
    <row r="156" spans="1:12" x14ac:dyDescent="0.2">
      <c r="A156" s="75">
        <f t="shared" si="21"/>
        <v>4</v>
      </c>
      <c r="B156" s="17" t="s">
        <v>504</v>
      </c>
      <c r="C156" s="103" t="s">
        <v>209</v>
      </c>
      <c r="D156" s="43">
        <v>510000</v>
      </c>
      <c r="E156" s="43">
        <v>519999</v>
      </c>
      <c r="F156" s="103" t="s">
        <v>206</v>
      </c>
      <c r="G156" s="17">
        <f t="shared" si="20"/>
        <v>10000</v>
      </c>
      <c r="H156" s="17" t="s">
        <v>203</v>
      </c>
      <c r="I156" s="103" t="s">
        <v>204</v>
      </c>
      <c r="J156" s="17" t="s">
        <v>118</v>
      </c>
      <c r="K156" s="17">
        <v>2</v>
      </c>
      <c r="L156" s="131" t="s">
        <v>359</v>
      </c>
    </row>
    <row r="157" spans="1:12" x14ac:dyDescent="0.2">
      <c r="A157" s="75">
        <f t="shared" si="21"/>
        <v>5</v>
      </c>
      <c r="B157" s="17" t="s">
        <v>505</v>
      </c>
      <c r="C157" s="103" t="s">
        <v>205</v>
      </c>
      <c r="D157" s="43">
        <v>320000</v>
      </c>
      <c r="E157" s="43">
        <v>324999</v>
      </c>
      <c r="F157" s="103" t="s">
        <v>206</v>
      </c>
      <c r="G157" s="17">
        <f t="shared" si="20"/>
        <v>5000</v>
      </c>
      <c r="H157" s="17" t="s">
        <v>203</v>
      </c>
      <c r="I157" s="103" t="s">
        <v>207</v>
      </c>
      <c r="J157" s="17">
        <v>322</v>
      </c>
      <c r="K157" s="17">
        <v>2</v>
      </c>
      <c r="L157" s="131" t="s">
        <v>81</v>
      </c>
    </row>
    <row r="158" spans="1:12" x14ac:dyDescent="0.2">
      <c r="A158" s="75">
        <f t="shared" si="21"/>
        <v>6</v>
      </c>
      <c r="B158" s="17" t="s">
        <v>506</v>
      </c>
      <c r="C158" s="103" t="s">
        <v>215</v>
      </c>
      <c r="D158" s="43">
        <v>820000</v>
      </c>
      <c r="E158" s="43">
        <v>829999</v>
      </c>
      <c r="F158" s="103" t="s">
        <v>206</v>
      </c>
      <c r="G158" s="17">
        <f t="shared" si="20"/>
        <v>10000</v>
      </c>
      <c r="H158" s="17" t="s">
        <v>203</v>
      </c>
      <c r="I158" s="103" t="s">
        <v>88</v>
      </c>
      <c r="J158" s="17">
        <v>829</v>
      </c>
      <c r="K158" s="17">
        <v>3</v>
      </c>
      <c r="L158" s="131" t="s">
        <v>89</v>
      </c>
    </row>
    <row r="159" spans="1:12" x14ac:dyDescent="0.2">
      <c r="A159" s="75">
        <f t="shared" si="21"/>
        <v>7</v>
      </c>
      <c r="B159" s="17" t="s">
        <v>507</v>
      </c>
      <c r="C159" s="103" t="s">
        <v>214</v>
      </c>
      <c r="D159" s="43">
        <v>800000</v>
      </c>
      <c r="E159" s="43">
        <v>804999</v>
      </c>
      <c r="F159" s="103" t="s">
        <v>206</v>
      </c>
      <c r="G159" s="17">
        <f t="shared" si="20"/>
        <v>5000</v>
      </c>
      <c r="H159" s="17" t="s">
        <v>203</v>
      </c>
      <c r="I159" s="103" t="s">
        <v>88</v>
      </c>
      <c r="J159" s="17">
        <v>802</v>
      </c>
      <c r="K159" s="17">
        <v>3</v>
      </c>
      <c r="L159" s="131" t="s">
        <v>120</v>
      </c>
    </row>
    <row r="160" spans="1:12" x14ac:dyDescent="0.2">
      <c r="A160" s="75">
        <f t="shared" si="21"/>
        <v>8</v>
      </c>
      <c r="B160" s="17" t="s">
        <v>508</v>
      </c>
      <c r="C160" s="103" t="s">
        <v>213</v>
      </c>
      <c r="D160" s="43">
        <v>710000</v>
      </c>
      <c r="E160" s="43">
        <v>714999</v>
      </c>
      <c r="F160" s="103" t="s">
        <v>206</v>
      </c>
      <c r="G160" s="17">
        <f t="shared" si="20"/>
        <v>5000</v>
      </c>
      <c r="H160" s="17" t="s">
        <v>203</v>
      </c>
      <c r="I160" s="103" t="s">
        <v>204</v>
      </c>
      <c r="J160" s="17">
        <v>714</v>
      </c>
      <c r="K160" s="17">
        <v>6</v>
      </c>
      <c r="L160" s="131" t="s">
        <v>184</v>
      </c>
    </row>
    <row r="161" spans="1:12" x14ac:dyDescent="0.2">
      <c r="A161" s="75">
        <f t="shared" si="21"/>
        <v>9</v>
      </c>
      <c r="B161" s="17" t="s">
        <v>509</v>
      </c>
      <c r="C161" s="103" t="s">
        <v>216</v>
      </c>
      <c r="D161" s="43">
        <v>950000</v>
      </c>
      <c r="E161" s="43">
        <v>954999</v>
      </c>
      <c r="F161" s="103" t="s">
        <v>206</v>
      </c>
      <c r="G161" s="17">
        <f t="shared" si="20"/>
        <v>5000</v>
      </c>
      <c r="H161" s="17" t="s">
        <v>203</v>
      </c>
      <c r="I161" s="103" t="s">
        <v>97</v>
      </c>
      <c r="J161" s="17">
        <v>954</v>
      </c>
      <c r="K161" s="17">
        <v>6</v>
      </c>
      <c r="L161" s="131" t="s">
        <v>98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16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114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217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510</v>
      </c>
      <c r="C167" s="102" t="s">
        <v>511</v>
      </c>
      <c r="D167" s="43">
        <v>729100</v>
      </c>
      <c r="E167" s="43">
        <v>729249</v>
      </c>
      <c r="F167" s="102" t="s">
        <v>219</v>
      </c>
      <c r="G167" s="19">
        <f t="shared" ref="G167:G173" si="23">SUM((E167-D167)+1)</f>
        <v>150</v>
      </c>
      <c r="H167" s="19" t="s">
        <v>78</v>
      </c>
      <c r="I167" s="102" t="s">
        <v>79</v>
      </c>
      <c r="J167" s="19" t="s">
        <v>118</v>
      </c>
      <c r="K167" s="19">
        <v>2</v>
      </c>
      <c r="L167" s="130" t="s">
        <v>81</v>
      </c>
    </row>
    <row r="168" spans="1:12" x14ac:dyDescent="0.2">
      <c r="A168" s="75">
        <f>SUM(A167+1)</f>
        <v>2</v>
      </c>
      <c r="B168" s="17" t="s">
        <v>512</v>
      </c>
      <c r="C168" s="103" t="s">
        <v>223</v>
      </c>
      <c r="D168" s="43">
        <v>304100</v>
      </c>
      <c r="E168" s="43">
        <v>304299</v>
      </c>
      <c r="F168" s="103" t="s">
        <v>219</v>
      </c>
      <c r="G168" s="17">
        <f>SUM((E168-D168)+1)</f>
        <v>200</v>
      </c>
      <c r="H168" s="17" t="s">
        <v>78</v>
      </c>
      <c r="I168" s="103" t="s">
        <v>204</v>
      </c>
      <c r="J168" s="17" t="s">
        <v>118</v>
      </c>
      <c r="K168" s="17">
        <v>2</v>
      </c>
      <c r="L168" s="131" t="s">
        <v>81</v>
      </c>
    </row>
    <row r="169" spans="1:12" x14ac:dyDescent="0.2">
      <c r="A169" s="75">
        <f t="shared" si="22"/>
        <v>3</v>
      </c>
      <c r="B169" s="17" t="s">
        <v>513</v>
      </c>
      <c r="C169" s="103" t="s">
        <v>230</v>
      </c>
      <c r="D169" s="43">
        <v>387000</v>
      </c>
      <c r="E169" s="43">
        <v>387999</v>
      </c>
      <c r="F169" s="103" t="s">
        <v>221</v>
      </c>
      <c r="G169" s="17">
        <f>SUM((E169-D169)+1)</f>
        <v>1000</v>
      </c>
      <c r="H169" s="17" t="s">
        <v>78</v>
      </c>
      <c r="I169" s="103" t="s">
        <v>204</v>
      </c>
      <c r="J169" s="17" t="s">
        <v>80</v>
      </c>
      <c r="K169" s="17">
        <v>2</v>
      </c>
      <c r="L169" s="131" t="s">
        <v>81</v>
      </c>
    </row>
    <row r="170" spans="1:12" x14ac:dyDescent="0.2">
      <c r="A170" s="75">
        <f t="shared" si="22"/>
        <v>4</v>
      </c>
      <c r="B170" s="17" t="s">
        <v>514</v>
      </c>
      <c r="C170" s="103" t="s">
        <v>226</v>
      </c>
      <c r="D170" s="43">
        <v>368000</v>
      </c>
      <c r="E170" s="43">
        <v>368999</v>
      </c>
      <c r="F170" s="103" t="s">
        <v>221</v>
      </c>
      <c r="G170" s="17">
        <f t="shared" ref="G170:G180" si="24">SUM((E170-D170)+1)</f>
        <v>1000</v>
      </c>
      <c r="H170" s="17" t="s">
        <v>78</v>
      </c>
      <c r="I170" s="103" t="s">
        <v>204</v>
      </c>
      <c r="J170" s="17" t="s">
        <v>80</v>
      </c>
      <c r="K170" s="17">
        <v>2</v>
      </c>
      <c r="L170" s="131" t="s">
        <v>81</v>
      </c>
    </row>
    <row r="171" spans="1:12" x14ac:dyDescent="0.2">
      <c r="A171" s="75">
        <f t="shared" si="22"/>
        <v>5</v>
      </c>
      <c r="B171" s="17" t="s">
        <v>515</v>
      </c>
      <c r="C171" s="103" t="s">
        <v>245</v>
      </c>
      <c r="D171" s="43">
        <v>725000</v>
      </c>
      <c r="E171" s="43">
        <v>725599</v>
      </c>
      <c r="F171" s="103" t="s">
        <v>221</v>
      </c>
      <c r="G171" s="17">
        <f t="shared" si="23"/>
        <v>600</v>
      </c>
      <c r="H171" s="17" t="s">
        <v>78</v>
      </c>
      <c r="I171" s="103" t="s">
        <v>204</v>
      </c>
      <c r="J171" s="17" t="s">
        <v>80</v>
      </c>
      <c r="K171" s="17">
        <v>2</v>
      </c>
      <c r="L171" s="131" t="s">
        <v>81</v>
      </c>
    </row>
    <row r="172" spans="1:12" x14ac:dyDescent="0.2">
      <c r="A172" s="75">
        <f>SUM(A171+1)</f>
        <v>6</v>
      </c>
      <c r="B172" s="17" t="s">
        <v>516</v>
      </c>
      <c r="C172" s="103" t="s">
        <v>229</v>
      </c>
      <c r="D172" s="43">
        <v>385000</v>
      </c>
      <c r="E172" s="43">
        <v>385599</v>
      </c>
      <c r="F172" s="103" t="s">
        <v>221</v>
      </c>
      <c r="G172" s="17">
        <f>SUM((E172-D172)+1)</f>
        <v>600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22"/>
        <v>7</v>
      </c>
      <c r="B173" s="17" t="s">
        <v>517</v>
      </c>
      <c r="C173" s="103" t="s">
        <v>518</v>
      </c>
      <c r="D173" s="43">
        <v>722100</v>
      </c>
      <c r="E173" s="43">
        <v>722399</v>
      </c>
      <c r="F173" s="103" t="s">
        <v>219</v>
      </c>
      <c r="G173" s="17">
        <f t="shared" si="23"/>
        <v>300</v>
      </c>
      <c r="H173" s="17" t="s">
        <v>78</v>
      </c>
      <c r="I173" s="103" t="s">
        <v>204</v>
      </c>
      <c r="J173" s="17" t="s">
        <v>118</v>
      </c>
      <c r="K173" s="17">
        <v>2</v>
      </c>
      <c r="L173" s="131" t="s">
        <v>81</v>
      </c>
    </row>
    <row r="174" spans="1:12" x14ac:dyDescent="0.2">
      <c r="A174" s="75">
        <f t="shared" si="22"/>
        <v>8</v>
      </c>
      <c r="B174" s="17" t="s">
        <v>519</v>
      </c>
      <c r="C174" s="103" t="s">
        <v>232</v>
      </c>
      <c r="D174" s="43">
        <v>392100</v>
      </c>
      <c r="E174" s="43">
        <v>392349</v>
      </c>
      <c r="F174" s="103" t="s">
        <v>219</v>
      </c>
      <c r="G174" s="17">
        <f t="shared" si="24"/>
        <v>250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22"/>
        <v>9</v>
      </c>
      <c r="B175" s="17" t="s">
        <v>227</v>
      </c>
      <c r="C175" s="103" t="s">
        <v>227</v>
      </c>
      <c r="D175" s="43">
        <v>380000</v>
      </c>
      <c r="E175" s="43">
        <v>381099</v>
      </c>
      <c r="F175" s="103" t="s">
        <v>221</v>
      </c>
      <c r="G175" s="17">
        <f t="shared" si="24"/>
        <v>1100</v>
      </c>
      <c r="H175" s="17" t="s">
        <v>78</v>
      </c>
      <c r="I175" s="103" t="s">
        <v>204</v>
      </c>
      <c r="J175" s="17" t="s">
        <v>80</v>
      </c>
      <c r="K175" s="17">
        <v>2</v>
      </c>
      <c r="L175" s="131" t="s">
        <v>81</v>
      </c>
    </row>
    <row r="176" spans="1:12" x14ac:dyDescent="0.2">
      <c r="A176" s="75">
        <f t="shared" ref="A176:A182" si="25">SUM(A175+1)</f>
        <v>10</v>
      </c>
      <c r="B176" s="17" t="s">
        <v>520</v>
      </c>
      <c r="C176" s="103" t="s">
        <v>228</v>
      </c>
      <c r="D176" s="43">
        <v>383100</v>
      </c>
      <c r="E176" s="43">
        <v>383599</v>
      </c>
      <c r="F176" s="103" t="s">
        <v>219</v>
      </c>
      <c r="G176" s="17">
        <f t="shared" si="24"/>
        <v>500</v>
      </c>
      <c r="H176" s="17" t="s">
        <v>78</v>
      </c>
      <c r="I176" s="103" t="s">
        <v>204</v>
      </c>
      <c r="J176" s="17" t="s">
        <v>118</v>
      </c>
      <c r="K176" s="17">
        <v>2</v>
      </c>
      <c r="L176" s="131" t="s">
        <v>81</v>
      </c>
    </row>
    <row r="177" spans="1:12" x14ac:dyDescent="0.2">
      <c r="A177" s="75">
        <f t="shared" si="25"/>
        <v>11</v>
      </c>
      <c r="B177" s="17" t="s">
        <v>521</v>
      </c>
      <c r="C177" s="103" t="s">
        <v>256</v>
      </c>
      <c r="D177" s="43">
        <v>775100</v>
      </c>
      <c r="E177" s="43">
        <v>775399</v>
      </c>
      <c r="F177" s="103" t="s">
        <v>219</v>
      </c>
      <c r="G177" s="17">
        <f>SUM((E177-D177)+1)</f>
        <v>300</v>
      </c>
      <c r="H177" s="17" t="s">
        <v>78</v>
      </c>
      <c r="I177" s="103" t="s">
        <v>204</v>
      </c>
      <c r="J177" s="17" t="s">
        <v>118</v>
      </c>
      <c r="K177" s="17">
        <v>2</v>
      </c>
      <c r="L177" s="131" t="s">
        <v>81</v>
      </c>
    </row>
    <row r="178" spans="1:12" x14ac:dyDescent="0.2">
      <c r="A178" s="75">
        <f t="shared" si="25"/>
        <v>12</v>
      </c>
      <c r="B178" s="17" t="s">
        <v>522</v>
      </c>
      <c r="C178" s="103" t="s">
        <v>231</v>
      </c>
      <c r="D178" s="43">
        <v>390000</v>
      </c>
      <c r="E178" s="43">
        <v>391599</v>
      </c>
      <c r="F178" s="103" t="s">
        <v>221</v>
      </c>
      <c r="G178" s="17">
        <f t="shared" si="24"/>
        <v>1600</v>
      </c>
      <c r="H178" s="17" t="s">
        <v>78</v>
      </c>
      <c r="I178" s="103" t="s">
        <v>204</v>
      </c>
      <c r="J178" s="17" t="s">
        <v>80</v>
      </c>
      <c r="K178" s="17">
        <v>2</v>
      </c>
      <c r="L178" s="131" t="s">
        <v>81</v>
      </c>
    </row>
    <row r="179" spans="1:12" x14ac:dyDescent="0.2">
      <c r="A179" s="75">
        <f t="shared" si="25"/>
        <v>13</v>
      </c>
      <c r="B179" s="17" t="s">
        <v>523</v>
      </c>
      <c r="C179" s="103" t="s">
        <v>254</v>
      </c>
      <c r="D179" s="43">
        <v>770100</v>
      </c>
      <c r="E179" s="43">
        <v>770349</v>
      </c>
      <c r="F179" s="103" t="s">
        <v>219</v>
      </c>
      <c r="G179" s="17">
        <f>SUM((E179-D179)+1)</f>
        <v>250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25"/>
        <v>14</v>
      </c>
      <c r="B180" s="17" t="s">
        <v>524</v>
      </c>
      <c r="C180" s="103" t="s">
        <v>222</v>
      </c>
      <c r="D180" s="43">
        <v>302100</v>
      </c>
      <c r="E180" s="43">
        <v>302249</v>
      </c>
      <c r="F180" s="103" t="s">
        <v>219</v>
      </c>
      <c r="G180" s="17">
        <f t="shared" si="24"/>
        <v>150</v>
      </c>
      <c r="H180" s="17" t="s">
        <v>78</v>
      </c>
      <c r="I180" s="103" t="s">
        <v>204</v>
      </c>
      <c r="J180" s="17" t="s">
        <v>118</v>
      </c>
      <c r="K180" s="17">
        <v>2</v>
      </c>
      <c r="L180" s="131" t="s">
        <v>81</v>
      </c>
    </row>
    <row r="181" spans="1:12" x14ac:dyDescent="0.2">
      <c r="A181" s="75">
        <f t="shared" si="25"/>
        <v>15</v>
      </c>
      <c r="B181" s="17" t="s">
        <v>525</v>
      </c>
      <c r="C181" s="103" t="s">
        <v>526</v>
      </c>
      <c r="D181" s="43">
        <v>773100</v>
      </c>
      <c r="E181" s="43">
        <v>773249</v>
      </c>
      <c r="F181" s="103" t="s">
        <v>219</v>
      </c>
      <c r="G181" s="17">
        <f t="shared" ref="G181:G194" si="26">SUM((E181-D181)+1)</f>
        <v>150</v>
      </c>
      <c r="H181" s="17" t="s">
        <v>78</v>
      </c>
      <c r="I181" s="103" t="s">
        <v>204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25"/>
        <v>16</v>
      </c>
      <c r="B182" s="17" t="s">
        <v>527</v>
      </c>
      <c r="C182" s="103" t="s">
        <v>257</v>
      </c>
      <c r="D182" s="43">
        <v>777100</v>
      </c>
      <c r="E182" s="43">
        <v>777349</v>
      </c>
      <c r="F182" s="103" t="s">
        <v>219</v>
      </c>
      <c r="G182" s="17">
        <f t="shared" si="26"/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22"/>
        <v>17</v>
      </c>
      <c r="B183" s="17" t="s">
        <v>473</v>
      </c>
      <c r="C183" s="103" t="s">
        <v>284</v>
      </c>
      <c r="D183" s="43">
        <v>930000</v>
      </c>
      <c r="E183" s="43">
        <v>930599</v>
      </c>
      <c r="F183" s="103" t="s">
        <v>221</v>
      </c>
      <c r="G183" s="17">
        <f t="shared" si="26"/>
        <v>600</v>
      </c>
      <c r="H183" s="17" t="s">
        <v>78</v>
      </c>
      <c r="I183" s="103" t="s">
        <v>88</v>
      </c>
      <c r="J183" s="17" t="s">
        <v>80</v>
      </c>
      <c r="K183" s="17">
        <v>3</v>
      </c>
      <c r="L183" s="131" t="s">
        <v>174</v>
      </c>
    </row>
    <row r="184" spans="1:12" x14ac:dyDescent="0.2">
      <c r="A184" s="75">
        <f t="shared" si="22"/>
        <v>18</v>
      </c>
      <c r="B184" s="17" t="s">
        <v>528</v>
      </c>
      <c r="C184" s="103" t="s">
        <v>250</v>
      </c>
      <c r="D184" s="43">
        <v>740000</v>
      </c>
      <c r="E184" s="43">
        <v>740999</v>
      </c>
      <c r="F184" s="103" t="s">
        <v>221</v>
      </c>
      <c r="G184" s="17">
        <f t="shared" si="26"/>
        <v>1000</v>
      </c>
      <c r="H184" s="17" t="s">
        <v>78</v>
      </c>
      <c r="I184" s="103" t="s">
        <v>88</v>
      </c>
      <c r="J184" s="17" t="s">
        <v>80</v>
      </c>
      <c r="K184" s="17">
        <v>3</v>
      </c>
      <c r="L184" s="131" t="s">
        <v>89</v>
      </c>
    </row>
    <row r="185" spans="1:12" x14ac:dyDescent="0.2">
      <c r="A185" s="75">
        <f t="shared" si="22"/>
        <v>19</v>
      </c>
      <c r="B185" s="17" t="s">
        <v>475</v>
      </c>
      <c r="C185" s="103" t="s">
        <v>279</v>
      </c>
      <c r="D185" s="43">
        <v>912100</v>
      </c>
      <c r="E185" s="43">
        <v>912249</v>
      </c>
      <c r="F185" s="103" t="s">
        <v>219</v>
      </c>
      <c r="G185" s="17">
        <f t="shared" si="26"/>
        <v>150</v>
      </c>
      <c r="H185" s="17" t="s">
        <v>78</v>
      </c>
      <c r="I185" s="103" t="s">
        <v>88</v>
      </c>
      <c r="J185" s="17" t="s">
        <v>118</v>
      </c>
      <c r="K185" s="17">
        <v>3</v>
      </c>
      <c r="L185" s="131" t="s">
        <v>174</v>
      </c>
    </row>
    <row r="186" spans="1:12" x14ac:dyDescent="0.2">
      <c r="A186" s="75">
        <f>SUM(A185+1)</f>
        <v>20</v>
      </c>
      <c r="B186" s="17" t="s">
        <v>477</v>
      </c>
      <c r="C186" s="103" t="s">
        <v>293</v>
      </c>
      <c r="D186" s="43">
        <v>974100</v>
      </c>
      <c r="E186" s="43">
        <v>974699</v>
      </c>
      <c r="F186" s="103" t="s">
        <v>294</v>
      </c>
      <c r="G186" s="17">
        <f t="shared" si="26"/>
        <v>600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124</v>
      </c>
    </row>
    <row r="187" spans="1:12" x14ac:dyDescent="0.2">
      <c r="A187" s="75">
        <f>SUM(A186+1)</f>
        <v>21</v>
      </c>
      <c r="B187" s="17" t="s">
        <v>529</v>
      </c>
      <c r="C187" s="103" t="s">
        <v>268</v>
      </c>
      <c r="D187" s="43">
        <v>872100</v>
      </c>
      <c r="E187" s="43">
        <v>872549</v>
      </c>
      <c r="F187" s="103" t="s">
        <v>219</v>
      </c>
      <c r="G187" s="17">
        <f t="shared" si="26"/>
        <v>450</v>
      </c>
      <c r="H187" s="17" t="s">
        <v>78</v>
      </c>
      <c r="I187" s="103" t="s">
        <v>88</v>
      </c>
      <c r="J187" s="17" t="s">
        <v>118</v>
      </c>
      <c r="K187" s="17">
        <v>3</v>
      </c>
      <c r="L187" s="131" t="s">
        <v>89</v>
      </c>
    </row>
    <row r="188" spans="1:12" x14ac:dyDescent="0.2">
      <c r="A188" s="75">
        <f>SUM(A187+1)</f>
        <v>22</v>
      </c>
      <c r="B188" s="17" t="s">
        <v>530</v>
      </c>
      <c r="C188" s="103" t="s">
        <v>296</v>
      </c>
      <c r="D188" s="43">
        <v>978100</v>
      </c>
      <c r="E188" s="43">
        <v>978399</v>
      </c>
      <c r="F188" s="103" t="s">
        <v>219</v>
      </c>
      <c r="G188" s="17">
        <f t="shared" si="26"/>
        <v>300</v>
      </c>
      <c r="H188" s="17" t="s">
        <v>78</v>
      </c>
      <c r="I188" s="103" t="s">
        <v>88</v>
      </c>
      <c r="J188" s="17" t="s">
        <v>118</v>
      </c>
      <c r="K188" s="17">
        <v>3</v>
      </c>
      <c r="L188" s="131" t="s">
        <v>124</v>
      </c>
    </row>
    <row r="189" spans="1:12" x14ac:dyDescent="0.2">
      <c r="A189" s="75">
        <f>SUM(A188+1)</f>
        <v>23</v>
      </c>
      <c r="B189" s="17" t="s">
        <v>531</v>
      </c>
      <c r="C189" s="103" t="s">
        <v>287</v>
      </c>
      <c r="D189" s="43">
        <v>936100</v>
      </c>
      <c r="E189" s="43">
        <v>936399</v>
      </c>
      <c r="F189" s="103" t="s">
        <v>219</v>
      </c>
      <c r="G189" s="17">
        <f t="shared" si="26"/>
        <v>300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174</v>
      </c>
    </row>
    <row r="190" spans="1:12" x14ac:dyDescent="0.2">
      <c r="A190" s="75">
        <f>SUM(A189+1)</f>
        <v>24</v>
      </c>
      <c r="B190" s="17" t="s">
        <v>532</v>
      </c>
      <c r="C190" s="103" t="s">
        <v>292</v>
      </c>
      <c r="D190" s="43">
        <v>970100</v>
      </c>
      <c r="E190" s="43">
        <v>970399</v>
      </c>
      <c r="F190" s="103" t="s">
        <v>219</v>
      </c>
      <c r="G190" s="17">
        <f t="shared" si="26"/>
        <v>300</v>
      </c>
      <c r="H190" s="17" t="s">
        <v>78</v>
      </c>
      <c r="I190" s="103" t="s">
        <v>88</v>
      </c>
      <c r="J190" s="17" t="s">
        <v>118</v>
      </c>
      <c r="K190" s="17">
        <v>3</v>
      </c>
      <c r="L190" s="131" t="s">
        <v>124</v>
      </c>
    </row>
    <row r="191" spans="1:12" x14ac:dyDescent="0.2">
      <c r="A191" s="75">
        <f t="shared" ref="A191:A197" si="27">SUM(A190+1)</f>
        <v>25</v>
      </c>
      <c r="B191" s="17" t="s">
        <v>533</v>
      </c>
      <c r="C191" s="103" t="s">
        <v>237</v>
      </c>
      <c r="D191" s="43">
        <v>684000</v>
      </c>
      <c r="E191" s="43">
        <v>684399</v>
      </c>
      <c r="F191" s="103" t="s">
        <v>221</v>
      </c>
      <c r="G191" s="17">
        <f t="shared" si="26"/>
        <v>400</v>
      </c>
      <c r="H191" s="17" t="s">
        <v>78</v>
      </c>
      <c r="I191" s="103" t="s">
        <v>204</v>
      </c>
      <c r="J191" s="17" t="s">
        <v>80</v>
      </c>
      <c r="K191" s="17">
        <v>3</v>
      </c>
      <c r="L191" s="131" t="s">
        <v>238</v>
      </c>
    </row>
    <row r="192" spans="1:12" x14ac:dyDescent="0.2">
      <c r="A192" s="75">
        <f t="shared" si="27"/>
        <v>26</v>
      </c>
      <c r="B192" s="17" t="s">
        <v>534</v>
      </c>
      <c r="C192" s="103" t="s">
        <v>281</v>
      </c>
      <c r="D192" s="43">
        <v>916100</v>
      </c>
      <c r="E192" s="43">
        <v>916249</v>
      </c>
      <c r="F192" s="103" t="s">
        <v>219</v>
      </c>
      <c r="G192" s="17">
        <f t="shared" si="26"/>
        <v>150</v>
      </c>
      <c r="H192" s="17" t="s">
        <v>78</v>
      </c>
      <c r="I192" s="103" t="s">
        <v>88</v>
      </c>
      <c r="J192" s="17" t="s">
        <v>118</v>
      </c>
      <c r="K192" s="17">
        <v>3</v>
      </c>
      <c r="L192" s="131" t="s">
        <v>174</v>
      </c>
    </row>
    <row r="193" spans="1:12" x14ac:dyDescent="0.2">
      <c r="A193" s="75">
        <f t="shared" si="27"/>
        <v>27</v>
      </c>
      <c r="B193" s="17" t="s">
        <v>535</v>
      </c>
      <c r="C193" s="103" t="s">
        <v>275</v>
      </c>
      <c r="D193" s="43">
        <v>900000</v>
      </c>
      <c r="E193" s="43">
        <v>900599</v>
      </c>
      <c r="F193" s="103" t="s">
        <v>221</v>
      </c>
      <c r="G193" s="17">
        <f t="shared" si="26"/>
        <v>600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174</v>
      </c>
    </row>
    <row r="194" spans="1:12" x14ac:dyDescent="0.2">
      <c r="A194" s="75">
        <f t="shared" si="27"/>
        <v>28</v>
      </c>
      <c r="B194" s="17" t="s">
        <v>536</v>
      </c>
      <c r="C194" s="103" t="s">
        <v>289</v>
      </c>
      <c r="D194" s="43">
        <v>938100</v>
      </c>
      <c r="E194" s="43">
        <v>938349</v>
      </c>
      <c r="F194" s="103" t="s">
        <v>219</v>
      </c>
      <c r="G194" s="17">
        <f t="shared" si="26"/>
        <v>250</v>
      </c>
      <c r="H194" s="17" t="s">
        <v>78</v>
      </c>
      <c r="I194" s="103" t="s">
        <v>88</v>
      </c>
      <c r="J194" s="17" t="s">
        <v>118</v>
      </c>
      <c r="K194" s="17">
        <v>3</v>
      </c>
      <c r="L194" s="131" t="s">
        <v>174</v>
      </c>
    </row>
    <row r="195" spans="1:12" x14ac:dyDescent="0.2">
      <c r="A195" s="75">
        <f t="shared" si="27"/>
        <v>29</v>
      </c>
      <c r="B195" s="17" t="s">
        <v>537</v>
      </c>
      <c r="C195" s="103" t="s">
        <v>239</v>
      </c>
      <c r="D195" s="43">
        <v>688000</v>
      </c>
      <c r="E195" s="43">
        <v>688999</v>
      </c>
      <c r="F195" s="103" t="s">
        <v>221</v>
      </c>
      <c r="G195" s="17">
        <f t="shared" ref="G195:G213" si="28">SUM((E195-D195)+1)</f>
        <v>1000</v>
      </c>
      <c r="H195" s="17" t="s">
        <v>78</v>
      </c>
      <c r="I195" s="103" t="s">
        <v>204</v>
      </c>
      <c r="J195" s="17" t="s">
        <v>80</v>
      </c>
      <c r="K195" s="17">
        <v>3</v>
      </c>
      <c r="L195" s="131" t="s">
        <v>120</v>
      </c>
    </row>
    <row r="196" spans="1:12" x14ac:dyDescent="0.2">
      <c r="A196" s="75">
        <f t="shared" si="27"/>
        <v>30</v>
      </c>
      <c r="B196" s="17" t="s">
        <v>538</v>
      </c>
      <c r="C196" s="103" t="s">
        <v>241</v>
      </c>
      <c r="D196" s="43">
        <v>719000</v>
      </c>
      <c r="E196" s="43">
        <v>719499</v>
      </c>
      <c r="F196" s="103" t="s">
        <v>221</v>
      </c>
      <c r="G196" s="17">
        <f>SUM((E196-D196)+1)</f>
        <v>500</v>
      </c>
      <c r="H196" s="17" t="s">
        <v>78</v>
      </c>
      <c r="I196" s="103" t="s">
        <v>88</v>
      </c>
      <c r="J196" s="17" t="s">
        <v>80</v>
      </c>
      <c r="K196" s="17">
        <v>3</v>
      </c>
      <c r="L196" s="131" t="s">
        <v>120</v>
      </c>
    </row>
    <row r="197" spans="1:12" x14ac:dyDescent="0.2">
      <c r="A197" s="75">
        <f t="shared" si="27"/>
        <v>31</v>
      </c>
      <c r="B197" s="17" t="s">
        <v>261</v>
      </c>
      <c r="C197" s="103" t="s">
        <v>261</v>
      </c>
      <c r="D197" s="43">
        <v>790100</v>
      </c>
      <c r="E197" s="43">
        <v>790199</v>
      </c>
      <c r="F197" s="103" t="s">
        <v>219</v>
      </c>
      <c r="G197" s="17">
        <f t="shared" si="28"/>
        <v>100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262</v>
      </c>
    </row>
    <row r="198" spans="1:12" x14ac:dyDescent="0.2">
      <c r="A198" s="75">
        <f t="shared" ref="A198:A203" si="29">SUM(A197+1)</f>
        <v>32</v>
      </c>
      <c r="B198" s="17" t="s">
        <v>539</v>
      </c>
      <c r="C198" s="103" t="s">
        <v>258</v>
      </c>
      <c r="D198" s="43">
        <v>779100</v>
      </c>
      <c r="E198" s="43">
        <v>779349</v>
      </c>
      <c r="F198" s="103" t="s">
        <v>219</v>
      </c>
      <c r="G198" s="17">
        <f t="shared" si="28"/>
        <v>250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89</v>
      </c>
    </row>
    <row r="199" spans="1:12" x14ac:dyDescent="0.2">
      <c r="A199" s="75">
        <f t="shared" si="29"/>
        <v>33</v>
      </c>
      <c r="B199" s="17" t="s">
        <v>540</v>
      </c>
      <c r="C199" s="103" t="s">
        <v>541</v>
      </c>
      <c r="D199" s="43">
        <v>919100</v>
      </c>
      <c r="E199" s="43">
        <v>919399</v>
      </c>
      <c r="F199" s="103" t="s">
        <v>219</v>
      </c>
      <c r="G199" s="17">
        <f t="shared" si="28"/>
        <v>300</v>
      </c>
      <c r="H199" s="17" t="s">
        <v>78</v>
      </c>
      <c r="I199" s="103" t="s">
        <v>79</v>
      </c>
      <c r="J199" s="17" t="s">
        <v>118</v>
      </c>
      <c r="K199" s="17">
        <v>3</v>
      </c>
      <c r="L199" s="131" t="s">
        <v>174</v>
      </c>
    </row>
    <row r="200" spans="1:12" x14ac:dyDescent="0.2">
      <c r="A200" s="75">
        <f t="shared" si="29"/>
        <v>34</v>
      </c>
      <c r="B200" s="17" t="s">
        <v>542</v>
      </c>
      <c r="C200" s="103" t="s">
        <v>224</v>
      </c>
      <c r="D200" s="43">
        <v>312100</v>
      </c>
      <c r="E200" s="43">
        <v>312249</v>
      </c>
      <c r="F200" s="103" t="s">
        <v>219</v>
      </c>
      <c r="G200" s="17">
        <f t="shared" si="28"/>
        <v>150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225</v>
      </c>
    </row>
    <row r="201" spans="1:12" x14ac:dyDescent="0.2">
      <c r="A201" s="75">
        <f t="shared" si="29"/>
        <v>35</v>
      </c>
      <c r="B201" s="17" t="s">
        <v>543</v>
      </c>
      <c r="C201" s="103" t="s">
        <v>266</v>
      </c>
      <c r="D201" s="43">
        <v>870100</v>
      </c>
      <c r="E201" s="43">
        <v>870349</v>
      </c>
      <c r="F201" s="103" t="s">
        <v>219</v>
      </c>
      <c r="G201" s="17">
        <f t="shared" si="28"/>
        <v>250</v>
      </c>
      <c r="H201" s="17" t="s">
        <v>78</v>
      </c>
      <c r="I201" s="103" t="s">
        <v>88</v>
      </c>
      <c r="J201" s="17" t="s">
        <v>118</v>
      </c>
      <c r="K201" s="17">
        <v>3</v>
      </c>
      <c r="L201" s="131" t="s">
        <v>89</v>
      </c>
    </row>
    <row r="202" spans="1:12" x14ac:dyDescent="0.2">
      <c r="A202" s="75">
        <f t="shared" si="29"/>
        <v>36</v>
      </c>
      <c r="B202" s="17" t="s">
        <v>544</v>
      </c>
      <c r="C202" s="103" t="s">
        <v>267</v>
      </c>
      <c r="D202" s="43">
        <v>871000</v>
      </c>
      <c r="E202" s="43">
        <v>871999</v>
      </c>
      <c r="F202" s="103" t="s">
        <v>221</v>
      </c>
      <c r="G202" s="17">
        <f t="shared" si="28"/>
        <v>1000</v>
      </c>
      <c r="H202" s="17" t="s">
        <v>78</v>
      </c>
      <c r="I202" s="103" t="s">
        <v>88</v>
      </c>
      <c r="J202" s="17" t="s">
        <v>80</v>
      </c>
      <c r="K202" s="17">
        <v>3</v>
      </c>
      <c r="L202" s="131" t="s">
        <v>89</v>
      </c>
    </row>
    <row r="203" spans="1:12" x14ac:dyDescent="0.2">
      <c r="A203" s="75">
        <f t="shared" si="29"/>
        <v>37</v>
      </c>
      <c r="B203" s="17" t="s">
        <v>545</v>
      </c>
      <c r="C203" s="103" t="s">
        <v>277</v>
      </c>
      <c r="D203" s="43">
        <v>907100</v>
      </c>
      <c r="E203" s="43">
        <v>907199</v>
      </c>
      <c r="F203" s="103" t="s">
        <v>219</v>
      </c>
      <c r="G203" s="17">
        <f t="shared" si="28"/>
        <v>100</v>
      </c>
      <c r="H203" s="17" t="s">
        <v>78</v>
      </c>
      <c r="I203" s="103" t="s">
        <v>88</v>
      </c>
      <c r="J203" s="17" t="s">
        <v>118</v>
      </c>
      <c r="K203" s="17">
        <v>3</v>
      </c>
      <c r="L203" s="131" t="s">
        <v>174</v>
      </c>
    </row>
    <row r="204" spans="1:12" x14ac:dyDescent="0.2">
      <c r="A204" s="75">
        <f t="shared" ref="A204:A211" si="30">SUM(A203+1)</f>
        <v>38</v>
      </c>
      <c r="B204" s="17" t="s">
        <v>546</v>
      </c>
      <c r="C204" s="103" t="s">
        <v>269</v>
      </c>
      <c r="D204" s="43">
        <v>873000</v>
      </c>
      <c r="E204" s="43">
        <v>873999</v>
      </c>
      <c r="F204" s="103" t="s">
        <v>221</v>
      </c>
      <c r="G204" s="17">
        <f t="shared" si="28"/>
        <v>1000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89</v>
      </c>
    </row>
    <row r="205" spans="1:12" x14ac:dyDescent="0.2">
      <c r="A205" s="75">
        <f t="shared" si="30"/>
        <v>39</v>
      </c>
      <c r="B205" s="17" t="s">
        <v>547</v>
      </c>
      <c r="C205" s="103" t="s">
        <v>244</v>
      </c>
      <c r="D205" s="43">
        <v>723000</v>
      </c>
      <c r="E205" s="43">
        <v>723999</v>
      </c>
      <c r="F205" s="103" t="s">
        <v>221</v>
      </c>
      <c r="G205" s="17">
        <f t="shared" si="28"/>
        <v>1000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120</v>
      </c>
    </row>
    <row r="206" spans="1:12" x14ac:dyDescent="0.2">
      <c r="A206" s="75">
        <f t="shared" si="30"/>
        <v>40</v>
      </c>
      <c r="B206" s="17" t="s">
        <v>271</v>
      </c>
      <c r="C206" s="103" t="s">
        <v>271</v>
      </c>
      <c r="D206" s="43">
        <v>883000</v>
      </c>
      <c r="E206" s="43">
        <v>885799</v>
      </c>
      <c r="F206" s="103" t="s">
        <v>221</v>
      </c>
      <c r="G206" s="17">
        <f>SUM((E206-D206)+1)</f>
        <v>2800</v>
      </c>
      <c r="H206" s="17" t="s">
        <v>78</v>
      </c>
      <c r="I206" s="103" t="s">
        <v>88</v>
      </c>
      <c r="J206" s="17" t="s">
        <v>80</v>
      </c>
      <c r="K206" s="17">
        <v>3</v>
      </c>
      <c r="L206" s="131" t="s">
        <v>262</v>
      </c>
    </row>
    <row r="207" spans="1:12" x14ac:dyDescent="0.2">
      <c r="A207" s="75">
        <f t="shared" si="30"/>
        <v>41</v>
      </c>
      <c r="B207" s="17" t="s">
        <v>548</v>
      </c>
      <c r="C207" s="103" t="s">
        <v>251</v>
      </c>
      <c r="D207" s="43">
        <v>746100</v>
      </c>
      <c r="E207" s="43">
        <v>746349</v>
      </c>
      <c r="F207" s="103" t="s">
        <v>219</v>
      </c>
      <c r="G207" s="17">
        <f t="shared" si="28"/>
        <v>250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89</v>
      </c>
    </row>
    <row r="208" spans="1:12" x14ac:dyDescent="0.2">
      <c r="A208" s="75">
        <f t="shared" si="30"/>
        <v>42</v>
      </c>
      <c r="B208" s="17" t="s">
        <v>549</v>
      </c>
      <c r="C208" s="103" t="s">
        <v>246</v>
      </c>
      <c r="D208" s="43">
        <v>726000</v>
      </c>
      <c r="E208" s="43">
        <v>727499</v>
      </c>
      <c r="F208" s="103" t="s">
        <v>221</v>
      </c>
      <c r="G208" s="17">
        <f>SUM((E208-D208)+1)</f>
        <v>1500</v>
      </c>
      <c r="H208" s="17" t="s">
        <v>78</v>
      </c>
      <c r="I208" s="103" t="s">
        <v>88</v>
      </c>
      <c r="J208" s="17" t="s">
        <v>80</v>
      </c>
      <c r="K208" s="17">
        <v>3</v>
      </c>
      <c r="L208" s="131" t="s">
        <v>120</v>
      </c>
    </row>
    <row r="209" spans="1:12" x14ac:dyDescent="0.2">
      <c r="A209" s="75">
        <f t="shared" si="30"/>
        <v>43</v>
      </c>
      <c r="B209" s="17" t="s">
        <v>550</v>
      </c>
      <c r="C209" s="103" t="s">
        <v>276</v>
      </c>
      <c r="D209" s="43">
        <v>904100</v>
      </c>
      <c r="E209" s="43">
        <v>904399</v>
      </c>
      <c r="F209" s="103" t="s">
        <v>219</v>
      </c>
      <c r="G209" s="17">
        <f>SUM((E209-D209)+1)</f>
        <v>300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30"/>
        <v>44</v>
      </c>
      <c r="B210" s="17" t="s">
        <v>551</v>
      </c>
      <c r="C210" s="103" t="s">
        <v>285</v>
      </c>
      <c r="D210" s="43">
        <v>933100</v>
      </c>
      <c r="E210" s="43">
        <v>933249</v>
      </c>
      <c r="F210" s="103" t="s">
        <v>219</v>
      </c>
      <c r="G210" s="17">
        <f>SUM((E210-D210)+1)</f>
        <v>150</v>
      </c>
      <c r="H210" s="17" t="s">
        <v>78</v>
      </c>
      <c r="I210" s="103" t="s">
        <v>88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30"/>
        <v>45</v>
      </c>
      <c r="B211" s="17" t="s">
        <v>552</v>
      </c>
      <c r="C211" s="103" t="s">
        <v>242</v>
      </c>
      <c r="D211" s="43">
        <v>721000</v>
      </c>
      <c r="E211" s="43">
        <v>721799</v>
      </c>
      <c r="F211" s="103" t="s">
        <v>221</v>
      </c>
      <c r="G211" s="17">
        <f>SUM((E211-D211)+1)</f>
        <v>800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120</v>
      </c>
    </row>
    <row r="212" spans="1:12" x14ac:dyDescent="0.2">
      <c r="A212" s="75">
        <f t="shared" ref="A212:A222" si="31">SUM(A211+1)</f>
        <v>46</v>
      </c>
      <c r="B212" s="17" t="s">
        <v>553</v>
      </c>
      <c r="C212" s="103" t="s">
        <v>263</v>
      </c>
      <c r="D212" s="43">
        <v>795100</v>
      </c>
      <c r="E212" s="43">
        <v>795249</v>
      </c>
      <c r="F212" s="103" t="s">
        <v>221</v>
      </c>
      <c r="G212" s="17">
        <f>SUM((E212-D212)+1)</f>
        <v>150</v>
      </c>
      <c r="H212" s="17" t="s">
        <v>78</v>
      </c>
      <c r="I212" s="103" t="s">
        <v>88</v>
      </c>
      <c r="J212" s="17" t="s">
        <v>80</v>
      </c>
      <c r="K212" s="17">
        <v>3</v>
      </c>
      <c r="L212" s="131" t="s">
        <v>262</v>
      </c>
    </row>
    <row r="213" spans="1:12" x14ac:dyDescent="0.2">
      <c r="A213" s="75">
        <f t="shared" si="31"/>
        <v>47</v>
      </c>
      <c r="B213" s="17" t="s">
        <v>554</v>
      </c>
      <c r="C213" s="103" t="s">
        <v>555</v>
      </c>
      <c r="D213" s="43">
        <v>714100</v>
      </c>
      <c r="E213" s="43">
        <v>714249</v>
      </c>
      <c r="F213" s="103" t="s">
        <v>219</v>
      </c>
      <c r="G213" s="17">
        <f t="shared" si="28"/>
        <v>150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120</v>
      </c>
    </row>
    <row r="214" spans="1:12" x14ac:dyDescent="0.2">
      <c r="A214" s="75">
        <f t="shared" si="31"/>
        <v>48</v>
      </c>
      <c r="B214" s="17" t="s">
        <v>556</v>
      </c>
      <c r="C214" s="103" t="s">
        <v>240</v>
      </c>
      <c r="D214" s="43">
        <v>701100</v>
      </c>
      <c r="E214" s="43">
        <v>701299</v>
      </c>
      <c r="F214" s="103" t="s">
        <v>219</v>
      </c>
      <c r="G214" s="17">
        <f t="shared" ref="G214:G239" si="32">SUM((E214-D214)+1)</f>
        <v>200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120</v>
      </c>
    </row>
    <row r="215" spans="1:12" x14ac:dyDescent="0.2">
      <c r="A215" s="75">
        <f t="shared" si="31"/>
        <v>49</v>
      </c>
      <c r="B215" s="219" t="s">
        <v>557</v>
      </c>
      <c r="C215" s="220" t="s">
        <v>253</v>
      </c>
      <c r="D215" s="224">
        <v>751100</v>
      </c>
      <c r="E215" s="224">
        <v>751349</v>
      </c>
      <c r="F215" s="220" t="s">
        <v>219</v>
      </c>
      <c r="G215" s="219">
        <f t="shared" si="32"/>
        <v>250</v>
      </c>
      <c r="H215" s="219" t="s">
        <v>78</v>
      </c>
      <c r="I215" s="220" t="s">
        <v>88</v>
      </c>
      <c r="J215" s="219" t="s">
        <v>118</v>
      </c>
      <c r="K215" s="219">
        <v>3</v>
      </c>
      <c r="L215" s="223" t="s">
        <v>89</v>
      </c>
    </row>
    <row r="216" spans="1:12" x14ac:dyDescent="0.2">
      <c r="A216" s="75">
        <f t="shared" si="31"/>
        <v>50</v>
      </c>
      <c r="B216" s="219" t="s">
        <v>558</v>
      </c>
      <c r="C216" s="220" t="s">
        <v>559</v>
      </c>
      <c r="D216" s="224">
        <v>716100</v>
      </c>
      <c r="E216" s="224">
        <v>716249</v>
      </c>
      <c r="F216" s="220" t="s">
        <v>219</v>
      </c>
      <c r="G216" s="219">
        <f t="shared" si="32"/>
        <v>150</v>
      </c>
      <c r="H216" s="219" t="s">
        <v>78</v>
      </c>
      <c r="I216" s="220" t="s">
        <v>88</v>
      </c>
      <c r="J216" s="219" t="s">
        <v>118</v>
      </c>
      <c r="K216" s="219">
        <v>3</v>
      </c>
      <c r="L216" s="223" t="s">
        <v>120</v>
      </c>
    </row>
    <row r="217" spans="1:12" x14ac:dyDescent="0.2">
      <c r="A217" s="75">
        <f t="shared" si="31"/>
        <v>51</v>
      </c>
      <c r="B217" s="17" t="s">
        <v>560</v>
      </c>
      <c r="C217" s="103" t="s">
        <v>235</v>
      </c>
      <c r="D217" s="43">
        <v>660000</v>
      </c>
      <c r="E217" s="43">
        <v>661099</v>
      </c>
      <c r="F217" s="103" t="s">
        <v>221</v>
      </c>
      <c r="G217" s="17">
        <f t="shared" si="32"/>
        <v>1100</v>
      </c>
      <c r="H217" s="17" t="s">
        <v>78</v>
      </c>
      <c r="I217" s="103" t="s">
        <v>204</v>
      </c>
      <c r="J217" s="17" t="s">
        <v>80</v>
      </c>
      <c r="K217" s="17">
        <v>5</v>
      </c>
      <c r="L217" s="131" t="s">
        <v>236</v>
      </c>
    </row>
    <row r="218" spans="1:12" x14ac:dyDescent="0.2">
      <c r="A218" s="75">
        <f t="shared" si="31"/>
        <v>52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si="32"/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31"/>
        <v>53</v>
      </c>
      <c r="B219" s="17" t="s">
        <v>561</v>
      </c>
      <c r="C219" s="103" t="s">
        <v>562</v>
      </c>
      <c r="D219" s="43">
        <v>889100</v>
      </c>
      <c r="E219" s="43">
        <v>889299</v>
      </c>
      <c r="F219" s="103" t="s">
        <v>219</v>
      </c>
      <c r="G219" s="17">
        <f t="shared" si="32"/>
        <v>200</v>
      </c>
      <c r="H219" s="17" t="s">
        <v>78</v>
      </c>
      <c r="I219" s="103" t="s">
        <v>79</v>
      </c>
      <c r="J219" s="17" t="s">
        <v>118</v>
      </c>
      <c r="K219" s="17">
        <v>6</v>
      </c>
      <c r="L219" s="131" t="s">
        <v>140</v>
      </c>
    </row>
    <row r="220" spans="1:12" x14ac:dyDescent="0.2">
      <c r="A220" s="75">
        <f t="shared" si="31"/>
        <v>54</v>
      </c>
      <c r="B220" s="17" t="s">
        <v>563</v>
      </c>
      <c r="C220" s="103" t="s">
        <v>248</v>
      </c>
      <c r="D220" s="43">
        <v>731000</v>
      </c>
      <c r="E220" s="43">
        <v>731599</v>
      </c>
      <c r="F220" s="103" t="s">
        <v>221</v>
      </c>
      <c r="G220" s="17">
        <f t="shared" si="32"/>
        <v>600</v>
      </c>
      <c r="H220" s="17" t="s">
        <v>78</v>
      </c>
      <c r="I220" s="103" t="s">
        <v>204</v>
      </c>
      <c r="J220" s="17" t="s">
        <v>80</v>
      </c>
      <c r="K220" s="17">
        <v>6</v>
      </c>
      <c r="L220" s="131" t="s">
        <v>184</v>
      </c>
    </row>
    <row r="221" spans="1:12" x14ac:dyDescent="0.2">
      <c r="A221" s="75">
        <f t="shared" si="31"/>
        <v>55</v>
      </c>
      <c r="B221" s="17" t="s">
        <v>564</v>
      </c>
      <c r="C221" s="103" t="s">
        <v>278</v>
      </c>
      <c r="D221" s="43">
        <v>910000</v>
      </c>
      <c r="E221" s="43">
        <v>911699</v>
      </c>
      <c r="F221" s="103" t="s">
        <v>221</v>
      </c>
      <c r="G221" s="17">
        <f t="shared" si="32"/>
        <v>1700</v>
      </c>
      <c r="H221" s="17" t="s">
        <v>78</v>
      </c>
      <c r="I221" s="103" t="s">
        <v>97</v>
      </c>
      <c r="J221" s="17" t="s">
        <v>80</v>
      </c>
      <c r="K221" s="17">
        <v>6</v>
      </c>
      <c r="L221" s="131" t="s">
        <v>98</v>
      </c>
    </row>
    <row r="222" spans="1:12" x14ac:dyDescent="0.2">
      <c r="A222" s="75">
        <f t="shared" si="31"/>
        <v>56</v>
      </c>
      <c r="B222" s="17" t="s">
        <v>565</v>
      </c>
      <c r="C222" s="103" t="s">
        <v>123</v>
      </c>
      <c r="D222" s="43">
        <v>287100</v>
      </c>
      <c r="E222" s="43">
        <v>287399</v>
      </c>
      <c r="F222" s="103" t="s">
        <v>219</v>
      </c>
      <c r="G222" s="17">
        <f t="shared" si="32"/>
        <v>300</v>
      </c>
      <c r="H222" s="17" t="s">
        <v>78</v>
      </c>
      <c r="I222" s="103" t="s">
        <v>97</v>
      </c>
      <c r="J222" s="17" t="s">
        <v>118</v>
      </c>
      <c r="K222" s="17">
        <v>6</v>
      </c>
      <c r="L222" s="131" t="s">
        <v>110</v>
      </c>
    </row>
    <row r="223" spans="1:12" x14ac:dyDescent="0.2">
      <c r="A223" s="75">
        <f t="shared" ref="A223:A238" si="33">SUM(A222+1)</f>
        <v>57</v>
      </c>
      <c r="B223" s="17" t="s">
        <v>566</v>
      </c>
      <c r="C223" s="103" t="s">
        <v>280</v>
      </c>
      <c r="D223" s="43">
        <v>915000</v>
      </c>
      <c r="E223" s="43">
        <v>915999</v>
      </c>
      <c r="F223" s="103" t="s">
        <v>221</v>
      </c>
      <c r="G223" s="17">
        <f t="shared" si="32"/>
        <v>1000</v>
      </c>
      <c r="H223" s="17" t="s">
        <v>78</v>
      </c>
      <c r="I223" s="103" t="s">
        <v>97</v>
      </c>
      <c r="J223" s="17" t="s">
        <v>80</v>
      </c>
      <c r="K223" s="17">
        <v>6</v>
      </c>
      <c r="L223" s="131" t="s">
        <v>98</v>
      </c>
    </row>
    <row r="224" spans="1:12" x14ac:dyDescent="0.2">
      <c r="A224" s="75">
        <f t="shared" si="33"/>
        <v>58</v>
      </c>
      <c r="B224" s="17" t="s">
        <v>567</v>
      </c>
      <c r="C224" s="103" t="s">
        <v>295</v>
      </c>
      <c r="D224" s="43">
        <v>977100</v>
      </c>
      <c r="E224" s="43">
        <v>977699</v>
      </c>
      <c r="F224" s="103" t="s">
        <v>219</v>
      </c>
      <c r="G224" s="17">
        <f t="shared" si="32"/>
        <v>600</v>
      </c>
      <c r="H224" s="17" t="s">
        <v>78</v>
      </c>
      <c r="I224" s="103" t="s">
        <v>97</v>
      </c>
      <c r="J224" s="17" t="s">
        <v>118</v>
      </c>
      <c r="K224" s="17">
        <v>6</v>
      </c>
      <c r="L224" s="131" t="s">
        <v>110</v>
      </c>
    </row>
    <row r="225" spans="1:12" x14ac:dyDescent="0.2">
      <c r="A225" s="75">
        <f t="shared" si="33"/>
        <v>59</v>
      </c>
      <c r="B225" s="17" t="s">
        <v>568</v>
      </c>
      <c r="C225" s="103" t="s">
        <v>569</v>
      </c>
      <c r="D225" s="43">
        <v>880000</v>
      </c>
      <c r="E225" s="43">
        <v>881599</v>
      </c>
      <c r="F225" s="103" t="s">
        <v>221</v>
      </c>
      <c r="G225" s="17">
        <f t="shared" si="32"/>
        <v>1600</v>
      </c>
      <c r="H225" s="17" t="s">
        <v>78</v>
      </c>
      <c r="I225" s="103" t="s">
        <v>79</v>
      </c>
      <c r="J225" s="17" t="s">
        <v>80</v>
      </c>
      <c r="K225" s="17">
        <v>6</v>
      </c>
      <c r="L225" s="131" t="s">
        <v>140</v>
      </c>
    </row>
    <row r="226" spans="1:12" x14ac:dyDescent="0.2">
      <c r="A226" s="75">
        <f t="shared" si="33"/>
        <v>60</v>
      </c>
      <c r="B226" s="17" t="s">
        <v>570</v>
      </c>
      <c r="C226" s="103" t="s">
        <v>297</v>
      </c>
      <c r="D226" s="43">
        <v>979100</v>
      </c>
      <c r="E226" s="43">
        <v>979249</v>
      </c>
      <c r="F226" s="103" t="s">
        <v>219</v>
      </c>
      <c r="G226" s="17">
        <f t="shared" si="32"/>
        <v>150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110</v>
      </c>
    </row>
    <row r="227" spans="1:12" x14ac:dyDescent="0.2">
      <c r="A227" s="75">
        <f t="shared" si="33"/>
        <v>61</v>
      </c>
      <c r="B227" s="17" t="s">
        <v>491</v>
      </c>
      <c r="C227" s="103" t="s">
        <v>252</v>
      </c>
      <c r="D227" s="43">
        <v>749100</v>
      </c>
      <c r="E227" s="43">
        <v>749199</v>
      </c>
      <c r="F227" s="103" t="s">
        <v>219</v>
      </c>
      <c r="G227" s="17">
        <f t="shared" si="32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33"/>
        <v>62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32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573</v>
      </c>
    </row>
    <row r="229" spans="1:12" x14ac:dyDescent="0.2">
      <c r="A229" s="75">
        <f t="shared" si="33"/>
        <v>63</v>
      </c>
      <c r="B229" s="17" t="s">
        <v>218</v>
      </c>
      <c r="C229" s="103" t="s">
        <v>218</v>
      </c>
      <c r="D229" s="43">
        <v>280100</v>
      </c>
      <c r="E229" s="43">
        <v>280399</v>
      </c>
      <c r="F229" s="103" t="s">
        <v>219</v>
      </c>
      <c r="G229" s="17">
        <f t="shared" si="32"/>
        <v>300</v>
      </c>
      <c r="H229" s="17" t="s">
        <v>78</v>
      </c>
      <c r="I229" s="103" t="s">
        <v>97</v>
      </c>
      <c r="J229" s="17" t="s">
        <v>118</v>
      </c>
      <c r="K229" s="17">
        <v>6</v>
      </c>
      <c r="L229" s="131" t="s">
        <v>110</v>
      </c>
    </row>
    <row r="230" spans="1:12" x14ac:dyDescent="0.2">
      <c r="A230" s="75">
        <f t="shared" si="33"/>
        <v>64</v>
      </c>
      <c r="B230" s="17" t="s">
        <v>574</v>
      </c>
      <c r="C230" s="103" t="s">
        <v>288</v>
      </c>
      <c r="D230" s="43">
        <v>937000</v>
      </c>
      <c r="E230" s="43">
        <v>937299</v>
      </c>
      <c r="F230" s="103" t="s">
        <v>221</v>
      </c>
      <c r="G230" s="17">
        <f t="shared" si="32"/>
        <v>300</v>
      </c>
      <c r="H230" s="17" t="s">
        <v>78</v>
      </c>
      <c r="I230" s="103" t="s">
        <v>97</v>
      </c>
      <c r="J230" s="17" t="s">
        <v>80</v>
      </c>
      <c r="K230" s="17">
        <v>6</v>
      </c>
      <c r="L230" s="131" t="s">
        <v>98</v>
      </c>
    </row>
    <row r="231" spans="1:12" x14ac:dyDescent="0.2">
      <c r="A231" s="75">
        <f t="shared" si="33"/>
        <v>65</v>
      </c>
      <c r="B231" s="17" t="s">
        <v>575</v>
      </c>
      <c r="C231" s="103" t="s">
        <v>249</v>
      </c>
      <c r="D231" s="43">
        <v>736000</v>
      </c>
      <c r="E231" s="43">
        <v>737999</v>
      </c>
      <c r="F231" s="103" t="s">
        <v>221</v>
      </c>
      <c r="G231" s="17">
        <f t="shared" si="32"/>
        <v>2000</v>
      </c>
      <c r="H231" s="17" t="s">
        <v>78</v>
      </c>
      <c r="I231" s="103" t="s">
        <v>204</v>
      </c>
      <c r="J231" s="17" t="s">
        <v>80</v>
      </c>
      <c r="K231" s="17">
        <v>6</v>
      </c>
      <c r="L231" s="131" t="s">
        <v>184</v>
      </c>
    </row>
    <row r="232" spans="1:12" x14ac:dyDescent="0.2">
      <c r="A232" s="75">
        <f t="shared" si="33"/>
        <v>66</v>
      </c>
      <c r="B232" s="17" t="s">
        <v>576</v>
      </c>
      <c r="C232" s="103" t="s">
        <v>220</v>
      </c>
      <c r="D232" s="43">
        <v>290000</v>
      </c>
      <c r="E232" s="43">
        <v>291999</v>
      </c>
      <c r="F232" s="103" t="s">
        <v>221</v>
      </c>
      <c r="G232" s="17">
        <f t="shared" si="32"/>
        <v>2000</v>
      </c>
      <c r="H232" s="17" t="s">
        <v>78</v>
      </c>
      <c r="I232" s="103" t="s">
        <v>97</v>
      </c>
      <c r="J232" s="17" t="s">
        <v>80</v>
      </c>
      <c r="K232" s="17">
        <v>6</v>
      </c>
      <c r="L232" s="131" t="s">
        <v>110</v>
      </c>
    </row>
    <row r="233" spans="1:12" x14ac:dyDescent="0.2">
      <c r="A233" s="75">
        <f t="shared" si="33"/>
        <v>67</v>
      </c>
      <c r="B233" s="17" t="s">
        <v>577</v>
      </c>
      <c r="C233" s="103" t="s">
        <v>259</v>
      </c>
      <c r="D233" s="43">
        <v>780100</v>
      </c>
      <c r="E233" s="43">
        <v>780349</v>
      </c>
      <c r="F233" s="103" t="s">
        <v>219</v>
      </c>
      <c r="G233" s="17">
        <f t="shared" si="32"/>
        <v>250</v>
      </c>
      <c r="H233" s="17" t="s">
        <v>78</v>
      </c>
      <c r="I233" s="103" t="s">
        <v>97</v>
      </c>
      <c r="J233" s="17" t="s">
        <v>118</v>
      </c>
      <c r="K233" s="17">
        <v>6</v>
      </c>
      <c r="L233" s="131" t="s">
        <v>184</v>
      </c>
    </row>
    <row r="234" spans="1:12" x14ac:dyDescent="0.2">
      <c r="A234" s="75">
        <f t="shared" si="33"/>
        <v>68</v>
      </c>
      <c r="B234" s="17" t="s">
        <v>578</v>
      </c>
      <c r="C234" s="103" t="s">
        <v>282</v>
      </c>
      <c r="D234" s="43">
        <v>918000</v>
      </c>
      <c r="E234" s="43">
        <v>918319</v>
      </c>
      <c r="F234" s="103" t="s">
        <v>221</v>
      </c>
      <c r="G234" s="17">
        <f t="shared" si="32"/>
        <v>320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33"/>
        <v>69</v>
      </c>
      <c r="B235" s="17" t="s">
        <v>579</v>
      </c>
      <c r="C235" s="103" t="s">
        <v>265</v>
      </c>
      <c r="D235" s="43">
        <v>839100</v>
      </c>
      <c r="E235" s="43">
        <v>839699</v>
      </c>
      <c r="F235" s="103" t="s">
        <v>219</v>
      </c>
      <c r="G235" s="17">
        <f t="shared" si="32"/>
        <v>600</v>
      </c>
      <c r="H235" s="17" t="s">
        <v>78</v>
      </c>
      <c r="I235" s="103" t="s">
        <v>204</v>
      </c>
      <c r="J235" s="17" t="s">
        <v>118</v>
      </c>
      <c r="K235" s="17">
        <v>6</v>
      </c>
      <c r="L235" s="131" t="s">
        <v>140</v>
      </c>
    </row>
    <row r="236" spans="1:12" x14ac:dyDescent="0.2">
      <c r="A236" s="75">
        <f t="shared" si="33"/>
        <v>70</v>
      </c>
      <c r="B236" s="17" t="s">
        <v>272</v>
      </c>
      <c r="C236" s="103" t="s">
        <v>580</v>
      </c>
      <c r="D236" s="43">
        <v>886000</v>
      </c>
      <c r="E236" s="43">
        <v>887999</v>
      </c>
      <c r="F236" s="103" t="s">
        <v>221</v>
      </c>
      <c r="G236" s="17">
        <f t="shared" si="32"/>
        <v>2000</v>
      </c>
      <c r="H236" s="17" t="s">
        <v>78</v>
      </c>
      <c r="I236" s="103" t="s">
        <v>79</v>
      </c>
      <c r="J236" s="17" t="s">
        <v>80</v>
      </c>
      <c r="K236" s="17">
        <v>6</v>
      </c>
      <c r="L236" s="131" t="s">
        <v>140</v>
      </c>
    </row>
    <row r="237" spans="1:12" x14ac:dyDescent="0.2">
      <c r="A237" s="75">
        <f t="shared" si="33"/>
        <v>71</v>
      </c>
      <c r="B237" s="17" t="s">
        <v>581</v>
      </c>
      <c r="C237" s="103" t="s">
        <v>286</v>
      </c>
      <c r="D237" s="43">
        <v>934100</v>
      </c>
      <c r="E237" s="43">
        <v>934199</v>
      </c>
      <c r="F237" s="103" t="s">
        <v>219</v>
      </c>
      <c r="G237" s="17">
        <f t="shared" si="32"/>
        <v>100</v>
      </c>
      <c r="H237" s="17" t="s">
        <v>78</v>
      </c>
      <c r="I237" s="103" t="s">
        <v>97</v>
      </c>
      <c r="J237" s="17" t="s">
        <v>118</v>
      </c>
      <c r="K237" s="17">
        <v>6</v>
      </c>
      <c r="L237" s="131" t="s">
        <v>98</v>
      </c>
    </row>
    <row r="238" spans="1:12" x14ac:dyDescent="0.2">
      <c r="A238" s="75">
        <f t="shared" si="33"/>
        <v>72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32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ht="13.5" thickBot="1" x14ac:dyDescent="0.25">
      <c r="A239" s="77">
        <f>SUM(A238+1)</f>
        <v>73</v>
      </c>
      <c r="B239" s="24" t="s">
        <v>499</v>
      </c>
      <c r="C239" s="104" t="s">
        <v>260</v>
      </c>
      <c r="D239" s="45">
        <v>789100</v>
      </c>
      <c r="E239" s="45">
        <v>789199</v>
      </c>
      <c r="F239" s="104" t="s">
        <v>219</v>
      </c>
      <c r="G239" s="24">
        <f t="shared" si="32"/>
        <v>100</v>
      </c>
      <c r="H239" s="24" t="s">
        <v>78</v>
      </c>
      <c r="I239" s="104" t="s">
        <v>97</v>
      </c>
      <c r="J239" s="24" t="s">
        <v>118</v>
      </c>
      <c r="K239" s="24">
        <v>6</v>
      </c>
      <c r="L239" s="132" t="s">
        <v>184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114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583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299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127</v>
      </c>
      <c r="D246" s="61">
        <v>200000</v>
      </c>
      <c r="E246" s="19">
        <v>200239</v>
      </c>
      <c r="F246" s="247" t="s">
        <v>584</v>
      </c>
      <c r="G246" s="59">
        <f>SUM((E246-D246)+1)</f>
        <v>240</v>
      </c>
      <c r="H246" s="59" t="s">
        <v>129</v>
      </c>
      <c r="I246" s="247" t="s">
        <v>79</v>
      </c>
      <c r="J246" s="59" t="s">
        <v>80</v>
      </c>
      <c r="K246" s="59">
        <v>2</v>
      </c>
      <c r="L246" s="246" t="s">
        <v>359</v>
      </c>
    </row>
    <row r="247" spans="1:12" x14ac:dyDescent="0.2">
      <c r="A247" s="75">
        <f>+A246+1</f>
        <v>2</v>
      </c>
      <c r="B247" s="30"/>
      <c r="C247" s="215" t="s">
        <v>300</v>
      </c>
      <c r="D247" s="43">
        <v>982000</v>
      </c>
      <c r="E247" s="17">
        <v>982999</v>
      </c>
      <c r="F247" s="215" t="s">
        <v>301</v>
      </c>
      <c r="G247" s="30">
        <f>SUM((E247-D247)+1)</f>
        <v>1000</v>
      </c>
      <c r="H247" s="30" t="s">
        <v>129</v>
      </c>
      <c r="I247" s="215" t="s">
        <v>79</v>
      </c>
      <c r="J247" s="30" t="s">
        <v>80</v>
      </c>
      <c r="K247" s="30">
        <v>2</v>
      </c>
      <c r="L247" s="133" t="s">
        <v>359</v>
      </c>
    </row>
    <row r="248" spans="1:12" x14ac:dyDescent="0.2">
      <c r="A248" s="75">
        <f>+A247+1</f>
        <v>3</v>
      </c>
      <c r="B248" s="30"/>
      <c r="C248" s="103" t="s">
        <v>585</v>
      </c>
      <c r="D248" s="17">
        <v>983000</v>
      </c>
      <c r="E248" s="30">
        <v>983999</v>
      </c>
      <c r="F248" s="103"/>
      <c r="G248" s="17"/>
      <c r="H248" s="17" t="s">
        <v>129</v>
      </c>
      <c r="I248" s="103" t="s">
        <v>365</v>
      </c>
      <c r="J248" s="17" t="s">
        <v>80</v>
      </c>
      <c r="K248" s="17">
        <v>2</v>
      </c>
      <c r="L248" s="131" t="s">
        <v>359</v>
      </c>
    </row>
    <row r="249" spans="1:12" x14ac:dyDescent="0.2">
      <c r="A249" s="75">
        <f>+A248+1</f>
        <v>4</v>
      </c>
      <c r="B249" s="30"/>
      <c r="C249" s="215" t="s">
        <v>127</v>
      </c>
      <c r="D249" s="30">
        <v>200000</v>
      </c>
      <c r="E249" s="30">
        <v>200239</v>
      </c>
      <c r="F249" s="215" t="s">
        <v>584</v>
      </c>
      <c r="G249" s="17">
        <f>SUM((E249-D249)+1)</f>
        <v>240</v>
      </c>
      <c r="H249" s="30" t="s">
        <v>129</v>
      </c>
      <c r="I249" s="215" t="s">
        <v>79</v>
      </c>
      <c r="J249" s="30" t="s">
        <v>80</v>
      </c>
      <c r="K249" s="30">
        <v>2</v>
      </c>
      <c r="L249" s="133" t="s">
        <v>359</v>
      </c>
    </row>
    <row r="250" spans="1:12" x14ac:dyDescent="0.2">
      <c r="A250" s="75">
        <f>+A249+1</f>
        <v>5</v>
      </c>
      <c r="B250" s="30"/>
      <c r="C250" s="215" t="s">
        <v>586</v>
      </c>
      <c r="D250" s="30">
        <v>984000</v>
      </c>
      <c r="E250" s="30">
        <v>984999</v>
      </c>
      <c r="F250" s="215"/>
      <c r="G250" s="30"/>
      <c r="H250" s="30"/>
      <c r="I250" s="215" t="s">
        <v>79</v>
      </c>
      <c r="J250" s="30"/>
      <c r="K250" s="30">
        <v>2</v>
      </c>
      <c r="L250" s="133" t="s">
        <v>359</v>
      </c>
    </row>
    <row r="251" spans="1:12" x14ac:dyDescent="0.2">
      <c r="A251" s="75">
        <f>+A250+1</f>
        <v>6</v>
      </c>
      <c r="B251" s="30"/>
      <c r="C251" s="215" t="s">
        <v>587</v>
      </c>
      <c r="D251" s="30">
        <v>985000</v>
      </c>
      <c r="E251" s="30">
        <v>985000</v>
      </c>
      <c r="F251" s="215"/>
      <c r="G251" s="30"/>
      <c r="H251" s="30"/>
      <c r="I251" s="215" t="s">
        <v>79</v>
      </c>
      <c r="J251" s="30"/>
      <c r="K251" s="30">
        <v>2</v>
      </c>
      <c r="L251" s="133" t="s">
        <v>359</v>
      </c>
    </row>
    <row r="252" spans="1:12" x14ac:dyDescent="0.2">
      <c r="A252" s="185">
        <v>7</v>
      </c>
      <c r="B252" s="281"/>
      <c r="C252" s="282" t="s">
        <v>776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377</v>
      </c>
      <c r="J252" s="281"/>
      <c r="K252" s="281">
        <v>2</v>
      </c>
      <c r="L252" s="283" t="s">
        <v>359</v>
      </c>
    </row>
    <row r="253" spans="1:12" ht="13.5" thickBot="1" x14ac:dyDescent="0.25">
      <c r="A253" s="216"/>
      <c r="B253" s="164"/>
      <c r="C253" s="217" t="s">
        <v>16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302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303</v>
      </c>
      <c r="D256" s="43">
        <v>400000</v>
      </c>
      <c r="E256" s="43">
        <v>599999</v>
      </c>
      <c r="F256" s="102"/>
      <c r="G256" s="19" t="s">
        <v>16</v>
      </c>
      <c r="H256" s="19"/>
      <c r="I256" s="102" t="s">
        <v>79</v>
      </c>
      <c r="J256" s="19" t="s">
        <v>80</v>
      </c>
      <c r="K256" s="19">
        <v>9</v>
      </c>
      <c r="L256" s="130" t="s">
        <v>16</v>
      </c>
    </row>
    <row r="257" spans="1:13" ht="13.5" thickBot="1" x14ac:dyDescent="0.25">
      <c r="A257" s="77">
        <v>2</v>
      </c>
      <c r="B257" s="24"/>
      <c r="C257" s="104" t="s">
        <v>304</v>
      </c>
      <c r="D257" s="45">
        <v>700000</v>
      </c>
      <c r="E257" s="45">
        <v>899999</v>
      </c>
      <c r="F257" s="104"/>
      <c r="G257" s="24" t="s">
        <v>16</v>
      </c>
      <c r="H257" s="24"/>
      <c r="I257" s="104" t="s">
        <v>79</v>
      </c>
      <c r="J257" s="24" t="s">
        <v>80</v>
      </c>
      <c r="K257" s="24">
        <v>9</v>
      </c>
      <c r="L257" s="132" t="s">
        <v>16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305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588</v>
      </c>
      <c r="C262" s="249" t="s">
        <v>306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589</v>
      </c>
      <c r="C263" s="249" t="s">
        <v>307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590</v>
      </c>
      <c r="C264" s="249" t="s">
        <v>308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591</v>
      </c>
      <c r="C265" s="249" t="s">
        <v>309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592</v>
      </c>
      <c r="C266" s="249" t="s">
        <v>310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593</v>
      </c>
      <c r="C267" s="249" t="s">
        <v>311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594</v>
      </c>
      <c r="C268" s="249" t="s">
        <v>312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595</v>
      </c>
      <c r="C269" s="249" t="s">
        <v>313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596</v>
      </c>
      <c r="C270" s="249" t="s">
        <v>314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597</v>
      </c>
      <c r="C271" s="249" t="s">
        <v>315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598</v>
      </c>
      <c r="C272" s="249" t="s">
        <v>316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599</v>
      </c>
      <c r="C273" s="249" t="s">
        <v>317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318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319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320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321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600</v>
      </c>
      <c r="C278" s="249" t="s">
        <v>322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601</v>
      </c>
      <c r="C279" s="249" t="s">
        <v>602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603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B1:H80"/>
  <sheetViews>
    <sheetView zoomScaleNormal="100" workbookViewId="0">
      <selection activeCell="B7" sqref="B7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3" customWidth="1"/>
    <col min="6" max="6" width="13.7109375" style="433" customWidth="1"/>
    <col min="7" max="7" width="10.7109375" style="444" customWidth="1"/>
    <col min="8" max="16384" width="11.42578125" style="433"/>
  </cols>
  <sheetData>
    <row r="1" spans="2:8" x14ac:dyDescent="0.2">
      <c r="B1" s="605"/>
      <c r="C1" s="605"/>
      <c r="D1" s="606"/>
      <c r="E1" s="606"/>
      <c r="F1" s="605"/>
      <c r="G1" s="607"/>
      <c r="H1" s="614"/>
    </row>
    <row r="2" spans="2:8" ht="18" x14ac:dyDescent="0.25">
      <c r="B2" s="591" t="s">
        <v>893</v>
      </c>
      <c r="C2" s="605"/>
      <c r="D2" s="606"/>
      <c r="E2" s="606"/>
      <c r="F2" s="605"/>
      <c r="G2" s="607"/>
    </row>
    <row r="3" spans="2:8" ht="14.25" x14ac:dyDescent="0.2">
      <c r="B3" s="592" t="s">
        <v>899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Fecha de publicación: Noviembre del 2017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s="432" customFormat="1" ht="13.5" thickBot="1" x14ac:dyDescent="0.25">
      <c r="B11" s="608"/>
      <c r="C11" s="608"/>
      <c r="D11" s="609"/>
      <c r="E11" s="609"/>
      <c r="F11" s="608"/>
      <c r="G11" s="610"/>
    </row>
    <row r="12" spans="2:8" ht="13.5" customHeight="1" thickBot="1" x14ac:dyDescent="0.25">
      <c r="B12" s="676" t="s">
        <v>844</v>
      </c>
      <c r="C12" s="663" t="s">
        <v>873</v>
      </c>
      <c r="D12" s="674"/>
      <c r="E12" s="674"/>
      <c r="F12" s="675"/>
      <c r="G12" s="678" t="s">
        <v>845</v>
      </c>
    </row>
    <row r="13" spans="2:8" ht="13.5" thickBot="1" x14ac:dyDescent="0.25">
      <c r="B13" s="677"/>
      <c r="C13" s="611" t="s">
        <v>784</v>
      </c>
      <c r="D13" s="621" t="s">
        <v>780</v>
      </c>
      <c r="E13" s="622"/>
      <c r="F13" s="619" t="s">
        <v>779</v>
      </c>
      <c r="G13" s="679"/>
    </row>
    <row r="14" spans="2:8" x14ac:dyDescent="0.2">
      <c r="B14" s="434">
        <v>1</v>
      </c>
      <c r="C14" s="437" t="s">
        <v>904</v>
      </c>
      <c r="D14" s="645" t="s">
        <v>908</v>
      </c>
      <c r="E14" s="646" t="s">
        <v>909</v>
      </c>
      <c r="F14" s="562">
        <f>SUM((E14-D14)+1)</f>
        <v>100000</v>
      </c>
      <c r="G14" s="647"/>
    </row>
    <row r="15" spans="2:8" x14ac:dyDescent="0.2">
      <c r="B15" s="434">
        <v>2</v>
      </c>
      <c r="C15" s="437" t="s">
        <v>904</v>
      </c>
      <c r="D15" s="645" t="s">
        <v>910</v>
      </c>
      <c r="E15" s="646" t="s">
        <v>911</v>
      </c>
      <c r="F15" s="562">
        <f t="shared" ref="F15:F44" si="0">SUM((E15-D15)+1)</f>
        <v>100000</v>
      </c>
      <c r="G15" s="586"/>
    </row>
    <row r="16" spans="2:8" x14ac:dyDescent="0.2">
      <c r="B16" s="434">
        <v>3</v>
      </c>
      <c r="C16" s="437" t="s">
        <v>904</v>
      </c>
      <c r="D16" s="645" t="s">
        <v>912</v>
      </c>
      <c r="E16" s="646" t="s">
        <v>913</v>
      </c>
      <c r="F16" s="562">
        <f t="shared" si="0"/>
        <v>100000</v>
      </c>
      <c r="G16" s="586"/>
    </row>
    <row r="17" spans="2:7" x14ac:dyDescent="0.2">
      <c r="B17" s="434">
        <v>4</v>
      </c>
      <c r="C17" s="437" t="s">
        <v>904</v>
      </c>
      <c r="D17" s="645" t="s">
        <v>914</v>
      </c>
      <c r="E17" s="646" t="s">
        <v>915</v>
      </c>
      <c r="F17" s="562">
        <f t="shared" si="0"/>
        <v>100000</v>
      </c>
      <c r="G17" s="586"/>
    </row>
    <row r="18" spans="2:7" x14ac:dyDescent="0.2">
      <c r="B18" s="434">
        <v>5</v>
      </c>
      <c r="C18" s="437" t="s">
        <v>904</v>
      </c>
      <c r="D18" s="645" t="s">
        <v>916</v>
      </c>
      <c r="E18" s="646" t="s">
        <v>917</v>
      </c>
      <c r="F18" s="562">
        <f t="shared" si="0"/>
        <v>100000</v>
      </c>
      <c r="G18" s="586"/>
    </row>
    <row r="19" spans="2:7" x14ac:dyDescent="0.2">
      <c r="B19" s="434">
        <v>6</v>
      </c>
      <c r="C19" s="437" t="s">
        <v>904</v>
      </c>
      <c r="D19" s="645" t="s">
        <v>918</v>
      </c>
      <c r="E19" s="646" t="s">
        <v>919</v>
      </c>
      <c r="F19" s="562">
        <f t="shared" si="0"/>
        <v>100000</v>
      </c>
      <c r="G19" s="586"/>
    </row>
    <row r="20" spans="2:7" x14ac:dyDescent="0.2">
      <c r="B20" s="434">
        <v>7</v>
      </c>
      <c r="C20" s="437" t="s">
        <v>904</v>
      </c>
      <c r="D20" s="645" t="s">
        <v>920</v>
      </c>
      <c r="E20" s="646" t="s">
        <v>921</v>
      </c>
      <c r="F20" s="562">
        <f t="shared" si="0"/>
        <v>100000</v>
      </c>
      <c r="G20" s="586"/>
    </row>
    <row r="21" spans="2:7" x14ac:dyDescent="0.2">
      <c r="B21" s="434">
        <v>8</v>
      </c>
      <c r="C21" s="437" t="s">
        <v>904</v>
      </c>
      <c r="D21" s="645" t="s">
        <v>922</v>
      </c>
      <c r="E21" s="646" t="s">
        <v>923</v>
      </c>
      <c r="F21" s="562">
        <f t="shared" si="0"/>
        <v>100000</v>
      </c>
      <c r="G21" s="586"/>
    </row>
    <row r="22" spans="2:7" x14ac:dyDescent="0.2">
      <c r="B22" s="434">
        <v>9</v>
      </c>
      <c r="C22" s="437" t="s">
        <v>904</v>
      </c>
      <c r="D22" s="645" t="s">
        <v>924</v>
      </c>
      <c r="E22" s="646" t="s">
        <v>925</v>
      </c>
      <c r="F22" s="562">
        <f t="shared" si="0"/>
        <v>100000</v>
      </c>
      <c r="G22" s="586"/>
    </row>
    <row r="23" spans="2:7" x14ac:dyDescent="0.2">
      <c r="B23" s="434">
        <v>10</v>
      </c>
      <c r="C23" s="437" t="s">
        <v>904</v>
      </c>
      <c r="D23" s="645" t="s">
        <v>926</v>
      </c>
      <c r="E23" s="646" t="s">
        <v>927</v>
      </c>
      <c r="F23" s="562">
        <f t="shared" si="0"/>
        <v>100000</v>
      </c>
      <c r="G23" s="586"/>
    </row>
    <row r="24" spans="2:7" x14ac:dyDescent="0.2">
      <c r="B24" s="434">
        <v>11</v>
      </c>
      <c r="C24" s="437" t="s">
        <v>904</v>
      </c>
      <c r="D24" s="575">
        <v>1000000</v>
      </c>
      <c r="E24" s="576">
        <v>1099999</v>
      </c>
      <c r="F24" s="562">
        <f t="shared" si="0"/>
        <v>100000</v>
      </c>
      <c r="G24" s="586"/>
    </row>
    <row r="25" spans="2:7" x14ac:dyDescent="0.2">
      <c r="B25" s="434">
        <v>12</v>
      </c>
      <c r="C25" s="437" t="s">
        <v>904</v>
      </c>
      <c r="D25" s="575">
        <v>1100000</v>
      </c>
      <c r="E25" s="576">
        <v>1199999</v>
      </c>
      <c r="F25" s="562">
        <f t="shared" si="0"/>
        <v>100000</v>
      </c>
      <c r="G25" s="586"/>
    </row>
    <row r="26" spans="2:7" x14ac:dyDescent="0.2">
      <c r="B26" s="434">
        <v>13</v>
      </c>
      <c r="C26" s="437" t="s">
        <v>904</v>
      </c>
      <c r="D26" s="575">
        <v>1200000</v>
      </c>
      <c r="E26" s="576">
        <v>1299999</v>
      </c>
      <c r="F26" s="562">
        <f t="shared" si="0"/>
        <v>100000</v>
      </c>
      <c r="G26" s="586"/>
    </row>
    <row r="27" spans="2:7" x14ac:dyDescent="0.2">
      <c r="B27" s="434">
        <v>14</v>
      </c>
      <c r="C27" s="437" t="s">
        <v>904</v>
      </c>
      <c r="D27" s="575">
        <v>1300000</v>
      </c>
      <c r="E27" s="576">
        <v>1399999</v>
      </c>
      <c r="F27" s="562">
        <f t="shared" si="0"/>
        <v>100000</v>
      </c>
      <c r="G27" s="586"/>
    </row>
    <row r="28" spans="2:7" x14ac:dyDescent="0.2">
      <c r="B28" s="434">
        <v>15</v>
      </c>
      <c r="C28" s="437" t="s">
        <v>904</v>
      </c>
      <c r="D28" s="575">
        <v>1400000</v>
      </c>
      <c r="E28" s="576">
        <v>1499999</v>
      </c>
      <c r="F28" s="562">
        <f t="shared" si="0"/>
        <v>100000</v>
      </c>
      <c r="G28" s="586"/>
    </row>
    <row r="29" spans="2:7" x14ac:dyDescent="0.2">
      <c r="B29" s="434">
        <v>16</v>
      </c>
      <c r="C29" s="437" t="s">
        <v>904</v>
      </c>
      <c r="D29" s="575">
        <v>1500000</v>
      </c>
      <c r="E29" s="576">
        <v>1599999</v>
      </c>
      <c r="F29" s="562">
        <f t="shared" si="0"/>
        <v>100000</v>
      </c>
      <c r="G29" s="586"/>
    </row>
    <row r="30" spans="2:7" x14ac:dyDescent="0.2">
      <c r="B30" s="434">
        <v>17</v>
      </c>
      <c r="C30" s="437" t="s">
        <v>904</v>
      </c>
      <c r="D30" s="575">
        <v>1600000</v>
      </c>
      <c r="E30" s="576">
        <v>1699999</v>
      </c>
      <c r="F30" s="562">
        <f t="shared" si="0"/>
        <v>100000</v>
      </c>
      <c r="G30" s="586"/>
    </row>
    <row r="31" spans="2:7" x14ac:dyDescent="0.2">
      <c r="B31" s="434">
        <v>18</v>
      </c>
      <c r="C31" s="437" t="s">
        <v>904</v>
      </c>
      <c r="D31" s="575">
        <v>1700000</v>
      </c>
      <c r="E31" s="576">
        <v>1799999</v>
      </c>
      <c r="F31" s="562">
        <f t="shared" si="0"/>
        <v>100000</v>
      </c>
      <c r="G31" s="586"/>
    </row>
    <row r="32" spans="2:7" x14ac:dyDescent="0.2">
      <c r="B32" s="434">
        <v>19</v>
      </c>
      <c r="C32" s="437" t="s">
        <v>904</v>
      </c>
      <c r="D32" s="575">
        <v>1800000</v>
      </c>
      <c r="E32" s="576">
        <v>1899999</v>
      </c>
      <c r="F32" s="562">
        <f t="shared" si="0"/>
        <v>100000</v>
      </c>
      <c r="G32" s="586"/>
    </row>
    <row r="33" spans="2:8" x14ac:dyDescent="0.2">
      <c r="B33" s="434">
        <v>20</v>
      </c>
      <c r="C33" s="437" t="s">
        <v>904</v>
      </c>
      <c r="D33" s="575">
        <v>1900000</v>
      </c>
      <c r="E33" s="576">
        <v>1999999</v>
      </c>
      <c r="F33" s="562">
        <f t="shared" si="0"/>
        <v>100000</v>
      </c>
      <c r="G33" s="586"/>
    </row>
    <row r="34" spans="2:8" x14ac:dyDescent="0.2">
      <c r="B34" s="434">
        <v>21</v>
      </c>
      <c r="C34" s="437" t="s">
        <v>904</v>
      </c>
      <c r="D34" s="575">
        <v>2000000</v>
      </c>
      <c r="E34" s="576">
        <v>2099999</v>
      </c>
      <c r="F34" s="562">
        <f t="shared" si="0"/>
        <v>100000</v>
      </c>
      <c r="G34" s="586"/>
    </row>
    <row r="35" spans="2:8" x14ac:dyDescent="0.2">
      <c r="B35" s="434">
        <v>22</v>
      </c>
      <c r="C35" s="437" t="s">
        <v>904</v>
      </c>
      <c r="D35" s="575">
        <v>2100000</v>
      </c>
      <c r="E35" s="576">
        <v>2199999</v>
      </c>
      <c r="F35" s="562">
        <f t="shared" si="0"/>
        <v>100000</v>
      </c>
      <c r="G35" s="586"/>
    </row>
    <row r="36" spans="2:8" x14ac:dyDescent="0.2">
      <c r="B36" s="434">
        <v>23</v>
      </c>
      <c r="C36" s="437" t="s">
        <v>904</v>
      </c>
      <c r="D36" s="575">
        <v>2200000</v>
      </c>
      <c r="E36" s="576">
        <v>2299999</v>
      </c>
      <c r="F36" s="562">
        <f t="shared" si="0"/>
        <v>100000</v>
      </c>
      <c r="G36" s="586"/>
    </row>
    <row r="37" spans="2:8" x14ac:dyDescent="0.2">
      <c r="B37" s="434">
        <v>24</v>
      </c>
      <c r="C37" s="437" t="s">
        <v>904</v>
      </c>
      <c r="D37" s="575">
        <v>2300000</v>
      </c>
      <c r="E37" s="576">
        <v>2399999</v>
      </c>
      <c r="F37" s="562">
        <f t="shared" si="0"/>
        <v>100000</v>
      </c>
      <c r="G37" s="586"/>
    </row>
    <row r="38" spans="2:8" x14ac:dyDescent="0.2">
      <c r="B38" s="434">
        <v>25</v>
      </c>
      <c r="C38" s="437" t="s">
        <v>904</v>
      </c>
      <c r="D38" s="575">
        <v>2400000</v>
      </c>
      <c r="E38" s="576">
        <v>2499999</v>
      </c>
      <c r="F38" s="562">
        <f t="shared" si="0"/>
        <v>100000</v>
      </c>
      <c r="G38" s="586"/>
    </row>
    <row r="39" spans="2:8" x14ac:dyDescent="0.2">
      <c r="B39" s="434">
        <v>26</v>
      </c>
      <c r="C39" s="650" t="s">
        <v>304</v>
      </c>
      <c r="D39" s="575">
        <v>2500000</v>
      </c>
      <c r="E39" s="576">
        <v>2599999</v>
      </c>
      <c r="F39" s="562">
        <f t="shared" si="0"/>
        <v>100000</v>
      </c>
      <c r="G39" s="649"/>
    </row>
    <row r="40" spans="2:8" x14ac:dyDescent="0.2">
      <c r="B40" s="434">
        <v>27</v>
      </c>
      <c r="C40" s="650" t="s">
        <v>304</v>
      </c>
      <c r="D40" s="575">
        <v>2600000</v>
      </c>
      <c r="E40" s="576">
        <v>2699999</v>
      </c>
      <c r="F40" s="562">
        <f t="shared" si="0"/>
        <v>100000</v>
      </c>
      <c r="G40" s="649"/>
    </row>
    <row r="41" spans="2:8" x14ac:dyDescent="0.2">
      <c r="B41" s="434">
        <v>28</v>
      </c>
      <c r="C41" s="650" t="s">
        <v>304</v>
      </c>
      <c r="D41" s="575">
        <v>2700000</v>
      </c>
      <c r="E41" s="576">
        <v>2799999</v>
      </c>
      <c r="F41" s="562">
        <f t="shared" si="0"/>
        <v>100000</v>
      </c>
      <c r="G41" s="649"/>
    </row>
    <row r="42" spans="2:8" x14ac:dyDescent="0.2">
      <c r="B42" s="434">
        <v>29</v>
      </c>
      <c r="C42" s="650" t="s">
        <v>304</v>
      </c>
      <c r="D42" s="575">
        <v>2800000</v>
      </c>
      <c r="E42" s="576">
        <v>2899999</v>
      </c>
      <c r="F42" s="562">
        <f t="shared" si="0"/>
        <v>100000</v>
      </c>
      <c r="G42" s="649"/>
    </row>
    <row r="43" spans="2:8" x14ac:dyDescent="0.2">
      <c r="B43" s="434">
        <v>30</v>
      </c>
      <c r="C43" s="650" t="s">
        <v>304</v>
      </c>
      <c r="D43" s="575">
        <v>2900000</v>
      </c>
      <c r="E43" s="576">
        <v>2999999</v>
      </c>
      <c r="F43" s="562">
        <f t="shared" si="0"/>
        <v>100000</v>
      </c>
      <c r="G43" s="649"/>
    </row>
    <row r="44" spans="2:8" x14ac:dyDescent="0.2">
      <c r="B44" s="434">
        <v>31</v>
      </c>
      <c r="C44" s="650" t="s">
        <v>304</v>
      </c>
      <c r="D44" s="575">
        <v>3000000</v>
      </c>
      <c r="E44" s="576">
        <v>3099999</v>
      </c>
      <c r="F44" s="562">
        <f t="shared" si="0"/>
        <v>100000</v>
      </c>
      <c r="G44" s="649"/>
    </row>
    <row r="45" spans="2:8" s="539" customFormat="1" x14ac:dyDescent="0.2">
      <c r="B45" s="434">
        <v>32</v>
      </c>
      <c r="C45" s="559" t="s">
        <v>303</v>
      </c>
      <c r="D45" s="575">
        <v>7000000</v>
      </c>
      <c r="E45" s="576">
        <v>7099999</v>
      </c>
      <c r="F45" s="562">
        <f t="shared" ref="F45:F74" si="1">SUM((E45-D45)+1)</f>
        <v>100000</v>
      </c>
      <c r="G45" s="436"/>
      <c r="H45" s="550" t="s">
        <v>882</v>
      </c>
    </row>
    <row r="46" spans="2:8" x14ac:dyDescent="0.2">
      <c r="B46" s="434">
        <v>33</v>
      </c>
      <c r="C46" s="559" t="s">
        <v>303</v>
      </c>
      <c r="D46" s="575">
        <v>7100000</v>
      </c>
      <c r="E46" s="576">
        <v>7199999</v>
      </c>
      <c r="F46" s="562">
        <f t="shared" si="1"/>
        <v>100000</v>
      </c>
      <c r="G46" s="587"/>
    </row>
    <row r="47" spans="2:8" x14ac:dyDescent="0.2">
      <c r="B47" s="434">
        <v>34</v>
      </c>
      <c r="C47" s="559" t="s">
        <v>303</v>
      </c>
      <c r="D47" s="575">
        <v>7200000</v>
      </c>
      <c r="E47" s="576">
        <v>7299999</v>
      </c>
      <c r="F47" s="562">
        <f t="shared" si="1"/>
        <v>100000</v>
      </c>
      <c r="G47" s="587"/>
    </row>
    <row r="48" spans="2:8" x14ac:dyDescent="0.2">
      <c r="B48" s="434">
        <v>35</v>
      </c>
      <c r="C48" s="559" t="s">
        <v>303</v>
      </c>
      <c r="D48" s="575">
        <v>7300000</v>
      </c>
      <c r="E48" s="576">
        <v>7399999</v>
      </c>
      <c r="F48" s="562">
        <f t="shared" si="1"/>
        <v>100000</v>
      </c>
      <c r="G48" s="587"/>
    </row>
    <row r="49" spans="2:7" x14ac:dyDescent="0.2">
      <c r="B49" s="434">
        <v>36</v>
      </c>
      <c r="C49" s="559" t="s">
        <v>303</v>
      </c>
      <c r="D49" s="575">
        <v>7400000</v>
      </c>
      <c r="E49" s="576">
        <v>7499999</v>
      </c>
      <c r="F49" s="562">
        <f t="shared" si="1"/>
        <v>100000</v>
      </c>
      <c r="G49" s="587"/>
    </row>
    <row r="50" spans="2:7" x14ac:dyDescent="0.2">
      <c r="B50" s="434">
        <v>37</v>
      </c>
      <c r="C50" s="559" t="s">
        <v>303</v>
      </c>
      <c r="D50" s="575">
        <v>7500000</v>
      </c>
      <c r="E50" s="576">
        <v>7599999</v>
      </c>
      <c r="F50" s="562">
        <f t="shared" si="1"/>
        <v>100000</v>
      </c>
      <c r="G50" s="587"/>
    </row>
    <row r="51" spans="2:7" x14ac:dyDescent="0.2">
      <c r="B51" s="434">
        <v>38</v>
      </c>
      <c r="C51" s="559" t="s">
        <v>303</v>
      </c>
      <c r="D51" s="575">
        <v>7600000</v>
      </c>
      <c r="E51" s="576">
        <v>7699999</v>
      </c>
      <c r="F51" s="562">
        <f t="shared" si="1"/>
        <v>100000</v>
      </c>
      <c r="G51" s="587"/>
    </row>
    <row r="52" spans="2:7" x14ac:dyDescent="0.2">
      <c r="B52" s="434">
        <v>39</v>
      </c>
      <c r="C52" s="559" t="s">
        <v>303</v>
      </c>
      <c r="D52" s="575">
        <v>7700000</v>
      </c>
      <c r="E52" s="576">
        <v>7799999</v>
      </c>
      <c r="F52" s="562">
        <f t="shared" si="1"/>
        <v>100000</v>
      </c>
      <c r="G52" s="587"/>
    </row>
    <row r="53" spans="2:7" x14ac:dyDescent="0.2">
      <c r="B53" s="434">
        <v>40</v>
      </c>
      <c r="C53" s="559" t="s">
        <v>303</v>
      </c>
      <c r="D53" s="575">
        <v>7800000</v>
      </c>
      <c r="E53" s="576">
        <v>7899999</v>
      </c>
      <c r="F53" s="562">
        <f t="shared" si="1"/>
        <v>100000</v>
      </c>
      <c r="G53" s="587"/>
    </row>
    <row r="54" spans="2:7" x14ac:dyDescent="0.2">
      <c r="B54" s="434">
        <v>41</v>
      </c>
      <c r="C54" s="559" t="s">
        <v>303</v>
      </c>
      <c r="D54" s="575">
        <v>7900000</v>
      </c>
      <c r="E54" s="576">
        <v>7999999</v>
      </c>
      <c r="F54" s="562">
        <f t="shared" si="1"/>
        <v>100000</v>
      </c>
      <c r="G54" s="587"/>
    </row>
    <row r="55" spans="2:7" x14ac:dyDescent="0.2">
      <c r="B55" s="434">
        <v>42</v>
      </c>
      <c r="C55" s="559" t="s">
        <v>303</v>
      </c>
      <c r="D55" s="575">
        <v>8000000</v>
      </c>
      <c r="E55" s="576">
        <v>8099999</v>
      </c>
      <c r="F55" s="562">
        <f t="shared" si="1"/>
        <v>100000</v>
      </c>
      <c r="G55" s="587"/>
    </row>
    <row r="56" spans="2:7" ht="15.75" customHeight="1" x14ac:dyDescent="0.2">
      <c r="B56" s="434">
        <v>43</v>
      </c>
      <c r="C56" s="559" t="s">
        <v>303</v>
      </c>
      <c r="D56" s="575">
        <v>8100000</v>
      </c>
      <c r="E56" s="576">
        <v>8199999</v>
      </c>
      <c r="F56" s="562">
        <f t="shared" si="1"/>
        <v>100000</v>
      </c>
      <c r="G56" s="587"/>
    </row>
    <row r="57" spans="2:7" x14ac:dyDescent="0.2">
      <c r="B57" s="434">
        <v>44</v>
      </c>
      <c r="C57" s="559" t="s">
        <v>303</v>
      </c>
      <c r="D57" s="575">
        <v>8200000</v>
      </c>
      <c r="E57" s="576">
        <v>8299999</v>
      </c>
      <c r="F57" s="562">
        <f t="shared" si="1"/>
        <v>100000</v>
      </c>
      <c r="G57" s="587"/>
    </row>
    <row r="58" spans="2:7" x14ac:dyDescent="0.2">
      <c r="B58" s="434">
        <v>45</v>
      </c>
      <c r="C58" s="559" t="s">
        <v>303</v>
      </c>
      <c r="D58" s="575">
        <v>8300000</v>
      </c>
      <c r="E58" s="576">
        <v>8399999</v>
      </c>
      <c r="F58" s="562">
        <f t="shared" si="1"/>
        <v>100000</v>
      </c>
      <c r="G58" s="587"/>
    </row>
    <row r="59" spans="2:7" x14ac:dyDescent="0.2">
      <c r="B59" s="434">
        <v>46</v>
      </c>
      <c r="C59" s="559" t="s">
        <v>303</v>
      </c>
      <c r="D59" s="575">
        <v>8400000</v>
      </c>
      <c r="E59" s="576">
        <v>8499999</v>
      </c>
      <c r="F59" s="562">
        <f t="shared" si="1"/>
        <v>100000</v>
      </c>
      <c r="G59" s="587"/>
    </row>
    <row r="60" spans="2:7" x14ac:dyDescent="0.2">
      <c r="B60" s="434">
        <v>47</v>
      </c>
      <c r="C60" s="559" t="s">
        <v>303</v>
      </c>
      <c r="D60" s="575">
        <v>8500000</v>
      </c>
      <c r="E60" s="576">
        <v>8599999</v>
      </c>
      <c r="F60" s="562">
        <f t="shared" si="1"/>
        <v>100000</v>
      </c>
      <c r="G60" s="587"/>
    </row>
    <row r="61" spans="2:7" x14ac:dyDescent="0.2">
      <c r="B61" s="434">
        <v>48</v>
      </c>
      <c r="C61" s="559" t="s">
        <v>303</v>
      </c>
      <c r="D61" s="575">
        <v>8600000</v>
      </c>
      <c r="E61" s="576">
        <v>8699999</v>
      </c>
      <c r="F61" s="562">
        <f t="shared" si="1"/>
        <v>100000</v>
      </c>
      <c r="G61" s="587"/>
    </row>
    <row r="62" spans="2:7" x14ac:dyDescent="0.2">
      <c r="B62" s="434">
        <v>49</v>
      </c>
      <c r="C62" s="559" t="s">
        <v>303</v>
      </c>
      <c r="D62" s="575">
        <v>8700000</v>
      </c>
      <c r="E62" s="576">
        <v>8799999</v>
      </c>
      <c r="F62" s="562">
        <f t="shared" si="1"/>
        <v>100000</v>
      </c>
      <c r="G62" s="587"/>
    </row>
    <row r="63" spans="2:7" x14ac:dyDescent="0.2">
      <c r="B63" s="434">
        <v>50</v>
      </c>
      <c r="C63" s="559" t="s">
        <v>303</v>
      </c>
      <c r="D63" s="575">
        <v>8800000</v>
      </c>
      <c r="E63" s="576">
        <v>8899999</v>
      </c>
      <c r="F63" s="562">
        <f t="shared" si="1"/>
        <v>100000</v>
      </c>
      <c r="G63" s="587"/>
    </row>
    <row r="64" spans="2:7" x14ac:dyDescent="0.2">
      <c r="B64" s="434">
        <v>51</v>
      </c>
      <c r="C64" s="559" t="s">
        <v>303</v>
      </c>
      <c r="D64" s="575">
        <v>8900000</v>
      </c>
      <c r="E64" s="576">
        <v>8999999</v>
      </c>
      <c r="F64" s="562">
        <f t="shared" si="1"/>
        <v>100000</v>
      </c>
      <c r="G64" s="587"/>
    </row>
    <row r="65" spans="2:7" x14ac:dyDescent="0.2">
      <c r="B65" s="434">
        <v>52</v>
      </c>
      <c r="C65" s="559" t="s">
        <v>304</v>
      </c>
      <c r="D65" s="575">
        <v>9000000</v>
      </c>
      <c r="E65" s="576">
        <v>9099999</v>
      </c>
      <c r="F65" s="562">
        <f t="shared" si="1"/>
        <v>100000</v>
      </c>
      <c r="G65" s="436"/>
    </row>
    <row r="66" spans="2:7" x14ac:dyDescent="0.2">
      <c r="B66" s="434">
        <v>53</v>
      </c>
      <c r="C66" s="559" t="s">
        <v>303</v>
      </c>
      <c r="D66" s="575">
        <v>9100000</v>
      </c>
      <c r="E66" s="576">
        <v>9199999</v>
      </c>
      <c r="F66" s="562">
        <f t="shared" si="1"/>
        <v>100000</v>
      </c>
      <c r="G66" s="436"/>
    </row>
    <row r="67" spans="2:7" x14ac:dyDescent="0.2">
      <c r="B67" s="434">
        <v>54</v>
      </c>
      <c r="C67" s="559" t="s">
        <v>303</v>
      </c>
      <c r="D67" s="575">
        <v>9200000</v>
      </c>
      <c r="E67" s="576">
        <v>9299999</v>
      </c>
      <c r="F67" s="562">
        <f t="shared" si="1"/>
        <v>100000</v>
      </c>
      <c r="G67" s="436"/>
    </row>
    <row r="68" spans="2:7" x14ac:dyDescent="0.2">
      <c r="B68" s="434">
        <v>55</v>
      </c>
      <c r="C68" s="559" t="s">
        <v>303</v>
      </c>
      <c r="D68" s="575">
        <v>9300000</v>
      </c>
      <c r="E68" s="576">
        <v>9399999</v>
      </c>
      <c r="F68" s="562">
        <f t="shared" si="1"/>
        <v>100000</v>
      </c>
      <c r="G68" s="436"/>
    </row>
    <row r="69" spans="2:7" x14ac:dyDescent="0.2">
      <c r="B69" s="434">
        <v>56</v>
      </c>
      <c r="C69" s="559" t="s">
        <v>303</v>
      </c>
      <c r="D69" s="575">
        <v>9400000</v>
      </c>
      <c r="E69" s="576">
        <v>9499999</v>
      </c>
      <c r="F69" s="562">
        <f t="shared" si="1"/>
        <v>100000</v>
      </c>
      <c r="G69" s="436"/>
    </row>
    <row r="70" spans="2:7" x14ac:dyDescent="0.2">
      <c r="B70" s="434">
        <v>57</v>
      </c>
      <c r="C70" s="559" t="s">
        <v>303</v>
      </c>
      <c r="D70" s="575">
        <v>9500000</v>
      </c>
      <c r="E70" s="576">
        <v>9599999</v>
      </c>
      <c r="F70" s="562">
        <f t="shared" si="1"/>
        <v>100000</v>
      </c>
      <c r="G70" s="436"/>
    </row>
    <row r="71" spans="2:7" x14ac:dyDescent="0.2">
      <c r="B71" s="434">
        <v>58</v>
      </c>
      <c r="C71" s="559" t="s">
        <v>303</v>
      </c>
      <c r="D71" s="575">
        <v>9600000</v>
      </c>
      <c r="E71" s="576">
        <v>9699999</v>
      </c>
      <c r="F71" s="562">
        <f t="shared" si="1"/>
        <v>100000</v>
      </c>
      <c r="G71" s="436"/>
    </row>
    <row r="72" spans="2:7" x14ac:dyDescent="0.2">
      <c r="B72" s="434">
        <v>59</v>
      </c>
      <c r="C72" s="559" t="s">
        <v>303</v>
      </c>
      <c r="D72" s="575">
        <v>9700000</v>
      </c>
      <c r="E72" s="576">
        <v>9799999</v>
      </c>
      <c r="F72" s="562">
        <f t="shared" si="1"/>
        <v>100000</v>
      </c>
      <c r="G72" s="436"/>
    </row>
    <row r="73" spans="2:7" x14ac:dyDescent="0.2">
      <c r="B73" s="434">
        <v>60</v>
      </c>
      <c r="C73" s="559" t="s">
        <v>303</v>
      </c>
      <c r="D73" s="575">
        <v>9800000</v>
      </c>
      <c r="E73" s="576">
        <v>9899999</v>
      </c>
      <c r="F73" s="562">
        <f t="shared" si="1"/>
        <v>100000</v>
      </c>
      <c r="G73" s="436"/>
    </row>
    <row r="74" spans="2:7" ht="13.5" thickBot="1" x14ac:dyDescent="0.25">
      <c r="B74" s="434">
        <v>61</v>
      </c>
      <c r="C74" s="560" t="s">
        <v>303</v>
      </c>
      <c r="D74" s="577">
        <v>9900000</v>
      </c>
      <c r="E74" s="578">
        <v>9999999</v>
      </c>
      <c r="F74" s="563">
        <f t="shared" si="1"/>
        <v>100000</v>
      </c>
      <c r="G74" s="552"/>
    </row>
    <row r="75" spans="2:7" x14ac:dyDescent="0.2">
      <c r="B75" s="466"/>
      <c r="C75" s="467"/>
      <c r="D75" s="464"/>
      <c r="E75" s="464"/>
      <c r="F75" s="468"/>
      <c r="G75" s="469"/>
    </row>
    <row r="76" spans="2:7" x14ac:dyDescent="0.2">
      <c r="B76" s="527" t="s">
        <v>876</v>
      </c>
      <c r="C76" s="448"/>
      <c r="D76" s="470"/>
      <c r="E76" s="470"/>
      <c r="F76" s="448"/>
      <c r="G76" s="451"/>
    </row>
    <row r="77" spans="2:7" x14ac:dyDescent="0.2">
      <c r="B77" s="445"/>
      <c r="C77" s="448"/>
      <c r="D77" s="470"/>
      <c r="E77" s="470"/>
      <c r="F77" s="448"/>
      <c r="G77" s="451"/>
    </row>
    <row r="78" spans="2:7" x14ac:dyDescent="0.2">
      <c r="B78" s="648" t="s">
        <v>907</v>
      </c>
      <c r="C78" s="448"/>
      <c r="D78" s="470"/>
      <c r="E78" s="470"/>
      <c r="F78" s="448"/>
      <c r="G78" s="451"/>
    </row>
    <row r="79" spans="2:7" x14ac:dyDescent="0.2">
      <c r="B79" s="632" t="s">
        <v>846</v>
      </c>
      <c r="C79" s="448"/>
      <c r="D79" s="470"/>
      <c r="E79" s="470"/>
      <c r="F79" s="448"/>
      <c r="G79" s="451"/>
    </row>
    <row r="80" spans="2:7" x14ac:dyDescent="0.2">
      <c r="B80" s="680"/>
      <c r="C80" s="680"/>
      <c r="D80" s="680"/>
      <c r="E80" s="680"/>
      <c r="F80" s="680"/>
      <c r="G80" s="680"/>
    </row>
  </sheetData>
  <mergeCells count="4">
    <mergeCell ref="B80:G80"/>
    <mergeCell ref="C12:F12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B1:J43"/>
  <sheetViews>
    <sheetView zoomScaleNormal="100" workbookViewId="0">
      <selection activeCell="C22" sqref="C22:C27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2" customWidth="1"/>
    <col min="6" max="6" width="13.7109375" style="415" customWidth="1"/>
    <col min="7" max="7" width="10.7109375" style="460" customWidth="1"/>
    <col min="8" max="16384" width="11.42578125" style="415"/>
  </cols>
  <sheetData>
    <row r="1" spans="2:8" x14ac:dyDescent="0.2">
      <c r="B1" s="605"/>
      <c r="C1" s="605"/>
      <c r="D1" s="606"/>
      <c r="E1" s="606"/>
      <c r="F1" s="605"/>
      <c r="G1" s="607"/>
      <c r="H1" s="604"/>
    </row>
    <row r="2" spans="2:8" ht="18" x14ac:dyDescent="0.25">
      <c r="B2" s="591" t="s">
        <v>893</v>
      </c>
      <c r="C2" s="605"/>
      <c r="D2" s="606"/>
      <c r="E2" s="606"/>
      <c r="F2" s="605"/>
      <c r="G2" s="607"/>
    </row>
    <row r="3" spans="2:8" ht="14.25" x14ac:dyDescent="0.2">
      <c r="B3" s="592" t="s">
        <v>900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Fecha de publicación: Noviembre del 2017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ht="13.5" thickBot="1" x14ac:dyDescent="0.25">
      <c r="B11" s="608"/>
      <c r="C11" s="608"/>
      <c r="D11" s="609"/>
      <c r="E11" s="609"/>
      <c r="F11" s="608"/>
      <c r="G11" s="610"/>
    </row>
    <row r="12" spans="2:8" ht="13.5" customHeight="1" thickBot="1" x14ac:dyDescent="0.25">
      <c r="B12" s="676" t="s">
        <v>844</v>
      </c>
      <c r="C12" s="663" t="s">
        <v>874</v>
      </c>
      <c r="D12" s="674"/>
      <c r="E12" s="674"/>
      <c r="F12" s="675"/>
      <c r="G12" s="623" t="s">
        <v>848</v>
      </c>
    </row>
    <row r="13" spans="2:8" ht="13.5" thickBot="1" x14ac:dyDescent="0.25">
      <c r="B13" s="677"/>
      <c r="C13" s="611" t="s">
        <v>784</v>
      </c>
      <c r="D13" s="621" t="s">
        <v>780</v>
      </c>
      <c r="E13" s="622"/>
      <c r="F13" s="619" t="s">
        <v>779</v>
      </c>
      <c r="G13" s="624" t="s">
        <v>849</v>
      </c>
    </row>
    <row r="14" spans="2:8" x14ac:dyDescent="0.2">
      <c r="B14" s="434">
        <v>1</v>
      </c>
      <c r="C14" s="559" t="s">
        <v>304</v>
      </c>
      <c r="D14" s="642">
        <v>8600000</v>
      </c>
      <c r="E14" s="643">
        <v>8699999</v>
      </c>
      <c r="F14" s="641">
        <f>SUM((E14-D14)+1)</f>
        <v>100000</v>
      </c>
      <c r="G14" s="586"/>
    </row>
    <row r="15" spans="2:8" x14ac:dyDescent="0.2">
      <c r="B15" s="434">
        <v>1</v>
      </c>
      <c r="C15" s="559" t="s">
        <v>304</v>
      </c>
      <c r="D15" s="575">
        <v>8700000</v>
      </c>
      <c r="E15" s="640">
        <v>8799999</v>
      </c>
      <c r="F15" s="641">
        <f t="shared" ref="F15:F17" si="0">SUM((E15-D15)+1)</f>
        <v>100000</v>
      </c>
      <c r="G15" s="586"/>
    </row>
    <row r="16" spans="2:8" x14ac:dyDescent="0.2">
      <c r="B16" s="434">
        <v>1</v>
      </c>
      <c r="C16" s="559" t="s">
        <v>304</v>
      </c>
      <c r="D16" s="575">
        <v>8800000</v>
      </c>
      <c r="E16" s="640">
        <v>8899999</v>
      </c>
      <c r="F16" s="641">
        <f t="shared" si="0"/>
        <v>100000</v>
      </c>
      <c r="G16" s="586"/>
    </row>
    <row r="17" spans="2:8" x14ac:dyDescent="0.2">
      <c r="B17" s="434">
        <v>1</v>
      </c>
      <c r="C17" s="559" t="s">
        <v>304</v>
      </c>
      <c r="D17" s="575">
        <v>8900000</v>
      </c>
      <c r="E17" s="640">
        <v>8999999</v>
      </c>
      <c r="F17" s="641">
        <f t="shared" si="0"/>
        <v>100000</v>
      </c>
      <c r="G17" s="586"/>
    </row>
    <row r="18" spans="2:8" s="539" customFormat="1" x14ac:dyDescent="0.2">
      <c r="B18" s="434">
        <v>1</v>
      </c>
      <c r="C18" s="559" t="s">
        <v>304</v>
      </c>
      <c r="D18" s="575">
        <v>9000000</v>
      </c>
      <c r="E18" s="640">
        <v>9099999</v>
      </c>
      <c r="F18" s="641">
        <f t="shared" ref="F18:F27" si="1">SUM((E18-D18)+1)</f>
        <v>100000</v>
      </c>
      <c r="G18" s="586"/>
    </row>
    <row r="19" spans="2:8" s="539" customFormat="1" x14ac:dyDescent="0.2">
      <c r="B19" s="434">
        <v>1</v>
      </c>
      <c r="C19" s="559" t="s">
        <v>304</v>
      </c>
      <c r="D19" s="575">
        <v>9100000</v>
      </c>
      <c r="E19" s="576">
        <v>9199999</v>
      </c>
      <c r="F19" s="562">
        <f t="shared" si="1"/>
        <v>100000</v>
      </c>
      <c r="G19" s="436"/>
      <c r="H19" s="550" t="s">
        <v>881</v>
      </c>
    </row>
    <row r="20" spans="2:8" s="539" customFormat="1" x14ac:dyDescent="0.2">
      <c r="B20" s="434">
        <v>1</v>
      </c>
      <c r="C20" s="559" t="s">
        <v>304</v>
      </c>
      <c r="D20" s="575">
        <v>9200000</v>
      </c>
      <c r="E20" s="576">
        <v>9299999</v>
      </c>
      <c r="F20" s="562">
        <f t="shared" si="1"/>
        <v>100000</v>
      </c>
      <c r="G20" s="436"/>
    </row>
    <row r="21" spans="2:8" s="539" customFormat="1" x14ac:dyDescent="0.2">
      <c r="B21" s="434">
        <v>1</v>
      </c>
      <c r="C21" s="559" t="s">
        <v>304</v>
      </c>
      <c r="D21" s="575">
        <v>9300000</v>
      </c>
      <c r="E21" s="576">
        <v>9399999</v>
      </c>
      <c r="F21" s="562">
        <f t="shared" si="1"/>
        <v>100000</v>
      </c>
      <c r="G21" s="436"/>
    </row>
    <row r="22" spans="2:8" s="539" customFormat="1" x14ac:dyDescent="0.2">
      <c r="B22" s="434">
        <v>1</v>
      </c>
      <c r="C22" s="559" t="s">
        <v>303</v>
      </c>
      <c r="D22" s="575">
        <v>9400000</v>
      </c>
      <c r="E22" s="576">
        <v>9499999</v>
      </c>
      <c r="F22" s="562">
        <f t="shared" si="1"/>
        <v>100000</v>
      </c>
      <c r="G22" s="436"/>
    </row>
    <row r="23" spans="2:8" s="539" customFormat="1" x14ac:dyDescent="0.2">
      <c r="B23" s="434">
        <f t="shared" ref="B23:B27" si="2">+B22+1</f>
        <v>2</v>
      </c>
      <c r="C23" s="559" t="s">
        <v>303</v>
      </c>
      <c r="D23" s="575">
        <v>9500000</v>
      </c>
      <c r="E23" s="576">
        <v>9599999</v>
      </c>
      <c r="F23" s="562">
        <f t="shared" si="1"/>
        <v>100000</v>
      </c>
      <c r="G23" s="436"/>
    </row>
    <row r="24" spans="2:8" s="539" customFormat="1" x14ac:dyDescent="0.2">
      <c r="B24" s="434">
        <f t="shared" si="2"/>
        <v>3</v>
      </c>
      <c r="C24" s="559" t="s">
        <v>303</v>
      </c>
      <c r="D24" s="575">
        <v>9600000</v>
      </c>
      <c r="E24" s="576">
        <v>9699999</v>
      </c>
      <c r="F24" s="562">
        <f t="shared" si="1"/>
        <v>100000</v>
      </c>
      <c r="G24" s="436"/>
    </row>
    <row r="25" spans="2:8" s="539" customFormat="1" x14ac:dyDescent="0.2">
      <c r="B25" s="434">
        <f t="shared" si="2"/>
        <v>4</v>
      </c>
      <c r="C25" s="559" t="s">
        <v>303</v>
      </c>
      <c r="D25" s="575">
        <v>9700000</v>
      </c>
      <c r="E25" s="576">
        <v>9799999</v>
      </c>
      <c r="F25" s="562">
        <f t="shared" si="1"/>
        <v>100000</v>
      </c>
      <c r="G25" s="436"/>
    </row>
    <row r="26" spans="2:8" s="539" customFormat="1" x14ac:dyDescent="0.2">
      <c r="B26" s="434">
        <f t="shared" si="2"/>
        <v>5</v>
      </c>
      <c r="C26" s="559" t="s">
        <v>303</v>
      </c>
      <c r="D26" s="575">
        <v>9800000</v>
      </c>
      <c r="E26" s="576">
        <v>9899999</v>
      </c>
      <c r="F26" s="562">
        <f t="shared" si="1"/>
        <v>100000</v>
      </c>
      <c r="G26" s="436"/>
    </row>
    <row r="27" spans="2:8" s="539" customFormat="1" ht="13.5" thickBot="1" x14ac:dyDescent="0.25">
      <c r="B27" s="441">
        <f t="shared" si="2"/>
        <v>6</v>
      </c>
      <c r="C27" s="560" t="s">
        <v>303</v>
      </c>
      <c r="D27" s="577">
        <v>9900000</v>
      </c>
      <c r="E27" s="578">
        <v>9999999</v>
      </c>
      <c r="F27" s="563">
        <f t="shared" si="1"/>
        <v>100000</v>
      </c>
      <c r="G27" s="552"/>
    </row>
    <row r="28" spans="2:8" s="539" customFormat="1" x14ac:dyDescent="0.2">
      <c r="B28" s="466"/>
      <c r="C28" s="415"/>
      <c r="D28" s="462"/>
      <c r="E28" s="462"/>
      <c r="F28" s="459"/>
      <c r="G28" s="459"/>
    </row>
    <row r="29" spans="2:8" s="539" customFormat="1" x14ac:dyDescent="0.2">
      <c r="B29" s="527" t="s">
        <v>876</v>
      </c>
      <c r="C29" s="634"/>
      <c r="D29" s="635"/>
      <c r="E29" s="635"/>
      <c r="F29" s="634"/>
      <c r="G29" s="636"/>
    </row>
    <row r="30" spans="2:8" s="433" customFormat="1" x14ac:dyDescent="0.2">
      <c r="B30" s="445"/>
      <c r="C30" s="415"/>
      <c r="D30" s="462"/>
      <c r="E30" s="462"/>
      <c r="F30" s="415"/>
      <c r="G30" s="460"/>
    </row>
    <row r="31" spans="2:8" s="528" customFormat="1" x14ac:dyDescent="0.2">
      <c r="B31" s="648" t="s">
        <v>906</v>
      </c>
      <c r="C31" s="415"/>
      <c r="D31" s="462"/>
      <c r="E31" s="462"/>
      <c r="F31" s="415"/>
      <c r="G31" s="460"/>
    </row>
    <row r="32" spans="2:8" x14ac:dyDescent="0.2">
      <c r="B32" s="632" t="s">
        <v>846</v>
      </c>
    </row>
    <row r="33" spans="2:10" x14ac:dyDescent="0.2">
      <c r="B33" s="633"/>
      <c r="C33" s="633"/>
      <c r="D33" s="633"/>
      <c r="E33" s="633"/>
      <c r="F33" s="633"/>
      <c r="G33" s="633"/>
    </row>
    <row r="34" spans="2:10" x14ac:dyDescent="0.2">
      <c r="B34" s="633"/>
      <c r="C34" s="633"/>
      <c r="D34" s="633"/>
      <c r="E34" s="633"/>
      <c r="F34" s="633"/>
      <c r="G34" s="633"/>
      <c r="H34" s="538"/>
      <c r="I34" s="538"/>
      <c r="J34" s="433"/>
    </row>
    <row r="35" spans="2:10" x14ac:dyDescent="0.2">
      <c r="B35" s="633"/>
      <c r="C35" s="633"/>
      <c r="D35" s="633"/>
      <c r="E35" s="633"/>
      <c r="F35" s="633"/>
      <c r="G35" s="633"/>
      <c r="H35" s="538"/>
      <c r="I35" s="538"/>
      <c r="J35" s="433"/>
    </row>
    <row r="36" spans="2:10" x14ac:dyDescent="0.2">
      <c r="B36" s="543"/>
      <c r="C36" s="538"/>
      <c r="D36" s="544"/>
      <c r="E36" s="555"/>
      <c r="F36" s="548" t="s">
        <v>779</v>
      </c>
      <c r="G36" s="549" t="s">
        <v>849</v>
      </c>
      <c r="H36" s="538"/>
      <c r="I36" s="538"/>
      <c r="J36" s="433"/>
    </row>
    <row r="37" spans="2:10" x14ac:dyDescent="0.2">
      <c r="B37" s="543"/>
      <c r="C37" s="538"/>
      <c r="D37" s="544"/>
      <c r="E37" s="555"/>
      <c r="F37" s="550"/>
      <c r="G37" s="551"/>
      <c r="H37" s="538"/>
      <c r="I37" s="538"/>
      <c r="J37" s="433"/>
    </row>
    <row r="38" spans="2:10" x14ac:dyDescent="0.2">
      <c r="B38" s="543"/>
      <c r="C38" s="538"/>
      <c r="D38" s="544"/>
      <c r="E38" s="555"/>
      <c r="F38" s="548" t="s">
        <v>779</v>
      </c>
      <c r="G38" s="549" t="s">
        <v>849</v>
      </c>
      <c r="H38" s="538"/>
      <c r="I38" s="538"/>
      <c r="J38" s="433"/>
    </row>
    <row r="39" spans="2:10" x14ac:dyDescent="0.2">
      <c r="B39" s="543"/>
      <c r="C39" s="538"/>
      <c r="D39" s="544"/>
      <c r="E39" s="555"/>
      <c r="F39" s="550"/>
      <c r="G39" s="551"/>
      <c r="H39" s="538"/>
      <c r="I39" s="538"/>
      <c r="J39" s="433"/>
    </row>
    <row r="40" spans="2:10" x14ac:dyDescent="0.2">
      <c r="B40" s="543"/>
      <c r="C40" s="538"/>
      <c r="D40" s="544"/>
      <c r="E40" s="555"/>
      <c r="F40" s="556"/>
      <c r="G40" s="557"/>
      <c r="H40" s="538"/>
      <c r="I40" s="538"/>
      <c r="J40" s="433"/>
    </row>
    <row r="41" spans="2:10" x14ac:dyDescent="0.2">
      <c r="B41" s="546"/>
      <c r="C41" s="538"/>
      <c r="D41" s="544"/>
      <c r="E41" s="544"/>
      <c r="F41" s="547"/>
      <c r="G41" s="545"/>
      <c r="H41" s="538"/>
      <c r="I41" s="538"/>
    </row>
    <row r="42" spans="2:10" x14ac:dyDescent="0.2">
      <c r="B42" s="416"/>
      <c r="D42" s="473"/>
      <c r="E42" s="473"/>
      <c r="F42" s="477"/>
      <c r="G42" s="478"/>
      <c r="H42" s="525"/>
    </row>
    <row r="43" spans="2:10" x14ac:dyDescent="0.2">
      <c r="B43" s="416"/>
      <c r="D43" s="473"/>
      <c r="E43" s="473"/>
      <c r="F43" s="525"/>
      <c r="G43" s="479"/>
      <c r="H43" s="525"/>
    </row>
  </sheetData>
  <mergeCells count="2">
    <mergeCell ref="C12:F12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29"/>
  <sheetViews>
    <sheetView topLeftCell="A3" zoomScaleNormal="100" workbookViewId="0">
      <selection activeCell="F44" sqref="F44:F93"/>
    </sheetView>
  </sheetViews>
  <sheetFormatPr baseColWidth="10" defaultRowHeight="12.75" x14ac:dyDescent="0.2"/>
  <cols>
    <col min="1" max="1" width="11.42578125" style="415"/>
    <col min="2" max="2" width="5.42578125" style="495" customWidth="1"/>
    <col min="3" max="3" width="39.5703125" style="494" customWidth="1"/>
    <col min="4" max="5" width="13.7109375" style="462" customWidth="1"/>
    <col min="6" max="6" width="13.7109375" style="415" customWidth="1"/>
    <col min="7" max="7" width="10.7109375" style="452" customWidth="1"/>
    <col min="8" max="16384" width="11.42578125" style="415"/>
  </cols>
  <sheetData>
    <row r="1" spans="2:8" x14ac:dyDescent="0.2">
      <c r="B1" s="605"/>
      <c r="C1" s="605"/>
      <c r="D1" s="606"/>
      <c r="E1" s="606"/>
      <c r="F1" s="605"/>
      <c r="G1" s="607"/>
      <c r="H1" s="604"/>
    </row>
    <row r="2" spans="2:8" ht="18" x14ac:dyDescent="0.25">
      <c r="B2" s="591" t="s">
        <v>901</v>
      </c>
      <c r="C2" s="605"/>
      <c r="D2" s="606"/>
      <c r="E2" s="606"/>
      <c r="F2" s="605"/>
      <c r="G2" s="607"/>
    </row>
    <row r="3" spans="2:8" ht="14.25" x14ac:dyDescent="0.2">
      <c r="B3" s="592" t="s">
        <v>902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Fecha de publicación: Noviembre del 2017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ht="13.5" thickBot="1" x14ac:dyDescent="0.25">
      <c r="B11" s="608"/>
      <c r="C11" s="608"/>
      <c r="D11" s="609"/>
      <c r="E11" s="609"/>
      <c r="F11" s="608"/>
      <c r="G11" s="610"/>
    </row>
    <row r="12" spans="2:8" ht="13.5" customHeight="1" thickBot="1" x14ac:dyDescent="0.25">
      <c r="B12" s="676" t="s">
        <v>844</v>
      </c>
      <c r="C12" s="663" t="s">
        <v>880</v>
      </c>
      <c r="D12" s="693"/>
      <c r="E12" s="693"/>
      <c r="F12" s="694"/>
      <c r="G12" s="623" t="s">
        <v>848</v>
      </c>
    </row>
    <row r="13" spans="2:8" s="416" customFormat="1" ht="13.5" thickBot="1" x14ac:dyDescent="0.25">
      <c r="B13" s="677"/>
      <c r="C13" s="611" t="s">
        <v>784</v>
      </c>
      <c r="D13" s="681" t="s">
        <v>780</v>
      </c>
      <c r="E13" s="692"/>
      <c r="F13" s="619" t="s">
        <v>779</v>
      </c>
      <c r="G13" s="624" t="s">
        <v>849</v>
      </c>
    </row>
    <row r="14" spans="2:8" s="449" customFormat="1" ht="13.5" customHeight="1" x14ac:dyDescent="0.2">
      <c r="B14" s="480">
        <v>1</v>
      </c>
      <c r="C14" s="558" t="s">
        <v>303</v>
      </c>
      <c r="D14" s="521" t="s">
        <v>859</v>
      </c>
      <c r="E14" s="522" t="s">
        <v>3</v>
      </c>
      <c r="F14" s="481">
        <v>100000</v>
      </c>
      <c r="G14" s="514"/>
    </row>
    <row r="15" spans="2:8" s="449" customFormat="1" ht="13.5" customHeight="1" x14ac:dyDescent="0.2">
      <c r="B15" s="440">
        <f t="shared" ref="B15:B70" si="0">+B14+1</f>
        <v>2</v>
      </c>
      <c r="C15" s="471" t="s">
        <v>303</v>
      </c>
      <c r="D15" s="521" t="s">
        <v>858</v>
      </c>
      <c r="E15" s="522" t="s">
        <v>2</v>
      </c>
      <c r="F15" s="438">
        <v>100000</v>
      </c>
      <c r="G15" s="515"/>
    </row>
    <row r="16" spans="2:8" s="449" customFormat="1" ht="13.5" customHeight="1" x14ac:dyDescent="0.2">
      <c r="B16" s="440">
        <f t="shared" si="0"/>
        <v>3</v>
      </c>
      <c r="C16" s="471" t="s">
        <v>303</v>
      </c>
      <c r="D16" s="521" t="s">
        <v>857</v>
      </c>
      <c r="E16" s="522" t="s">
        <v>1</v>
      </c>
      <c r="F16" s="438">
        <v>100000</v>
      </c>
      <c r="G16" s="515"/>
    </row>
    <row r="17" spans="2:7" s="449" customFormat="1" ht="13.5" customHeight="1" x14ac:dyDescent="0.2">
      <c r="B17" s="440">
        <f t="shared" si="0"/>
        <v>4</v>
      </c>
      <c r="C17" s="471" t="s">
        <v>303</v>
      </c>
      <c r="D17" s="521" t="s">
        <v>856</v>
      </c>
      <c r="E17" s="522" t="s">
        <v>0</v>
      </c>
      <c r="F17" s="438">
        <v>100000</v>
      </c>
      <c r="G17" s="515"/>
    </row>
    <row r="18" spans="2:7" s="449" customFormat="1" ht="13.5" customHeight="1" x14ac:dyDescent="0.2">
      <c r="B18" s="440">
        <f t="shared" si="0"/>
        <v>5</v>
      </c>
      <c r="C18" s="471" t="s">
        <v>303</v>
      </c>
      <c r="D18" s="521" t="s">
        <v>855</v>
      </c>
      <c r="E18" s="522" t="s">
        <v>865</v>
      </c>
      <c r="F18" s="438">
        <v>100000</v>
      </c>
      <c r="G18" s="515"/>
    </row>
    <row r="19" spans="2:7" s="449" customFormat="1" ht="13.5" customHeight="1" x14ac:dyDescent="0.2">
      <c r="B19" s="440">
        <f t="shared" si="0"/>
        <v>6</v>
      </c>
      <c r="C19" s="471" t="s">
        <v>303</v>
      </c>
      <c r="D19" s="521" t="s">
        <v>854</v>
      </c>
      <c r="E19" s="522" t="s">
        <v>864</v>
      </c>
      <c r="F19" s="438">
        <v>100000</v>
      </c>
      <c r="G19" s="515"/>
    </row>
    <row r="20" spans="2:7" s="449" customFormat="1" ht="13.5" customHeight="1" x14ac:dyDescent="0.2">
      <c r="B20" s="440">
        <f t="shared" si="0"/>
        <v>7</v>
      </c>
      <c r="C20" s="471" t="s">
        <v>303</v>
      </c>
      <c r="D20" s="521" t="s">
        <v>853</v>
      </c>
      <c r="E20" s="522" t="s">
        <v>863</v>
      </c>
      <c r="F20" s="438">
        <v>100000</v>
      </c>
      <c r="G20" s="515"/>
    </row>
    <row r="21" spans="2:7" s="449" customFormat="1" ht="13.5" customHeight="1" x14ac:dyDescent="0.2">
      <c r="B21" s="440">
        <f t="shared" si="0"/>
        <v>8</v>
      </c>
      <c r="C21" s="471" t="s">
        <v>303</v>
      </c>
      <c r="D21" s="521" t="s">
        <v>852</v>
      </c>
      <c r="E21" s="522" t="s">
        <v>862</v>
      </c>
      <c r="F21" s="438">
        <v>100000</v>
      </c>
      <c r="G21" s="515"/>
    </row>
    <row r="22" spans="2:7" s="449" customFormat="1" ht="13.5" customHeight="1" x14ac:dyDescent="0.2">
      <c r="B22" s="440">
        <f t="shared" si="0"/>
        <v>9</v>
      </c>
      <c r="C22" s="471" t="s">
        <v>303</v>
      </c>
      <c r="D22" s="521" t="s">
        <v>851</v>
      </c>
      <c r="E22" s="522" t="s">
        <v>861</v>
      </c>
      <c r="F22" s="438">
        <v>100000</v>
      </c>
      <c r="G22" s="515"/>
    </row>
    <row r="23" spans="2:7" s="449" customFormat="1" ht="13.5" customHeight="1" x14ac:dyDescent="0.2">
      <c r="B23" s="440">
        <f t="shared" si="0"/>
        <v>10</v>
      </c>
      <c r="C23" s="471" t="s">
        <v>303</v>
      </c>
      <c r="D23" s="521" t="s">
        <v>850</v>
      </c>
      <c r="E23" s="522" t="s">
        <v>860</v>
      </c>
      <c r="F23" s="438">
        <v>100000</v>
      </c>
      <c r="G23" s="515"/>
    </row>
    <row r="24" spans="2:7" s="449" customFormat="1" ht="13.5" customHeight="1" x14ac:dyDescent="0.2">
      <c r="B24" s="440">
        <f t="shared" si="0"/>
        <v>11</v>
      </c>
      <c r="C24" s="471" t="s">
        <v>303</v>
      </c>
      <c r="D24" s="483">
        <v>1000000</v>
      </c>
      <c r="E24" s="484">
        <v>1099999</v>
      </c>
      <c r="F24" s="485">
        <f t="shared" ref="F24:F87" si="1">+E24-D24+1</f>
        <v>100000</v>
      </c>
      <c r="G24" s="515"/>
    </row>
    <row r="25" spans="2:7" s="449" customFormat="1" ht="13.5" customHeight="1" x14ac:dyDescent="0.2">
      <c r="B25" s="440">
        <f t="shared" si="0"/>
        <v>12</v>
      </c>
      <c r="C25" s="471" t="s">
        <v>303</v>
      </c>
      <c r="D25" s="486">
        <v>1100000</v>
      </c>
      <c r="E25" s="454">
        <v>1199999</v>
      </c>
      <c r="F25" s="438">
        <f t="shared" si="1"/>
        <v>100000</v>
      </c>
      <c r="G25" s="515"/>
    </row>
    <row r="26" spans="2:7" s="449" customFormat="1" ht="13.5" customHeight="1" x14ac:dyDescent="0.2">
      <c r="B26" s="440">
        <f t="shared" si="0"/>
        <v>13</v>
      </c>
      <c r="C26" s="471" t="s">
        <v>303</v>
      </c>
      <c r="D26" s="487">
        <v>1200000</v>
      </c>
      <c r="E26" s="454">
        <v>1299999</v>
      </c>
      <c r="F26" s="438">
        <f t="shared" si="1"/>
        <v>100000</v>
      </c>
      <c r="G26" s="515"/>
    </row>
    <row r="27" spans="2:7" s="449" customFormat="1" ht="13.5" customHeight="1" x14ac:dyDescent="0.2">
      <c r="B27" s="440">
        <f t="shared" si="0"/>
        <v>14</v>
      </c>
      <c r="C27" s="471" t="s">
        <v>303</v>
      </c>
      <c r="D27" s="486">
        <v>1300000</v>
      </c>
      <c r="E27" s="454">
        <v>1399999</v>
      </c>
      <c r="F27" s="438">
        <f t="shared" si="1"/>
        <v>100000</v>
      </c>
      <c r="G27" s="515"/>
    </row>
    <row r="28" spans="2:7" s="449" customFormat="1" ht="13.5" customHeight="1" x14ac:dyDescent="0.2">
      <c r="B28" s="440">
        <f t="shared" si="0"/>
        <v>15</v>
      </c>
      <c r="C28" s="471" t="s">
        <v>303</v>
      </c>
      <c r="D28" s="487">
        <v>1400000</v>
      </c>
      <c r="E28" s="454">
        <v>1499999</v>
      </c>
      <c r="F28" s="438">
        <f t="shared" si="1"/>
        <v>100000</v>
      </c>
      <c r="G28" s="515"/>
    </row>
    <row r="29" spans="2:7" s="449" customFormat="1" ht="13.5" customHeight="1" x14ac:dyDescent="0.2">
      <c r="B29" s="440">
        <f t="shared" si="0"/>
        <v>16</v>
      </c>
      <c r="C29" s="498" t="s">
        <v>303</v>
      </c>
      <c r="D29" s="483">
        <v>1500000</v>
      </c>
      <c r="E29" s="484">
        <v>1599999</v>
      </c>
      <c r="F29" s="485">
        <f t="shared" si="1"/>
        <v>100000</v>
      </c>
      <c r="G29" s="515"/>
    </row>
    <row r="30" spans="2:7" s="449" customFormat="1" ht="13.5" customHeight="1" x14ac:dyDescent="0.2">
      <c r="B30" s="440">
        <f t="shared" si="0"/>
        <v>17</v>
      </c>
      <c r="C30" s="471" t="s">
        <v>303</v>
      </c>
      <c r="D30" s="487">
        <v>1600000</v>
      </c>
      <c r="E30" s="454">
        <v>1699999</v>
      </c>
      <c r="F30" s="438">
        <f t="shared" si="1"/>
        <v>100000</v>
      </c>
      <c r="G30" s="515"/>
    </row>
    <row r="31" spans="2:7" s="449" customFormat="1" ht="13.5" customHeight="1" x14ac:dyDescent="0.2">
      <c r="B31" s="440">
        <f t="shared" si="0"/>
        <v>18</v>
      </c>
      <c r="C31" s="471" t="s">
        <v>303</v>
      </c>
      <c r="D31" s="487">
        <v>1700000</v>
      </c>
      <c r="E31" s="454">
        <v>1799999</v>
      </c>
      <c r="F31" s="438">
        <f t="shared" si="1"/>
        <v>100000</v>
      </c>
      <c r="G31" s="515"/>
    </row>
    <row r="32" spans="2:7" s="449" customFormat="1" ht="13.5" customHeight="1" x14ac:dyDescent="0.2">
      <c r="B32" s="440">
        <f t="shared" si="0"/>
        <v>19</v>
      </c>
      <c r="C32" s="471" t="s">
        <v>303</v>
      </c>
      <c r="D32" s="487">
        <v>1800000</v>
      </c>
      <c r="E32" s="454">
        <v>1899999</v>
      </c>
      <c r="F32" s="438">
        <f t="shared" si="1"/>
        <v>100000</v>
      </c>
      <c r="G32" s="515"/>
    </row>
    <row r="33" spans="2:7" s="449" customFormat="1" ht="13.5" customHeight="1" x14ac:dyDescent="0.2">
      <c r="B33" s="440">
        <f t="shared" si="0"/>
        <v>20</v>
      </c>
      <c r="C33" s="471" t="s">
        <v>303</v>
      </c>
      <c r="D33" s="487">
        <v>1900000</v>
      </c>
      <c r="E33" s="454">
        <v>1999999</v>
      </c>
      <c r="F33" s="438">
        <f t="shared" si="1"/>
        <v>100000</v>
      </c>
      <c r="G33" s="515"/>
    </row>
    <row r="34" spans="2:7" s="449" customFormat="1" ht="13.5" customHeight="1" x14ac:dyDescent="0.2">
      <c r="B34" s="440">
        <f t="shared" si="0"/>
        <v>21</v>
      </c>
      <c r="C34" s="471" t="s">
        <v>904</v>
      </c>
      <c r="D34" s="483">
        <v>2000000</v>
      </c>
      <c r="E34" s="484">
        <v>2099999</v>
      </c>
      <c r="F34" s="485">
        <f t="shared" si="1"/>
        <v>100000</v>
      </c>
      <c r="G34" s="515"/>
    </row>
    <row r="35" spans="2:7" s="449" customFormat="1" ht="13.5" customHeight="1" x14ac:dyDescent="0.2">
      <c r="B35" s="440">
        <f t="shared" si="0"/>
        <v>22</v>
      </c>
      <c r="C35" s="471" t="s">
        <v>904</v>
      </c>
      <c r="D35" s="486">
        <v>2100000</v>
      </c>
      <c r="E35" s="454">
        <v>2199999</v>
      </c>
      <c r="F35" s="438">
        <f t="shared" si="1"/>
        <v>100000</v>
      </c>
      <c r="G35" s="515"/>
    </row>
    <row r="36" spans="2:7" s="449" customFormat="1" ht="13.5" customHeight="1" x14ac:dyDescent="0.2">
      <c r="B36" s="440">
        <f t="shared" si="0"/>
        <v>23</v>
      </c>
      <c r="C36" s="471" t="s">
        <v>904</v>
      </c>
      <c r="D36" s="487">
        <v>2200000</v>
      </c>
      <c r="E36" s="454">
        <v>2299999</v>
      </c>
      <c r="F36" s="438">
        <f t="shared" si="1"/>
        <v>100000</v>
      </c>
      <c r="G36" s="515"/>
    </row>
    <row r="37" spans="2:7" s="449" customFormat="1" ht="13.5" customHeight="1" x14ac:dyDescent="0.2">
      <c r="B37" s="440">
        <f t="shared" si="0"/>
        <v>24</v>
      </c>
      <c r="C37" s="471" t="s">
        <v>904</v>
      </c>
      <c r="D37" s="486">
        <v>2300000</v>
      </c>
      <c r="E37" s="454">
        <v>2399999</v>
      </c>
      <c r="F37" s="438">
        <f t="shared" si="1"/>
        <v>100000</v>
      </c>
      <c r="G37" s="515"/>
    </row>
    <row r="38" spans="2:7" s="449" customFormat="1" ht="13.5" customHeight="1" x14ac:dyDescent="0.2">
      <c r="B38" s="440">
        <f t="shared" si="0"/>
        <v>25</v>
      </c>
      <c r="C38" s="471" t="s">
        <v>904</v>
      </c>
      <c r="D38" s="487">
        <v>2400000</v>
      </c>
      <c r="E38" s="454">
        <v>2499999</v>
      </c>
      <c r="F38" s="438">
        <f t="shared" si="1"/>
        <v>100000</v>
      </c>
      <c r="G38" s="515"/>
    </row>
    <row r="39" spans="2:7" s="449" customFormat="1" ht="13.5" customHeight="1" x14ac:dyDescent="0.2">
      <c r="B39" s="440">
        <f t="shared" si="0"/>
        <v>26</v>
      </c>
      <c r="C39" s="471" t="s">
        <v>303</v>
      </c>
      <c r="D39" s="483">
        <v>2500000</v>
      </c>
      <c r="E39" s="484">
        <v>2599999</v>
      </c>
      <c r="F39" s="438">
        <f t="shared" si="1"/>
        <v>100000</v>
      </c>
      <c r="G39" s="516"/>
    </row>
    <row r="40" spans="2:7" s="449" customFormat="1" ht="13.5" customHeight="1" x14ac:dyDescent="0.2">
      <c r="B40" s="472">
        <f t="shared" si="0"/>
        <v>27</v>
      </c>
      <c r="C40" s="471" t="s">
        <v>303</v>
      </c>
      <c r="D40" s="486">
        <v>2600000</v>
      </c>
      <c r="E40" s="454">
        <v>2699999</v>
      </c>
      <c r="F40" s="435">
        <f t="shared" si="1"/>
        <v>100000</v>
      </c>
      <c r="G40" s="515"/>
    </row>
    <row r="41" spans="2:7" s="449" customFormat="1" ht="13.5" customHeight="1" x14ac:dyDescent="0.2">
      <c r="B41" s="440">
        <f t="shared" si="0"/>
        <v>28</v>
      </c>
      <c r="C41" s="471" t="s">
        <v>303</v>
      </c>
      <c r="D41" s="486">
        <v>2700000</v>
      </c>
      <c r="E41" s="454">
        <v>2799999</v>
      </c>
      <c r="F41" s="435">
        <f t="shared" si="1"/>
        <v>100000</v>
      </c>
      <c r="G41" s="515"/>
    </row>
    <row r="42" spans="2:7" s="449" customFormat="1" ht="13.5" customHeight="1" x14ac:dyDescent="0.2">
      <c r="B42" s="440">
        <f t="shared" si="0"/>
        <v>29</v>
      </c>
      <c r="C42" s="471" t="s">
        <v>303</v>
      </c>
      <c r="D42" s="486">
        <v>2800000</v>
      </c>
      <c r="E42" s="454">
        <v>2899999</v>
      </c>
      <c r="F42" s="438">
        <f t="shared" si="1"/>
        <v>100000</v>
      </c>
      <c r="G42" s="515"/>
    </row>
    <row r="43" spans="2:7" s="449" customFormat="1" ht="13.5" customHeight="1" x14ac:dyDescent="0.2">
      <c r="B43" s="440">
        <f t="shared" si="0"/>
        <v>30</v>
      </c>
      <c r="C43" s="471" t="s">
        <v>303</v>
      </c>
      <c r="D43" s="486">
        <v>2900000</v>
      </c>
      <c r="E43" s="454">
        <v>2999999</v>
      </c>
      <c r="F43" s="438">
        <f t="shared" si="1"/>
        <v>100000</v>
      </c>
      <c r="G43" s="515"/>
    </row>
    <row r="44" spans="2:7" s="449" customFormat="1" ht="13.5" customHeight="1" x14ac:dyDescent="0.2">
      <c r="B44" s="440">
        <f t="shared" si="0"/>
        <v>31</v>
      </c>
      <c r="C44" s="499" t="s">
        <v>304</v>
      </c>
      <c r="D44" s="488">
        <v>3000000</v>
      </c>
      <c r="E44" s="453">
        <v>3099999</v>
      </c>
      <c r="F44" s="485">
        <f t="shared" si="1"/>
        <v>100000</v>
      </c>
      <c r="G44" s="517"/>
    </row>
    <row r="45" spans="2:7" s="449" customFormat="1" ht="13.5" customHeight="1" x14ac:dyDescent="0.2">
      <c r="B45" s="440">
        <f t="shared" si="0"/>
        <v>32</v>
      </c>
      <c r="C45" s="499" t="s">
        <v>304</v>
      </c>
      <c r="D45" s="488">
        <v>3100000</v>
      </c>
      <c r="E45" s="453">
        <v>3199999</v>
      </c>
      <c r="F45" s="438">
        <f t="shared" si="1"/>
        <v>100000</v>
      </c>
      <c r="G45" s="517"/>
    </row>
    <row r="46" spans="2:7" s="449" customFormat="1" ht="13.5" customHeight="1" x14ac:dyDescent="0.2">
      <c r="B46" s="440">
        <f t="shared" si="0"/>
        <v>33</v>
      </c>
      <c r="C46" s="499" t="s">
        <v>304</v>
      </c>
      <c r="D46" s="488">
        <v>3200000</v>
      </c>
      <c r="E46" s="453">
        <v>3299999</v>
      </c>
      <c r="F46" s="438">
        <f t="shared" si="1"/>
        <v>100000</v>
      </c>
      <c r="G46" s="517"/>
    </row>
    <row r="47" spans="2:7" s="449" customFormat="1" ht="13.5" customHeight="1" x14ac:dyDescent="0.2">
      <c r="B47" s="440">
        <f t="shared" si="0"/>
        <v>34</v>
      </c>
      <c r="C47" s="499" t="s">
        <v>304</v>
      </c>
      <c r="D47" s="488">
        <v>3300000</v>
      </c>
      <c r="E47" s="453">
        <v>3399999</v>
      </c>
      <c r="F47" s="438">
        <f t="shared" si="1"/>
        <v>100000</v>
      </c>
      <c r="G47" s="517"/>
    </row>
    <row r="48" spans="2:7" s="449" customFormat="1" ht="13.5" customHeight="1" x14ac:dyDescent="0.2">
      <c r="B48" s="440">
        <f t="shared" si="0"/>
        <v>35</v>
      </c>
      <c r="C48" s="499" t="s">
        <v>304</v>
      </c>
      <c r="D48" s="488">
        <v>3400000</v>
      </c>
      <c r="E48" s="453">
        <v>3499999</v>
      </c>
      <c r="F48" s="438">
        <f t="shared" si="1"/>
        <v>100000</v>
      </c>
      <c r="G48" s="517"/>
    </row>
    <row r="49" spans="2:7" s="449" customFormat="1" ht="13.5" customHeight="1" x14ac:dyDescent="0.2">
      <c r="B49" s="440">
        <f t="shared" si="0"/>
        <v>36</v>
      </c>
      <c r="C49" s="499" t="s">
        <v>304</v>
      </c>
      <c r="D49" s="488">
        <v>3500000</v>
      </c>
      <c r="E49" s="453">
        <v>3599999</v>
      </c>
      <c r="F49" s="438">
        <f t="shared" si="1"/>
        <v>100000</v>
      </c>
      <c r="G49" s="517"/>
    </row>
    <row r="50" spans="2:7" s="449" customFormat="1" ht="13.5" customHeight="1" x14ac:dyDescent="0.2">
      <c r="B50" s="440">
        <f t="shared" si="0"/>
        <v>37</v>
      </c>
      <c r="C50" s="499" t="s">
        <v>303</v>
      </c>
      <c r="D50" s="488">
        <v>3600000</v>
      </c>
      <c r="E50" s="453">
        <v>3699999</v>
      </c>
      <c r="F50" s="438">
        <f t="shared" si="1"/>
        <v>100000</v>
      </c>
      <c r="G50" s="517"/>
    </row>
    <row r="51" spans="2:7" s="531" customFormat="1" ht="13.5" customHeight="1" x14ac:dyDescent="0.2">
      <c r="B51" s="440">
        <f t="shared" si="0"/>
        <v>38</v>
      </c>
      <c r="C51" s="499" t="s">
        <v>304</v>
      </c>
      <c r="D51" s="488">
        <v>3700000</v>
      </c>
      <c r="E51" s="453">
        <v>3799999</v>
      </c>
      <c r="F51" s="438">
        <f t="shared" si="1"/>
        <v>100000</v>
      </c>
      <c r="G51" s="517"/>
    </row>
    <row r="52" spans="2:7" s="531" customFormat="1" ht="13.5" customHeight="1" x14ac:dyDescent="0.2">
      <c r="B52" s="440">
        <f t="shared" si="0"/>
        <v>39</v>
      </c>
      <c r="C52" s="499" t="s">
        <v>304</v>
      </c>
      <c r="D52" s="488">
        <v>3800000</v>
      </c>
      <c r="E52" s="453">
        <v>3899999</v>
      </c>
      <c r="F52" s="438">
        <f t="shared" si="1"/>
        <v>100000</v>
      </c>
      <c r="G52" s="517"/>
    </row>
    <row r="53" spans="2:7" s="531" customFormat="1" ht="13.5" customHeight="1" x14ac:dyDescent="0.2">
      <c r="B53" s="440">
        <f t="shared" si="0"/>
        <v>40</v>
      </c>
      <c r="C53" s="499" t="s">
        <v>304</v>
      </c>
      <c r="D53" s="488">
        <v>3900000</v>
      </c>
      <c r="E53" s="453">
        <v>3999999</v>
      </c>
      <c r="F53" s="438">
        <f t="shared" si="1"/>
        <v>100000</v>
      </c>
      <c r="G53" s="517"/>
    </row>
    <row r="54" spans="2:7" s="449" customFormat="1" ht="13.5" customHeight="1" x14ac:dyDescent="0.2">
      <c r="B54" s="440">
        <f t="shared" si="0"/>
        <v>41</v>
      </c>
      <c r="C54" s="499" t="s">
        <v>304</v>
      </c>
      <c r="D54" s="488">
        <v>4000000</v>
      </c>
      <c r="E54" s="453">
        <v>4099999</v>
      </c>
      <c r="F54" s="438">
        <f t="shared" si="1"/>
        <v>100000</v>
      </c>
      <c r="G54" s="517"/>
    </row>
    <row r="55" spans="2:7" s="448" customFormat="1" ht="13.5" customHeight="1" x14ac:dyDescent="0.2">
      <c r="B55" s="440">
        <f t="shared" si="0"/>
        <v>42</v>
      </c>
      <c r="C55" s="471" t="s">
        <v>304</v>
      </c>
      <c r="D55" s="486">
        <v>4100000</v>
      </c>
      <c r="E55" s="454">
        <v>4199999</v>
      </c>
      <c r="F55" s="438">
        <f t="shared" si="1"/>
        <v>100000</v>
      </c>
      <c r="G55" s="515"/>
    </row>
    <row r="56" spans="2:7" s="448" customFormat="1" ht="13.5" customHeight="1" x14ac:dyDescent="0.2">
      <c r="B56" s="440">
        <f t="shared" si="0"/>
        <v>43</v>
      </c>
      <c r="C56" s="471" t="s">
        <v>304</v>
      </c>
      <c r="D56" s="486">
        <v>4200000</v>
      </c>
      <c r="E56" s="454">
        <v>4299999</v>
      </c>
      <c r="F56" s="438">
        <f t="shared" si="1"/>
        <v>100000</v>
      </c>
      <c r="G56" s="515"/>
    </row>
    <row r="57" spans="2:7" s="448" customFormat="1" ht="13.5" customHeight="1" x14ac:dyDescent="0.2">
      <c r="B57" s="440">
        <f t="shared" si="0"/>
        <v>44</v>
      </c>
      <c r="C57" s="499" t="s">
        <v>304</v>
      </c>
      <c r="D57" s="488">
        <v>4300000</v>
      </c>
      <c r="E57" s="453">
        <v>4399999</v>
      </c>
      <c r="F57" s="438">
        <f t="shared" si="1"/>
        <v>100000</v>
      </c>
      <c r="G57" s="515"/>
    </row>
    <row r="58" spans="2:7" s="448" customFormat="1" ht="13.5" customHeight="1" x14ac:dyDescent="0.2">
      <c r="B58" s="440">
        <f t="shared" si="0"/>
        <v>45</v>
      </c>
      <c r="C58" s="499" t="s">
        <v>304</v>
      </c>
      <c r="D58" s="488">
        <v>4400000</v>
      </c>
      <c r="E58" s="453">
        <v>4499999</v>
      </c>
      <c r="F58" s="438">
        <f t="shared" si="1"/>
        <v>100000</v>
      </c>
      <c r="G58" s="515"/>
    </row>
    <row r="59" spans="2:7" s="448" customFormat="1" ht="13.5" customHeight="1" x14ac:dyDescent="0.2">
      <c r="B59" s="440">
        <f t="shared" si="0"/>
        <v>46</v>
      </c>
      <c r="C59" s="499" t="s">
        <v>304</v>
      </c>
      <c r="D59" s="488">
        <v>4500000</v>
      </c>
      <c r="E59" s="453">
        <v>4599999</v>
      </c>
      <c r="F59" s="438">
        <f t="shared" si="1"/>
        <v>100000</v>
      </c>
      <c r="G59" s="515"/>
    </row>
    <row r="60" spans="2:7" s="448" customFormat="1" ht="13.5" customHeight="1" x14ac:dyDescent="0.2">
      <c r="B60" s="440">
        <f t="shared" si="0"/>
        <v>47</v>
      </c>
      <c r="C60" s="499" t="s">
        <v>304</v>
      </c>
      <c r="D60" s="488">
        <v>4600000</v>
      </c>
      <c r="E60" s="453">
        <v>4699999</v>
      </c>
      <c r="F60" s="438">
        <f t="shared" si="1"/>
        <v>100000</v>
      </c>
      <c r="G60" s="515"/>
    </row>
    <row r="61" spans="2:7" s="448" customFormat="1" ht="13.5" customHeight="1" x14ac:dyDescent="0.2">
      <c r="B61" s="440">
        <f t="shared" si="0"/>
        <v>48</v>
      </c>
      <c r="C61" s="499" t="s">
        <v>304</v>
      </c>
      <c r="D61" s="488">
        <v>4700000</v>
      </c>
      <c r="E61" s="453">
        <v>4799999</v>
      </c>
      <c r="F61" s="438">
        <f t="shared" si="1"/>
        <v>100000</v>
      </c>
      <c r="G61" s="515"/>
    </row>
    <row r="62" spans="2:7" s="448" customFormat="1" ht="13.5" customHeight="1" x14ac:dyDescent="0.2">
      <c r="B62" s="440">
        <f t="shared" si="0"/>
        <v>49</v>
      </c>
      <c r="C62" s="499" t="s">
        <v>304</v>
      </c>
      <c r="D62" s="488">
        <v>4800000</v>
      </c>
      <c r="E62" s="453">
        <v>4899999</v>
      </c>
      <c r="F62" s="438">
        <f t="shared" si="1"/>
        <v>100000</v>
      </c>
      <c r="G62" s="515"/>
    </row>
    <row r="63" spans="2:7" s="448" customFormat="1" ht="13.5" customHeight="1" x14ac:dyDescent="0.2">
      <c r="B63" s="440">
        <f t="shared" si="0"/>
        <v>50</v>
      </c>
      <c r="C63" s="499" t="s">
        <v>304</v>
      </c>
      <c r="D63" s="488">
        <v>4900000</v>
      </c>
      <c r="E63" s="453">
        <v>4999999</v>
      </c>
      <c r="F63" s="438">
        <f t="shared" si="1"/>
        <v>100000</v>
      </c>
      <c r="G63" s="515"/>
    </row>
    <row r="64" spans="2:7" s="448" customFormat="1" ht="13.5" customHeight="1" x14ac:dyDescent="0.2">
      <c r="B64" s="440">
        <f t="shared" si="0"/>
        <v>51</v>
      </c>
      <c r="C64" s="471" t="s">
        <v>303</v>
      </c>
      <c r="D64" s="486">
        <v>5000000</v>
      </c>
      <c r="E64" s="454">
        <v>5099999</v>
      </c>
      <c r="F64" s="438">
        <f t="shared" si="1"/>
        <v>100000</v>
      </c>
      <c r="G64" s="515"/>
    </row>
    <row r="65" spans="2:7" s="448" customFormat="1" ht="13.5" customHeight="1" x14ac:dyDescent="0.2">
      <c r="B65" s="440">
        <f t="shared" si="0"/>
        <v>52</v>
      </c>
      <c r="C65" s="471" t="s">
        <v>303</v>
      </c>
      <c r="D65" s="486">
        <v>5100000</v>
      </c>
      <c r="E65" s="454">
        <v>5199999</v>
      </c>
      <c r="F65" s="438">
        <f t="shared" si="1"/>
        <v>100000</v>
      </c>
      <c r="G65" s="515"/>
    </row>
    <row r="66" spans="2:7" s="448" customFormat="1" ht="13.5" customHeight="1" x14ac:dyDescent="0.2">
      <c r="B66" s="440">
        <f t="shared" si="0"/>
        <v>53</v>
      </c>
      <c r="C66" s="471" t="s">
        <v>303</v>
      </c>
      <c r="D66" s="486">
        <v>5200000</v>
      </c>
      <c r="E66" s="454">
        <v>5299999</v>
      </c>
      <c r="F66" s="438">
        <f t="shared" si="1"/>
        <v>100000</v>
      </c>
      <c r="G66" s="515"/>
    </row>
    <row r="67" spans="2:7" s="448" customFormat="1" ht="13.5" customHeight="1" x14ac:dyDescent="0.2">
      <c r="B67" s="440">
        <f t="shared" si="0"/>
        <v>54</v>
      </c>
      <c r="C67" s="471" t="s">
        <v>303</v>
      </c>
      <c r="D67" s="486">
        <v>5300000</v>
      </c>
      <c r="E67" s="454">
        <v>5399999</v>
      </c>
      <c r="F67" s="438">
        <f t="shared" si="1"/>
        <v>100000</v>
      </c>
      <c r="G67" s="515"/>
    </row>
    <row r="68" spans="2:7" s="448" customFormat="1" ht="13.5" customHeight="1" x14ac:dyDescent="0.2">
      <c r="B68" s="440">
        <f t="shared" si="0"/>
        <v>55</v>
      </c>
      <c r="C68" s="471" t="s">
        <v>303</v>
      </c>
      <c r="D68" s="486">
        <v>5400000</v>
      </c>
      <c r="E68" s="454">
        <v>5499999</v>
      </c>
      <c r="F68" s="438">
        <f t="shared" si="1"/>
        <v>100000</v>
      </c>
      <c r="G68" s="515"/>
    </row>
    <row r="69" spans="2:7" s="448" customFormat="1" ht="13.5" customHeight="1" x14ac:dyDescent="0.2">
      <c r="B69" s="440">
        <f t="shared" si="0"/>
        <v>56</v>
      </c>
      <c r="C69" s="499" t="s">
        <v>303</v>
      </c>
      <c r="D69" s="488">
        <v>5500000</v>
      </c>
      <c r="E69" s="453">
        <v>5599999</v>
      </c>
      <c r="F69" s="435">
        <f t="shared" si="1"/>
        <v>100000</v>
      </c>
      <c r="G69" s="517"/>
    </row>
    <row r="70" spans="2:7" s="448" customFormat="1" ht="13.5" customHeight="1" x14ac:dyDescent="0.2">
      <c r="B70" s="440">
        <f t="shared" si="0"/>
        <v>57</v>
      </c>
      <c r="C70" s="471" t="s">
        <v>303</v>
      </c>
      <c r="D70" s="486">
        <v>5600000</v>
      </c>
      <c r="E70" s="454">
        <v>5699999</v>
      </c>
      <c r="F70" s="438">
        <f t="shared" si="1"/>
        <v>100000</v>
      </c>
      <c r="G70" s="517"/>
    </row>
    <row r="71" spans="2:7" s="448" customFormat="1" ht="13.5" customHeight="1" x14ac:dyDescent="0.2">
      <c r="B71" s="440">
        <f>+B70+1</f>
        <v>58</v>
      </c>
      <c r="C71" s="471" t="s">
        <v>303</v>
      </c>
      <c r="D71" s="486">
        <v>5700000</v>
      </c>
      <c r="E71" s="454">
        <v>5799999</v>
      </c>
      <c r="F71" s="438">
        <f t="shared" si="1"/>
        <v>100000</v>
      </c>
      <c r="G71" s="517"/>
    </row>
    <row r="72" spans="2:7" s="448" customFormat="1" ht="13.5" customHeight="1" x14ac:dyDescent="0.2">
      <c r="B72" s="440">
        <f>+B71+1</f>
        <v>59</v>
      </c>
      <c r="C72" s="471" t="s">
        <v>303</v>
      </c>
      <c r="D72" s="486">
        <v>5800000</v>
      </c>
      <c r="E72" s="454">
        <v>5899999</v>
      </c>
      <c r="F72" s="438">
        <f t="shared" si="1"/>
        <v>100000</v>
      </c>
      <c r="G72" s="517"/>
    </row>
    <row r="73" spans="2:7" s="448" customFormat="1" ht="13.5" customHeight="1" x14ac:dyDescent="0.2">
      <c r="B73" s="440">
        <f t="shared" ref="B73:B113" si="2">+B72+1</f>
        <v>60</v>
      </c>
      <c r="C73" s="584" t="s">
        <v>303</v>
      </c>
      <c r="D73" s="490">
        <v>5900000</v>
      </c>
      <c r="E73" s="455">
        <v>5999999</v>
      </c>
      <c r="F73" s="439">
        <f t="shared" si="1"/>
        <v>100000</v>
      </c>
      <c r="G73" s="516"/>
    </row>
    <row r="74" spans="2:7" s="448" customFormat="1" ht="13.5" customHeight="1" x14ac:dyDescent="0.2">
      <c r="B74" s="440">
        <f t="shared" si="2"/>
        <v>61</v>
      </c>
      <c r="C74" s="584" t="s">
        <v>303</v>
      </c>
      <c r="D74" s="490">
        <v>6000000</v>
      </c>
      <c r="E74" s="455">
        <v>6099999</v>
      </c>
      <c r="F74" s="439">
        <f t="shared" si="1"/>
        <v>100000</v>
      </c>
      <c r="G74" s="515"/>
    </row>
    <row r="75" spans="2:7" s="448" customFormat="1" ht="13.5" customHeight="1" x14ac:dyDescent="0.2">
      <c r="B75" s="440">
        <f t="shared" si="2"/>
        <v>62</v>
      </c>
      <c r="C75" s="584" t="s">
        <v>303</v>
      </c>
      <c r="D75" s="490">
        <v>6100000</v>
      </c>
      <c r="E75" s="455">
        <v>6199999</v>
      </c>
      <c r="F75" s="439">
        <f t="shared" si="1"/>
        <v>100000</v>
      </c>
      <c r="G75" s="515"/>
    </row>
    <row r="76" spans="2:7" s="448" customFormat="1" ht="13.5" customHeight="1" x14ac:dyDescent="0.2">
      <c r="B76" s="440">
        <f t="shared" si="2"/>
        <v>63</v>
      </c>
      <c r="C76" s="584" t="s">
        <v>303</v>
      </c>
      <c r="D76" s="490">
        <v>6200000</v>
      </c>
      <c r="E76" s="455">
        <v>6299999</v>
      </c>
      <c r="F76" s="439">
        <f t="shared" si="1"/>
        <v>100000</v>
      </c>
      <c r="G76" s="515"/>
    </row>
    <row r="77" spans="2:7" s="448" customFormat="1" ht="13.5" customHeight="1" x14ac:dyDescent="0.2">
      <c r="B77" s="440">
        <f t="shared" si="2"/>
        <v>64</v>
      </c>
      <c r="C77" s="584" t="s">
        <v>303</v>
      </c>
      <c r="D77" s="490">
        <v>6300000</v>
      </c>
      <c r="E77" s="455">
        <v>6399999</v>
      </c>
      <c r="F77" s="439">
        <f t="shared" si="1"/>
        <v>100000</v>
      </c>
      <c r="G77" s="515"/>
    </row>
    <row r="78" spans="2:7" s="448" customFormat="1" ht="13.5" customHeight="1" x14ac:dyDescent="0.2">
      <c r="B78" s="440">
        <f t="shared" si="2"/>
        <v>65</v>
      </c>
      <c r="C78" s="584" t="s">
        <v>303</v>
      </c>
      <c r="D78" s="490">
        <v>6400000</v>
      </c>
      <c r="E78" s="455">
        <v>6499999</v>
      </c>
      <c r="F78" s="439">
        <f t="shared" si="1"/>
        <v>100000</v>
      </c>
      <c r="G78" s="515"/>
    </row>
    <row r="79" spans="2:7" s="448" customFormat="1" ht="13.5" customHeight="1" x14ac:dyDescent="0.2">
      <c r="B79" s="440">
        <f t="shared" si="2"/>
        <v>66</v>
      </c>
      <c r="C79" s="584" t="s">
        <v>303</v>
      </c>
      <c r="D79" s="490">
        <v>6500000</v>
      </c>
      <c r="E79" s="455">
        <v>6599999</v>
      </c>
      <c r="F79" s="439">
        <f t="shared" si="1"/>
        <v>100000</v>
      </c>
      <c r="G79" s="515"/>
    </row>
    <row r="80" spans="2:7" s="448" customFormat="1" ht="13.5" customHeight="1" x14ac:dyDescent="0.2">
      <c r="B80" s="440">
        <f t="shared" si="2"/>
        <v>67</v>
      </c>
      <c r="C80" s="584" t="s">
        <v>303</v>
      </c>
      <c r="D80" s="490">
        <v>6600000</v>
      </c>
      <c r="E80" s="455">
        <v>6699999</v>
      </c>
      <c r="F80" s="439">
        <f t="shared" si="1"/>
        <v>100000</v>
      </c>
      <c r="G80" s="515"/>
    </row>
    <row r="81" spans="2:7" s="448" customFormat="1" ht="13.5" customHeight="1" x14ac:dyDescent="0.2">
      <c r="B81" s="440">
        <f t="shared" si="2"/>
        <v>68</v>
      </c>
      <c r="C81" s="584" t="s">
        <v>303</v>
      </c>
      <c r="D81" s="490">
        <v>6700000</v>
      </c>
      <c r="E81" s="455">
        <v>6799999</v>
      </c>
      <c r="F81" s="439">
        <f>+E81-D81+1</f>
        <v>100000</v>
      </c>
      <c r="G81" s="515"/>
    </row>
    <row r="82" spans="2:7" s="448" customFormat="1" ht="13.5" customHeight="1" x14ac:dyDescent="0.2">
      <c r="B82" s="440">
        <f t="shared" si="2"/>
        <v>69</v>
      </c>
      <c r="C82" s="584" t="s">
        <v>303</v>
      </c>
      <c r="D82" s="490">
        <v>6800000</v>
      </c>
      <c r="E82" s="455">
        <v>6899999</v>
      </c>
      <c r="F82" s="439">
        <f>+E82-D82+1</f>
        <v>100000</v>
      </c>
      <c r="G82" s="515"/>
    </row>
    <row r="83" spans="2:7" s="448" customFormat="1" ht="13.5" customHeight="1" x14ac:dyDescent="0.2">
      <c r="B83" s="440">
        <f t="shared" si="2"/>
        <v>70</v>
      </c>
      <c r="C83" s="471" t="s">
        <v>303</v>
      </c>
      <c r="D83" s="486">
        <v>6900000</v>
      </c>
      <c r="E83" s="454">
        <v>6999999</v>
      </c>
      <c r="F83" s="438">
        <f t="shared" si="1"/>
        <v>100000</v>
      </c>
      <c r="G83" s="515"/>
    </row>
    <row r="84" spans="2:7" s="448" customFormat="1" ht="13.5" customHeight="1" x14ac:dyDescent="0.2">
      <c r="B84" s="440">
        <f t="shared" si="2"/>
        <v>71</v>
      </c>
      <c r="C84" s="499" t="s">
        <v>304</v>
      </c>
      <c r="D84" s="488">
        <v>7000000</v>
      </c>
      <c r="E84" s="453">
        <v>7099999</v>
      </c>
      <c r="F84" s="435">
        <f t="shared" si="1"/>
        <v>100000</v>
      </c>
      <c r="G84" s="517"/>
    </row>
    <row r="85" spans="2:7" s="448" customFormat="1" ht="13.5" customHeight="1" x14ac:dyDescent="0.2">
      <c r="B85" s="440">
        <f t="shared" si="2"/>
        <v>72</v>
      </c>
      <c r="C85" s="499" t="s">
        <v>304</v>
      </c>
      <c r="D85" s="488">
        <v>7100000</v>
      </c>
      <c r="E85" s="453">
        <v>7199999</v>
      </c>
      <c r="F85" s="435">
        <f t="shared" si="1"/>
        <v>100000</v>
      </c>
      <c r="G85" s="517"/>
    </row>
    <row r="86" spans="2:7" s="448" customFormat="1" ht="13.5" customHeight="1" x14ac:dyDescent="0.2">
      <c r="B86" s="440">
        <f t="shared" si="2"/>
        <v>73</v>
      </c>
      <c r="C86" s="499" t="s">
        <v>304</v>
      </c>
      <c r="D86" s="488">
        <v>7200000</v>
      </c>
      <c r="E86" s="453">
        <v>7299999</v>
      </c>
      <c r="F86" s="435">
        <f t="shared" si="1"/>
        <v>100000</v>
      </c>
      <c r="G86" s="517"/>
    </row>
    <row r="87" spans="2:7" s="448" customFormat="1" ht="13.5" customHeight="1" x14ac:dyDescent="0.2">
      <c r="B87" s="440">
        <f t="shared" si="2"/>
        <v>74</v>
      </c>
      <c r="C87" s="499" t="s">
        <v>304</v>
      </c>
      <c r="D87" s="488">
        <v>7300000</v>
      </c>
      <c r="E87" s="453">
        <v>7399999</v>
      </c>
      <c r="F87" s="435">
        <f t="shared" si="1"/>
        <v>100000</v>
      </c>
      <c r="G87" s="517"/>
    </row>
    <row r="88" spans="2:7" s="448" customFormat="1" ht="13.5" customHeight="1" x14ac:dyDescent="0.2">
      <c r="B88" s="440">
        <f t="shared" si="2"/>
        <v>75</v>
      </c>
      <c r="C88" s="499" t="s">
        <v>304</v>
      </c>
      <c r="D88" s="488">
        <v>7400000</v>
      </c>
      <c r="E88" s="453">
        <v>7499999</v>
      </c>
      <c r="F88" s="435">
        <f t="shared" ref="F88:F113" si="3">+E88-D88+1</f>
        <v>100000</v>
      </c>
      <c r="G88" s="517"/>
    </row>
    <row r="89" spans="2:7" s="448" customFormat="1" ht="13.5" customHeight="1" x14ac:dyDescent="0.2">
      <c r="B89" s="440">
        <f t="shared" si="2"/>
        <v>76</v>
      </c>
      <c r="C89" s="499" t="s">
        <v>304</v>
      </c>
      <c r="D89" s="488">
        <v>7500000</v>
      </c>
      <c r="E89" s="453">
        <v>7599999</v>
      </c>
      <c r="F89" s="435">
        <f t="shared" si="3"/>
        <v>100000</v>
      </c>
      <c r="G89" s="517"/>
    </row>
    <row r="90" spans="2:7" s="448" customFormat="1" ht="13.5" customHeight="1" x14ac:dyDescent="0.2">
      <c r="B90" s="440">
        <f t="shared" si="2"/>
        <v>77</v>
      </c>
      <c r="C90" s="499" t="s">
        <v>304</v>
      </c>
      <c r="D90" s="488">
        <v>7600000</v>
      </c>
      <c r="E90" s="453">
        <v>7699999</v>
      </c>
      <c r="F90" s="435">
        <f t="shared" si="3"/>
        <v>100000</v>
      </c>
      <c r="G90" s="517"/>
    </row>
    <row r="91" spans="2:7" s="448" customFormat="1" ht="13.5" customHeight="1" x14ac:dyDescent="0.2">
      <c r="B91" s="440">
        <f t="shared" si="2"/>
        <v>78</v>
      </c>
      <c r="C91" s="499" t="s">
        <v>304</v>
      </c>
      <c r="D91" s="488">
        <v>7700000</v>
      </c>
      <c r="E91" s="453">
        <v>7799999</v>
      </c>
      <c r="F91" s="435">
        <f t="shared" si="3"/>
        <v>100000</v>
      </c>
      <c r="G91" s="517"/>
    </row>
    <row r="92" spans="2:7" s="448" customFormat="1" ht="13.5" customHeight="1" x14ac:dyDescent="0.2">
      <c r="B92" s="440">
        <f t="shared" si="2"/>
        <v>79</v>
      </c>
      <c r="C92" s="499" t="s">
        <v>304</v>
      </c>
      <c r="D92" s="488">
        <v>7800000</v>
      </c>
      <c r="E92" s="453">
        <v>7899999</v>
      </c>
      <c r="F92" s="435">
        <f t="shared" si="3"/>
        <v>100000</v>
      </c>
      <c r="G92" s="517"/>
    </row>
    <row r="93" spans="2:7" s="448" customFormat="1" ht="13.5" customHeight="1" x14ac:dyDescent="0.2">
      <c r="B93" s="440">
        <f t="shared" si="2"/>
        <v>80</v>
      </c>
      <c r="C93" s="499" t="s">
        <v>304</v>
      </c>
      <c r="D93" s="488">
        <v>7900000</v>
      </c>
      <c r="E93" s="453">
        <v>7999999</v>
      </c>
      <c r="F93" s="435">
        <f t="shared" si="3"/>
        <v>100000</v>
      </c>
      <c r="G93" s="517"/>
    </row>
    <row r="94" spans="2:7" s="448" customFormat="1" ht="13.5" customHeight="1" x14ac:dyDescent="0.2">
      <c r="B94" s="440">
        <f t="shared" si="2"/>
        <v>81</v>
      </c>
      <c r="C94" s="499" t="s">
        <v>303</v>
      </c>
      <c r="D94" s="488">
        <v>8000000</v>
      </c>
      <c r="E94" s="453">
        <v>8099999</v>
      </c>
      <c r="F94" s="435">
        <f t="shared" si="3"/>
        <v>100000</v>
      </c>
      <c r="G94" s="517"/>
    </row>
    <row r="95" spans="2:7" s="448" customFormat="1" ht="13.5" customHeight="1" x14ac:dyDescent="0.2">
      <c r="B95" s="440">
        <f t="shared" si="2"/>
        <v>82</v>
      </c>
      <c r="C95" s="471" t="s">
        <v>303</v>
      </c>
      <c r="D95" s="486">
        <v>8100000</v>
      </c>
      <c r="E95" s="454">
        <v>8199999</v>
      </c>
      <c r="F95" s="438">
        <f t="shared" si="3"/>
        <v>100000</v>
      </c>
      <c r="G95" s="515"/>
    </row>
    <row r="96" spans="2:7" s="448" customFormat="1" ht="13.5" customHeight="1" x14ac:dyDescent="0.2">
      <c r="B96" s="440">
        <f t="shared" si="2"/>
        <v>83</v>
      </c>
      <c r="C96" s="471" t="s">
        <v>303</v>
      </c>
      <c r="D96" s="486">
        <v>8200000</v>
      </c>
      <c r="E96" s="454">
        <v>8299999</v>
      </c>
      <c r="F96" s="438">
        <f t="shared" si="3"/>
        <v>100000</v>
      </c>
      <c r="G96" s="515"/>
    </row>
    <row r="97" spans="2:7" s="448" customFormat="1" ht="13.5" customHeight="1" x14ac:dyDescent="0.2">
      <c r="B97" s="440">
        <f t="shared" si="2"/>
        <v>84</v>
      </c>
      <c r="C97" s="471" t="s">
        <v>303</v>
      </c>
      <c r="D97" s="486">
        <v>8300000</v>
      </c>
      <c r="E97" s="454">
        <v>8399999</v>
      </c>
      <c r="F97" s="438">
        <f t="shared" si="3"/>
        <v>100000</v>
      </c>
      <c r="G97" s="515"/>
    </row>
    <row r="98" spans="2:7" s="448" customFormat="1" ht="13.5" customHeight="1" x14ac:dyDescent="0.2">
      <c r="B98" s="440">
        <f t="shared" si="2"/>
        <v>85</v>
      </c>
      <c r="C98" s="471" t="s">
        <v>303</v>
      </c>
      <c r="D98" s="486">
        <v>8400000</v>
      </c>
      <c r="E98" s="454">
        <v>8499999</v>
      </c>
      <c r="F98" s="438">
        <f t="shared" si="3"/>
        <v>100000</v>
      </c>
      <c r="G98" s="515"/>
    </row>
    <row r="99" spans="2:7" s="448" customFormat="1" ht="13.5" customHeight="1" x14ac:dyDescent="0.2">
      <c r="B99" s="440">
        <f t="shared" si="2"/>
        <v>86</v>
      </c>
      <c r="C99" s="499" t="s">
        <v>303</v>
      </c>
      <c r="D99" s="488">
        <v>8500000</v>
      </c>
      <c r="E99" s="453">
        <v>8599999</v>
      </c>
      <c r="F99" s="435">
        <f t="shared" si="3"/>
        <v>100000</v>
      </c>
      <c r="G99" s="517"/>
    </row>
    <row r="100" spans="2:7" s="448" customFormat="1" ht="13.5" customHeight="1" x14ac:dyDescent="0.2">
      <c r="B100" s="440">
        <f t="shared" si="2"/>
        <v>87</v>
      </c>
      <c r="C100" s="471" t="s">
        <v>303</v>
      </c>
      <c r="D100" s="486">
        <v>8600000</v>
      </c>
      <c r="E100" s="454">
        <v>8699999</v>
      </c>
      <c r="F100" s="438">
        <f t="shared" si="3"/>
        <v>100000</v>
      </c>
      <c r="G100" s="517"/>
    </row>
    <row r="101" spans="2:7" s="448" customFormat="1" ht="13.5" customHeight="1" x14ac:dyDescent="0.2">
      <c r="B101" s="440">
        <f t="shared" si="2"/>
        <v>88</v>
      </c>
      <c r="C101" s="471" t="s">
        <v>303</v>
      </c>
      <c r="D101" s="486">
        <v>8700000</v>
      </c>
      <c r="E101" s="454">
        <v>8799999</v>
      </c>
      <c r="F101" s="438">
        <f t="shared" si="3"/>
        <v>100000</v>
      </c>
      <c r="G101" s="517"/>
    </row>
    <row r="102" spans="2:7" x14ac:dyDescent="0.2">
      <c r="B102" s="440">
        <f t="shared" si="2"/>
        <v>89</v>
      </c>
      <c r="C102" s="471" t="s">
        <v>303</v>
      </c>
      <c r="D102" s="486">
        <v>8800000</v>
      </c>
      <c r="E102" s="454">
        <v>8899999</v>
      </c>
      <c r="F102" s="438">
        <f t="shared" si="3"/>
        <v>100000</v>
      </c>
      <c r="G102" s="517"/>
    </row>
    <row r="103" spans="2:7" x14ac:dyDescent="0.2">
      <c r="B103" s="440">
        <f t="shared" si="2"/>
        <v>90</v>
      </c>
      <c r="C103" s="471" t="s">
        <v>303</v>
      </c>
      <c r="D103" s="487">
        <v>8900000</v>
      </c>
      <c r="E103" s="454">
        <v>8999999</v>
      </c>
      <c r="F103" s="438">
        <f t="shared" si="3"/>
        <v>100000</v>
      </c>
      <c r="G103" s="515"/>
    </row>
    <row r="104" spans="2:7" x14ac:dyDescent="0.2">
      <c r="B104" s="440">
        <f t="shared" si="2"/>
        <v>91</v>
      </c>
      <c r="C104" s="471" t="s">
        <v>303</v>
      </c>
      <c r="D104" s="487">
        <v>9000000</v>
      </c>
      <c r="E104" s="454">
        <v>9099999</v>
      </c>
      <c r="F104" s="438">
        <f t="shared" si="3"/>
        <v>100000</v>
      </c>
      <c r="G104" s="515"/>
    </row>
    <row r="105" spans="2:7" s="433" customFormat="1" x14ac:dyDescent="0.2">
      <c r="B105" s="440">
        <f t="shared" si="2"/>
        <v>92</v>
      </c>
      <c r="C105" s="471" t="s">
        <v>303</v>
      </c>
      <c r="D105" s="483">
        <v>9100000</v>
      </c>
      <c r="E105" s="484">
        <v>9199999</v>
      </c>
      <c r="F105" s="485">
        <f t="shared" si="3"/>
        <v>100000</v>
      </c>
      <c r="G105" s="516"/>
    </row>
    <row r="106" spans="2:7" s="433" customFormat="1" x14ac:dyDescent="0.2">
      <c r="B106" s="440">
        <f t="shared" si="2"/>
        <v>93</v>
      </c>
      <c r="C106" s="471" t="s">
        <v>303</v>
      </c>
      <c r="D106" s="490">
        <v>9200000</v>
      </c>
      <c r="E106" s="455">
        <v>9299999</v>
      </c>
      <c r="F106" s="438">
        <f t="shared" si="3"/>
        <v>100000</v>
      </c>
      <c r="G106" s="515"/>
    </row>
    <row r="107" spans="2:7" s="433" customFormat="1" x14ac:dyDescent="0.2">
      <c r="B107" s="440">
        <f t="shared" si="2"/>
        <v>94</v>
      </c>
      <c r="C107" s="471" t="s">
        <v>303</v>
      </c>
      <c r="D107" s="490">
        <v>9300000</v>
      </c>
      <c r="E107" s="455">
        <v>9399999</v>
      </c>
      <c r="F107" s="438">
        <f t="shared" si="3"/>
        <v>100000</v>
      </c>
      <c r="G107" s="515"/>
    </row>
    <row r="108" spans="2:7" s="433" customFormat="1" x14ac:dyDescent="0.2">
      <c r="B108" s="440">
        <f t="shared" si="2"/>
        <v>95</v>
      </c>
      <c r="C108" s="471" t="s">
        <v>303</v>
      </c>
      <c r="D108" s="490">
        <v>9400000</v>
      </c>
      <c r="E108" s="455">
        <v>9499999</v>
      </c>
      <c r="F108" s="438">
        <f t="shared" si="3"/>
        <v>100000</v>
      </c>
      <c r="G108" s="515"/>
    </row>
    <row r="109" spans="2:7" s="433" customFormat="1" x14ac:dyDescent="0.2">
      <c r="B109" s="440">
        <f t="shared" si="2"/>
        <v>96</v>
      </c>
      <c r="C109" s="471" t="s">
        <v>303</v>
      </c>
      <c r="D109" s="490">
        <v>9500000</v>
      </c>
      <c r="E109" s="455">
        <v>9599999</v>
      </c>
      <c r="F109" s="438">
        <f t="shared" si="3"/>
        <v>100000</v>
      </c>
      <c r="G109" s="515"/>
    </row>
    <row r="110" spans="2:7" s="433" customFormat="1" x14ac:dyDescent="0.2">
      <c r="B110" s="440">
        <f t="shared" si="2"/>
        <v>97</v>
      </c>
      <c r="C110" s="471" t="s">
        <v>303</v>
      </c>
      <c r="D110" s="490">
        <v>9600000</v>
      </c>
      <c r="E110" s="455">
        <v>9699999</v>
      </c>
      <c r="F110" s="438">
        <f t="shared" si="3"/>
        <v>100000</v>
      </c>
      <c r="G110" s="515"/>
    </row>
    <row r="111" spans="2:7" x14ac:dyDescent="0.2">
      <c r="B111" s="440">
        <f t="shared" si="2"/>
        <v>98</v>
      </c>
      <c r="C111" s="471" t="s">
        <v>303</v>
      </c>
      <c r="D111" s="490">
        <v>9700000</v>
      </c>
      <c r="E111" s="455">
        <v>9799999</v>
      </c>
      <c r="F111" s="438">
        <f t="shared" si="3"/>
        <v>100000</v>
      </c>
      <c r="G111" s="515"/>
    </row>
    <row r="112" spans="2:7" x14ac:dyDescent="0.2">
      <c r="B112" s="440">
        <f t="shared" si="2"/>
        <v>99</v>
      </c>
      <c r="C112" s="471" t="s">
        <v>303</v>
      </c>
      <c r="D112" s="490">
        <v>9800000</v>
      </c>
      <c r="E112" s="455">
        <v>9899999</v>
      </c>
      <c r="F112" s="438">
        <f t="shared" si="3"/>
        <v>100000</v>
      </c>
      <c r="G112" s="515"/>
    </row>
    <row r="113" spans="2:7" ht="13.5" thickBot="1" x14ac:dyDescent="0.25">
      <c r="B113" s="441">
        <f t="shared" si="2"/>
        <v>100</v>
      </c>
      <c r="C113" s="585" t="s">
        <v>303</v>
      </c>
      <c r="D113" s="491">
        <v>9900000</v>
      </c>
      <c r="E113" s="492">
        <v>9999999</v>
      </c>
      <c r="F113" s="442">
        <f t="shared" si="3"/>
        <v>100000</v>
      </c>
      <c r="G113" s="518"/>
    </row>
    <row r="114" spans="2:7" x14ac:dyDescent="0.2">
      <c r="B114" s="466"/>
      <c r="C114" s="493"/>
      <c r="D114" s="483"/>
      <c r="E114" s="483"/>
      <c r="F114" s="468"/>
      <c r="G114" s="519"/>
    </row>
    <row r="115" spans="2:7" s="528" customFormat="1" x14ac:dyDescent="0.2">
      <c r="B115" s="527" t="s">
        <v>876</v>
      </c>
      <c r="C115" s="634"/>
      <c r="D115" s="635"/>
      <c r="E115" s="635"/>
      <c r="F115" s="634"/>
      <c r="G115" s="637"/>
    </row>
    <row r="116" spans="2:7" x14ac:dyDescent="0.2">
      <c r="B116" s="445"/>
      <c r="C116" s="415"/>
      <c r="G116" s="588"/>
    </row>
    <row r="117" spans="2:7" x14ac:dyDescent="0.2">
      <c r="B117" s="648" t="s">
        <v>906</v>
      </c>
      <c r="C117" s="632"/>
      <c r="D117" s="494"/>
      <c r="E117" s="470"/>
      <c r="F117" s="448"/>
      <c r="G117" s="451"/>
    </row>
    <row r="118" spans="2:7" x14ac:dyDescent="0.2">
      <c r="B118" s="632" t="s">
        <v>846</v>
      </c>
      <c r="C118" s="632"/>
      <c r="D118" s="494"/>
      <c r="G118" s="588"/>
    </row>
    <row r="119" spans="2:7" x14ac:dyDescent="0.2">
      <c r="F119" s="474" t="s">
        <v>779</v>
      </c>
      <c r="G119" s="475" t="s">
        <v>849</v>
      </c>
    </row>
    <row r="120" spans="2:7" x14ac:dyDescent="0.2">
      <c r="B120" s="494"/>
      <c r="F120" s="476"/>
      <c r="G120" s="520"/>
    </row>
    <row r="121" spans="2:7" x14ac:dyDescent="0.2">
      <c r="F121" s="474" t="s">
        <v>779</v>
      </c>
      <c r="G121" s="475" t="s">
        <v>849</v>
      </c>
    </row>
    <row r="122" spans="2:7" x14ac:dyDescent="0.2">
      <c r="F122" s="476"/>
      <c r="G122" s="520"/>
    </row>
    <row r="123" spans="2:7" x14ac:dyDescent="0.2">
      <c r="F123" s="474" t="s">
        <v>779</v>
      </c>
      <c r="G123" s="475" t="s">
        <v>849</v>
      </c>
    </row>
    <row r="124" spans="2:7" x14ac:dyDescent="0.2">
      <c r="E124" s="470"/>
      <c r="F124" s="476"/>
      <c r="G124" s="520"/>
    </row>
    <row r="125" spans="2:7" x14ac:dyDescent="0.2">
      <c r="F125" s="474"/>
      <c r="G125" s="475"/>
    </row>
    <row r="126" spans="2:7" x14ac:dyDescent="0.2">
      <c r="B126" s="496"/>
      <c r="C126" s="497"/>
      <c r="D126" s="470"/>
      <c r="E126" s="470"/>
      <c r="F126" s="476"/>
      <c r="G126" s="520"/>
    </row>
    <row r="127" spans="2:7" x14ac:dyDescent="0.2">
      <c r="B127" s="496"/>
      <c r="C127" s="497"/>
      <c r="D127" s="470"/>
      <c r="E127" s="470"/>
      <c r="F127" s="448"/>
      <c r="G127" s="451"/>
    </row>
    <row r="128" spans="2:7" x14ac:dyDescent="0.2">
      <c r="B128" s="496"/>
      <c r="C128" s="497"/>
      <c r="D128" s="470"/>
      <c r="E128" s="470"/>
      <c r="F128" s="448"/>
      <c r="G128" s="451"/>
    </row>
    <row r="129" spans="2:7" x14ac:dyDescent="0.2">
      <c r="B129" s="496"/>
      <c r="C129" s="497"/>
      <c r="D129" s="470"/>
      <c r="E129" s="470"/>
      <c r="F129" s="448"/>
      <c r="G129" s="451"/>
    </row>
  </sheetData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B1:H126"/>
  <sheetViews>
    <sheetView topLeftCell="A4" zoomScaleNormal="100" workbookViewId="0">
      <selection activeCell="F39" sqref="F39:F113"/>
    </sheetView>
  </sheetViews>
  <sheetFormatPr baseColWidth="10" defaultRowHeight="12.75" x14ac:dyDescent="0.2"/>
  <cols>
    <col min="1" max="1" width="11.42578125" style="415"/>
    <col min="2" max="2" width="5.5703125" style="495" customWidth="1"/>
    <col min="3" max="3" width="39.5703125" style="494" customWidth="1"/>
    <col min="4" max="5" width="13.7109375" style="462" customWidth="1"/>
    <col min="6" max="6" width="13.7109375" style="415" customWidth="1"/>
    <col min="7" max="7" width="10.7109375" style="415" customWidth="1"/>
    <col min="8" max="16384" width="11.42578125" style="415"/>
  </cols>
  <sheetData>
    <row r="1" spans="2:8" x14ac:dyDescent="0.2">
      <c r="B1" s="605"/>
      <c r="C1" s="605"/>
      <c r="D1" s="606"/>
      <c r="E1" s="606"/>
      <c r="F1" s="605"/>
      <c r="G1" s="607"/>
      <c r="H1" s="604"/>
    </row>
    <row r="2" spans="2:8" ht="18" x14ac:dyDescent="0.25">
      <c r="B2" s="591" t="s">
        <v>893</v>
      </c>
      <c r="C2" s="605"/>
      <c r="D2" s="606"/>
      <c r="E2" s="606"/>
      <c r="F2" s="605"/>
      <c r="G2" s="607"/>
    </row>
    <row r="3" spans="2:8" ht="14.25" x14ac:dyDescent="0.2">
      <c r="B3" s="592" t="s">
        <v>903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Fecha de publicación: Noviembre del 2017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ht="13.5" thickBot="1" x14ac:dyDescent="0.25">
      <c r="B11" s="608"/>
      <c r="C11" s="608"/>
      <c r="D11" s="609"/>
      <c r="E11" s="609"/>
      <c r="F11" s="608"/>
      <c r="G11" s="610"/>
    </row>
    <row r="12" spans="2:8" ht="13.5" customHeight="1" thickBot="1" x14ac:dyDescent="0.25">
      <c r="B12" s="676" t="s">
        <v>844</v>
      </c>
      <c r="C12" s="663" t="s">
        <v>879</v>
      </c>
      <c r="D12" s="693"/>
      <c r="E12" s="693"/>
      <c r="F12" s="694"/>
      <c r="G12" s="625" t="s">
        <v>848</v>
      </c>
    </row>
    <row r="13" spans="2:8" s="416" customFormat="1" ht="13.5" thickBot="1" x14ac:dyDescent="0.25">
      <c r="B13" s="677"/>
      <c r="C13" s="611" t="s">
        <v>784</v>
      </c>
      <c r="D13" s="681" t="s">
        <v>780</v>
      </c>
      <c r="E13" s="692"/>
      <c r="F13" s="619" t="s">
        <v>779</v>
      </c>
      <c r="G13" s="624" t="s">
        <v>849</v>
      </c>
    </row>
    <row r="14" spans="2:8" s="431" customFormat="1" x14ac:dyDescent="0.2">
      <c r="B14" s="440">
        <v>1</v>
      </c>
      <c r="C14" s="499" t="s">
        <v>303</v>
      </c>
      <c r="D14" s="521" t="s">
        <v>859</v>
      </c>
      <c r="E14" s="522" t="s">
        <v>3</v>
      </c>
      <c r="F14" s="481">
        <v>100000</v>
      </c>
      <c r="G14" s="489"/>
      <c r="H14" s="638"/>
    </row>
    <row r="15" spans="2:8" s="431" customFormat="1" x14ac:dyDescent="0.2">
      <c r="B15" s="440">
        <f>+B14+1</f>
        <v>2</v>
      </c>
      <c r="C15" s="499" t="s">
        <v>303</v>
      </c>
      <c r="D15" s="521" t="s">
        <v>858</v>
      </c>
      <c r="E15" s="522" t="s">
        <v>2</v>
      </c>
      <c r="F15" s="438">
        <v>100000</v>
      </c>
      <c r="G15" s="489"/>
      <c r="H15" s="638"/>
    </row>
    <row r="16" spans="2:8" s="431" customFormat="1" x14ac:dyDescent="0.2">
      <c r="B16" s="440">
        <f t="shared" ref="B16:B22" si="0">+B15+1</f>
        <v>3</v>
      </c>
      <c r="C16" s="499" t="s">
        <v>303</v>
      </c>
      <c r="D16" s="521" t="s">
        <v>857</v>
      </c>
      <c r="E16" s="522" t="s">
        <v>1</v>
      </c>
      <c r="F16" s="438">
        <v>100000</v>
      </c>
      <c r="G16" s="489"/>
      <c r="H16" s="638"/>
    </row>
    <row r="17" spans="2:8" s="431" customFormat="1" x14ac:dyDescent="0.2">
      <c r="B17" s="440">
        <f t="shared" si="0"/>
        <v>4</v>
      </c>
      <c r="C17" s="499" t="s">
        <v>303</v>
      </c>
      <c r="D17" s="521" t="s">
        <v>856</v>
      </c>
      <c r="E17" s="522" t="s">
        <v>0</v>
      </c>
      <c r="F17" s="438">
        <v>100000</v>
      </c>
      <c r="G17" s="489"/>
      <c r="H17" s="638"/>
    </row>
    <row r="18" spans="2:8" s="431" customFormat="1" x14ac:dyDescent="0.2">
      <c r="B18" s="440">
        <f t="shared" si="0"/>
        <v>5</v>
      </c>
      <c r="C18" s="499" t="s">
        <v>303</v>
      </c>
      <c r="D18" s="521" t="s">
        <v>855</v>
      </c>
      <c r="E18" s="522" t="s">
        <v>865</v>
      </c>
      <c r="F18" s="438">
        <v>100000</v>
      </c>
      <c r="G18" s="489"/>
      <c r="H18" s="638"/>
    </row>
    <row r="19" spans="2:8" s="431" customFormat="1" x14ac:dyDescent="0.2">
      <c r="B19" s="440">
        <f t="shared" si="0"/>
        <v>6</v>
      </c>
      <c r="C19" s="499" t="s">
        <v>303</v>
      </c>
      <c r="D19" s="521" t="s">
        <v>854</v>
      </c>
      <c r="E19" s="522" t="s">
        <v>864</v>
      </c>
      <c r="F19" s="438">
        <v>100000</v>
      </c>
      <c r="G19" s="489"/>
      <c r="H19" s="638"/>
    </row>
    <row r="20" spans="2:8" s="431" customFormat="1" x14ac:dyDescent="0.2">
      <c r="B20" s="440">
        <f t="shared" si="0"/>
        <v>7</v>
      </c>
      <c r="C20" s="499" t="s">
        <v>303</v>
      </c>
      <c r="D20" s="521" t="s">
        <v>853</v>
      </c>
      <c r="E20" s="522" t="s">
        <v>863</v>
      </c>
      <c r="F20" s="438">
        <v>100000</v>
      </c>
      <c r="G20" s="489"/>
      <c r="H20" s="638"/>
    </row>
    <row r="21" spans="2:8" s="431" customFormat="1" x14ac:dyDescent="0.2">
      <c r="B21" s="440">
        <f t="shared" si="0"/>
        <v>8</v>
      </c>
      <c r="C21" s="499" t="s">
        <v>303</v>
      </c>
      <c r="D21" s="521" t="s">
        <v>852</v>
      </c>
      <c r="E21" s="522" t="s">
        <v>862</v>
      </c>
      <c r="F21" s="438">
        <v>100000</v>
      </c>
      <c r="G21" s="489"/>
      <c r="H21" s="638"/>
    </row>
    <row r="22" spans="2:8" s="431" customFormat="1" x14ac:dyDescent="0.2">
      <c r="B22" s="440">
        <f t="shared" si="0"/>
        <v>9</v>
      </c>
      <c r="C22" s="499" t="s">
        <v>303</v>
      </c>
      <c r="D22" s="521" t="s">
        <v>851</v>
      </c>
      <c r="E22" s="522" t="s">
        <v>861</v>
      </c>
      <c r="F22" s="438">
        <v>100000</v>
      </c>
      <c r="G22" s="489"/>
      <c r="H22" s="638"/>
    </row>
    <row r="23" spans="2:8" s="431" customFormat="1" x14ac:dyDescent="0.2">
      <c r="B23" s="440">
        <f>+B22+1</f>
        <v>10</v>
      </c>
      <c r="C23" s="499" t="s">
        <v>303</v>
      </c>
      <c r="D23" s="521" t="s">
        <v>850</v>
      </c>
      <c r="E23" s="522" t="s">
        <v>860</v>
      </c>
      <c r="F23" s="438">
        <v>100000</v>
      </c>
      <c r="G23" s="489"/>
      <c r="H23" s="638"/>
    </row>
    <row r="24" spans="2:8" s="431" customFormat="1" x14ac:dyDescent="0.2">
      <c r="B24" s="440">
        <f>+B23+1</f>
        <v>11</v>
      </c>
      <c r="C24" s="499" t="s">
        <v>303</v>
      </c>
      <c r="D24" s="483">
        <v>1000000</v>
      </c>
      <c r="E24" s="484">
        <v>1099999</v>
      </c>
      <c r="F24" s="485">
        <f t="shared" ref="F24:F87" si="1">+E24-D24+1</f>
        <v>100000</v>
      </c>
      <c r="G24" s="489"/>
      <c r="H24" s="638"/>
    </row>
    <row r="25" spans="2:8" s="431" customFormat="1" x14ac:dyDescent="0.2">
      <c r="B25" s="440">
        <f>+B24+1</f>
        <v>12</v>
      </c>
      <c r="C25" s="499" t="s">
        <v>303</v>
      </c>
      <c r="D25" s="487">
        <v>1100000</v>
      </c>
      <c r="E25" s="454">
        <v>1199999</v>
      </c>
      <c r="F25" s="438">
        <f t="shared" si="1"/>
        <v>100000</v>
      </c>
      <c r="G25" s="489"/>
      <c r="H25" s="638"/>
    </row>
    <row r="26" spans="2:8" s="431" customFormat="1" x14ac:dyDescent="0.2">
      <c r="B26" s="440">
        <f t="shared" ref="B26:B89" si="2">+B25+1</f>
        <v>13</v>
      </c>
      <c r="C26" s="499" t="s">
        <v>303</v>
      </c>
      <c r="D26" s="487">
        <v>1200000</v>
      </c>
      <c r="E26" s="454">
        <v>1299999</v>
      </c>
      <c r="F26" s="438">
        <f t="shared" si="1"/>
        <v>100000</v>
      </c>
      <c r="G26" s="489"/>
      <c r="H26" s="638"/>
    </row>
    <row r="27" spans="2:8" s="431" customFormat="1" x14ac:dyDescent="0.2">
      <c r="B27" s="440">
        <f t="shared" si="2"/>
        <v>14</v>
      </c>
      <c r="C27" s="499" t="s">
        <v>303</v>
      </c>
      <c r="D27" s="487">
        <v>1300000</v>
      </c>
      <c r="E27" s="454">
        <v>1399999</v>
      </c>
      <c r="F27" s="438">
        <f t="shared" si="1"/>
        <v>100000</v>
      </c>
      <c r="G27" s="489"/>
      <c r="H27" s="638"/>
    </row>
    <row r="28" spans="2:8" s="431" customFormat="1" x14ac:dyDescent="0.2">
      <c r="B28" s="440">
        <f t="shared" si="2"/>
        <v>15</v>
      </c>
      <c r="C28" s="499" t="s">
        <v>303</v>
      </c>
      <c r="D28" s="487">
        <v>1400000</v>
      </c>
      <c r="E28" s="454">
        <v>1499999</v>
      </c>
      <c r="F28" s="438">
        <f t="shared" si="1"/>
        <v>100000</v>
      </c>
      <c r="G28" s="489"/>
      <c r="H28" s="638"/>
    </row>
    <row r="29" spans="2:8" s="431" customFormat="1" x14ac:dyDescent="0.2">
      <c r="B29" s="440">
        <f t="shared" si="2"/>
        <v>16</v>
      </c>
      <c r="C29" s="499" t="s">
        <v>303</v>
      </c>
      <c r="D29" s="483">
        <v>1500000</v>
      </c>
      <c r="E29" s="484">
        <v>1599999</v>
      </c>
      <c r="F29" s="485">
        <f t="shared" si="1"/>
        <v>100000</v>
      </c>
      <c r="G29" s="489"/>
      <c r="H29" s="638"/>
    </row>
    <row r="30" spans="2:8" s="431" customFormat="1" x14ac:dyDescent="0.2">
      <c r="B30" s="440">
        <f t="shared" si="2"/>
        <v>17</v>
      </c>
      <c r="C30" s="499" t="s">
        <v>303</v>
      </c>
      <c r="D30" s="486">
        <v>1600000</v>
      </c>
      <c r="E30" s="454">
        <v>1699999</v>
      </c>
      <c r="F30" s="438">
        <f t="shared" si="1"/>
        <v>100000</v>
      </c>
      <c r="G30" s="489"/>
      <c r="H30" s="638"/>
    </row>
    <row r="31" spans="2:8" s="431" customFormat="1" x14ac:dyDescent="0.2">
      <c r="B31" s="440">
        <f t="shared" si="2"/>
        <v>18</v>
      </c>
      <c r="C31" s="499" t="s">
        <v>303</v>
      </c>
      <c r="D31" s="486">
        <v>1700000</v>
      </c>
      <c r="E31" s="454">
        <v>1799999</v>
      </c>
      <c r="F31" s="438">
        <f t="shared" si="1"/>
        <v>100000</v>
      </c>
      <c r="G31" s="489"/>
      <c r="H31" s="638"/>
    </row>
    <row r="32" spans="2:8" s="431" customFormat="1" x14ac:dyDescent="0.2">
      <c r="B32" s="440">
        <f t="shared" si="2"/>
        <v>19</v>
      </c>
      <c r="C32" s="499" t="s">
        <v>303</v>
      </c>
      <c r="D32" s="486">
        <v>1800000</v>
      </c>
      <c r="E32" s="454">
        <v>1899999</v>
      </c>
      <c r="F32" s="438">
        <f t="shared" si="1"/>
        <v>100000</v>
      </c>
      <c r="G32" s="482"/>
      <c r="H32" s="638"/>
    </row>
    <row r="33" spans="2:8" s="431" customFormat="1" x14ac:dyDescent="0.2">
      <c r="B33" s="440">
        <f t="shared" si="2"/>
        <v>20</v>
      </c>
      <c r="C33" s="499" t="s">
        <v>303</v>
      </c>
      <c r="D33" s="486">
        <v>1900000</v>
      </c>
      <c r="E33" s="454">
        <v>1999999</v>
      </c>
      <c r="F33" s="438">
        <f t="shared" si="1"/>
        <v>100000</v>
      </c>
      <c r="G33" s="482"/>
      <c r="H33" s="638"/>
    </row>
    <row r="34" spans="2:8" s="431" customFormat="1" x14ac:dyDescent="0.2">
      <c r="B34" s="440">
        <f t="shared" si="2"/>
        <v>21</v>
      </c>
      <c r="C34" s="499" t="s">
        <v>303</v>
      </c>
      <c r="D34" s="486">
        <v>2000000</v>
      </c>
      <c r="E34" s="454">
        <v>2099999</v>
      </c>
      <c r="F34" s="438">
        <f t="shared" si="1"/>
        <v>100000</v>
      </c>
      <c r="G34" s="482"/>
      <c r="H34" s="638"/>
    </row>
    <row r="35" spans="2:8" s="431" customFormat="1" x14ac:dyDescent="0.2">
      <c r="B35" s="440">
        <f t="shared" si="2"/>
        <v>22</v>
      </c>
      <c r="C35" s="499" t="s">
        <v>303</v>
      </c>
      <c r="D35" s="486">
        <v>2100000</v>
      </c>
      <c r="E35" s="454">
        <v>2199999</v>
      </c>
      <c r="F35" s="438">
        <f t="shared" si="1"/>
        <v>100000</v>
      </c>
      <c r="G35" s="482"/>
      <c r="H35" s="638"/>
    </row>
    <row r="36" spans="2:8" s="431" customFormat="1" x14ac:dyDescent="0.2">
      <c r="B36" s="440">
        <f t="shared" si="2"/>
        <v>23</v>
      </c>
      <c r="C36" s="499" t="s">
        <v>303</v>
      </c>
      <c r="D36" s="487">
        <v>2200000</v>
      </c>
      <c r="E36" s="454">
        <v>2299999</v>
      </c>
      <c r="F36" s="438">
        <f t="shared" si="1"/>
        <v>100000</v>
      </c>
      <c r="G36" s="482"/>
      <c r="H36" s="638"/>
    </row>
    <row r="37" spans="2:8" s="431" customFormat="1" x14ac:dyDescent="0.2">
      <c r="B37" s="440">
        <f t="shared" si="2"/>
        <v>24</v>
      </c>
      <c r="C37" s="499" t="s">
        <v>303</v>
      </c>
      <c r="D37" s="487">
        <v>2300000</v>
      </c>
      <c r="E37" s="454">
        <v>2399999</v>
      </c>
      <c r="F37" s="438">
        <f t="shared" si="1"/>
        <v>100000</v>
      </c>
      <c r="G37" s="482"/>
      <c r="H37" s="638"/>
    </row>
    <row r="38" spans="2:8" s="431" customFormat="1" x14ac:dyDescent="0.2">
      <c r="B38" s="440">
        <f t="shared" si="2"/>
        <v>25</v>
      </c>
      <c r="C38" s="499" t="s">
        <v>303</v>
      </c>
      <c r="D38" s="487">
        <v>2400000</v>
      </c>
      <c r="E38" s="454">
        <v>2499999</v>
      </c>
      <c r="F38" s="438">
        <f t="shared" si="1"/>
        <v>100000</v>
      </c>
      <c r="G38" s="482"/>
      <c r="H38" s="638"/>
    </row>
    <row r="39" spans="2:8" s="431" customFormat="1" x14ac:dyDescent="0.2">
      <c r="B39" s="440">
        <f t="shared" si="2"/>
        <v>26</v>
      </c>
      <c r="C39" s="499" t="s">
        <v>304</v>
      </c>
      <c r="D39" s="483">
        <v>2500000</v>
      </c>
      <c r="E39" s="484">
        <v>2599999</v>
      </c>
      <c r="F39" s="485">
        <f t="shared" si="1"/>
        <v>100000</v>
      </c>
      <c r="G39" s="482"/>
      <c r="H39" s="638"/>
    </row>
    <row r="40" spans="2:8" s="431" customFormat="1" x14ac:dyDescent="0.2">
      <c r="B40" s="440">
        <f t="shared" si="2"/>
        <v>27</v>
      </c>
      <c r="C40" s="499" t="s">
        <v>304</v>
      </c>
      <c r="D40" s="486">
        <v>2600000</v>
      </c>
      <c r="E40" s="454">
        <v>2699999</v>
      </c>
      <c r="F40" s="438">
        <f t="shared" si="1"/>
        <v>100000</v>
      </c>
      <c r="G40" s="482"/>
      <c r="H40" s="638"/>
    </row>
    <row r="41" spans="2:8" s="431" customFormat="1" x14ac:dyDescent="0.2">
      <c r="B41" s="440">
        <f t="shared" si="2"/>
        <v>28</v>
      </c>
      <c r="C41" s="499" t="s">
        <v>304</v>
      </c>
      <c r="D41" s="486">
        <v>2700000</v>
      </c>
      <c r="E41" s="454">
        <v>2799999</v>
      </c>
      <c r="F41" s="438">
        <f t="shared" si="1"/>
        <v>100000</v>
      </c>
      <c r="G41" s="482"/>
      <c r="H41" s="638"/>
    </row>
    <row r="42" spans="2:8" s="431" customFormat="1" x14ac:dyDescent="0.2">
      <c r="B42" s="440">
        <f t="shared" si="2"/>
        <v>29</v>
      </c>
      <c r="C42" s="499" t="s">
        <v>304</v>
      </c>
      <c r="D42" s="486">
        <v>2800000</v>
      </c>
      <c r="E42" s="454">
        <v>2899999</v>
      </c>
      <c r="F42" s="438">
        <f>+E42-D42+1</f>
        <v>100000</v>
      </c>
      <c r="G42" s="482"/>
      <c r="H42" s="638"/>
    </row>
    <row r="43" spans="2:8" s="431" customFormat="1" x14ac:dyDescent="0.2">
      <c r="B43" s="440">
        <f t="shared" si="2"/>
        <v>30</v>
      </c>
      <c r="C43" s="499" t="s">
        <v>304</v>
      </c>
      <c r="D43" s="486">
        <v>2900000</v>
      </c>
      <c r="E43" s="454">
        <v>2999999</v>
      </c>
      <c r="F43" s="438">
        <f>+E43-D43+1</f>
        <v>100000</v>
      </c>
      <c r="G43" s="482"/>
      <c r="H43" s="638"/>
    </row>
    <row r="44" spans="2:8" s="431" customFormat="1" x14ac:dyDescent="0.2">
      <c r="B44" s="440">
        <f t="shared" si="2"/>
        <v>31</v>
      </c>
      <c r="C44" s="499" t="s">
        <v>303</v>
      </c>
      <c r="D44" s="486">
        <v>3000000</v>
      </c>
      <c r="E44" s="454">
        <v>3099999</v>
      </c>
      <c r="F44" s="438">
        <f t="shared" si="1"/>
        <v>100000</v>
      </c>
      <c r="G44" s="482"/>
      <c r="H44" s="638"/>
    </row>
    <row r="45" spans="2:8" s="431" customFormat="1" x14ac:dyDescent="0.2">
      <c r="B45" s="440">
        <f t="shared" si="2"/>
        <v>32</v>
      </c>
      <c r="C45" s="499" t="s">
        <v>303</v>
      </c>
      <c r="D45" s="486">
        <v>3100000</v>
      </c>
      <c r="E45" s="454">
        <v>3199999</v>
      </c>
      <c r="F45" s="438">
        <f>+E45-D45+1</f>
        <v>100000</v>
      </c>
      <c r="G45" s="482"/>
      <c r="H45" s="638"/>
    </row>
    <row r="46" spans="2:8" s="431" customFormat="1" x14ac:dyDescent="0.2">
      <c r="B46" s="440">
        <f t="shared" si="2"/>
        <v>33</v>
      </c>
      <c r="C46" s="471" t="s">
        <v>303</v>
      </c>
      <c r="D46" s="486">
        <v>3200000</v>
      </c>
      <c r="E46" s="454">
        <v>3299999</v>
      </c>
      <c r="F46" s="438">
        <f t="shared" si="1"/>
        <v>100000</v>
      </c>
      <c r="G46" s="482"/>
      <c r="H46" s="638"/>
    </row>
    <row r="47" spans="2:8" s="431" customFormat="1" x14ac:dyDescent="0.2">
      <c r="B47" s="440">
        <f t="shared" si="2"/>
        <v>34</v>
      </c>
      <c r="C47" s="471" t="s">
        <v>303</v>
      </c>
      <c r="D47" s="488">
        <v>3300000</v>
      </c>
      <c r="E47" s="453">
        <v>3399999</v>
      </c>
      <c r="F47" s="438">
        <f>+E47-D47+1</f>
        <v>100000</v>
      </c>
      <c r="G47" s="482"/>
      <c r="H47" s="638"/>
    </row>
    <row r="48" spans="2:8" s="431" customFormat="1" x14ac:dyDescent="0.2">
      <c r="B48" s="440">
        <f t="shared" si="2"/>
        <v>35</v>
      </c>
      <c r="C48" s="499" t="s">
        <v>303</v>
      </c>
      <c r="D48" s="488">
        <v>3400000</v>
      </c>
      <c r="E48" s="453">
        <v>3499999</v>
      </c>
      <c r="F48" s="438">
        <f t="shared" si="1"/>
        <v>100000</v>
      </c>
      <c r="G48" s="482"/>
      <c r="H48" s="638"/>
    </row>
    <row r="49" spans="2:8" s="431" customFormat="1" x14ac:dyDescent="0.2">
      <c r="B49" s="440">
        <f t="shared" si="2"/>
        <v>36</v>
      </c>
      <c r="C49" s="499" t="s">
        <v>303</v>
      </c>
      <c r="D49" s="488">
        <v>3500000</v>
      </c>
      <c r="E49" s="453">
        <v>3599999</v>
      </c>
      <c r="F49" s="438">
        <f t="shared" si="1"/>
        <v>100000</v>
      </c>
      <c r="G49" s="482"/>
      <c r="H49" s="638"/>
    </row>
    <row r="50" spans="2:8" s="431" customFormat="1" x14ac:dyDescent="0.2">
      <c r="B50" s="440">
        <f t="shared" si="2"/>
        <v>37</v>
      </c>
      <c r="C50" s="499" t="s">
        <v>303</v>
      </c>
      <c r="D50" s="488">
        <v>3600000</v>
      </c>
      <c r="E50" s="453">
        <v>3699999</v>
      </c>
      <c r="F50" s="438">
        <f t="shared" si="1"/>
        <v>100000</v>
      </c>
      <c r="G50" s="482"/>
      <c r="H50" s="638"/>
    </row>
    <row r="51" spans="2:8" s="431" customFormat="1" x14ac:dyDescent="0.2">
      <c r="B51" s="440">
        <f t="shared" si="2"/>
        <v>38</v>
      </c>
      <c r="C51" s="499" t="s">
        <v>303</v>
      </c>
      <c r="D51" s="488">
        <v>3700000</v>
      </c>
      <c r="E51" s="453">
        <v>3799999</v>
      </c>
      <c r="F51" s="438">
        <f t="shared" si="1"/>
        <v>100000</v>
      </c>
      <c r="G51" s="482"/>
      <c r="H51" s="638"/>
    </row>
    <row r="52" spans="2:8" s="431" customFormat="1" x14ac:dyDescent="0.2">
      <c r="B52" s="440">
        <f t="shared" si="2"/>
        <v>39</v>
      </c>
      <c r="C52" s="499" t="s">
        <v>303</v>
      </c>
      <c r="D52" s="488">
        <v>3800000</v>
      </c>
      <c r="E52" s="453">
        <v>3899999</v>
      </c>
      <c r="F52" s="438">
        <f t="shared" si="1"/>
        <v>100000</v>
      </c>
      <c r="G52" s="482"/>
      <c r="H52" s="638"/>
    </row>
    <row r="53" spans="2:8" s="431" customFormat="1" x14ac:dyDescent="0.2">
      <c r="B53" s="440">
        <f t="shared" si="2"/>
        <v>40</v>
      </c>
      <c r="C53" s="499" t="s">
        <v>303</v>
      </c>
      <c r="D53" s="488">
        <v>3900000</v>
      </c>
      <c r="E53" s="453">
        <v>3999999</v>
      </c>
      <c r="F53" s="438">
        <f t="shared" si="1"/>
        <v>100000</v>
      </c>
      <c r="G53" s="489"/>
      <c r="H53" s="638"/>
    </row>
    <row r="54" spans="2:8" s="449" customFormat="1" ht="13.5" customHeight="1" x14ac:dyDescent="0.2">
      <c r="B54" s="440">
        <f t="shared" si="2"/>
        <v>41</v>
      </c>
      <c r="C54" s="499" t="s">
        <v>303</v>
      </c>
      <c r="D54" s="488">
        <v>4000000</v>
      </c>
      <c r="E54" s="453">
        <v>4099999</v>
      </c>
      <c r="F54" s="485">
        <f t="shared" si="1"/>
        <v>100000</v>
      </c>
      <c r="G54" s="500"/>
    </row>
    <row r="55" spans="2:8" s="448" customFormat="1" ht="13.5" customHeight="1" x14ac:dyDescent="0.2">
      <c r="B55" s="440">
        <f t="shared" si="2"/>
        <v>42</v>
      </c>
      <c r="C55" s="471" t="s">
        <v>303</v>
      </c>
      <c r="D55" s="486">
        <v>4100000</v>
      </c>
      <c r="E55" s="454">
        <v>4199999</v>
      </c>
      <c r="F55" s="438">
        <f t="shared" si="1"/>
        <v>100000</v>
      </c>
      <c r="G55" s="465"/>
    </row>
    <row r="56" spans="2:8" s="448" customFormat="1" ht="13.5" customHeight="1" x14ac:dyDescent="0.2">
      <c r="B56" s="440">
        <f t="shared" si="2"/>
        <v>43</v>
      </c>
      <c r="C56" s="471" t="s">
        <v>303</v>
      </c>
      <c r="D56" s="486">
        <v>4200000</v>
      </c>
      <c r="E56" s="454">
        <v>4299999</v>
      </c>
      <c r="F56" s="438">
        <f t="shared" si="1"/>
        <v>100000</v>
      </c>
      <c r="G56" s="465"/>
    </row>
    <row r="57" spans="2:8" s="448" customFormat="1" ht="13.5" customHeight="1" x14ac:dyDescent="0.2">
      <c r="B57" s="440">
        <f t="shared" si="2"/>
        <v>44</v>
      </c>
      <c r="C57" s="499" t="s">
        <v>303</v>
      </c>
      <c r="D57" s="488">
        <v>4300000</v>
      </c>
      <c r="E57" s="453">
        <v>4399999</v>
      </c>
      <c r="F57" s="438">
        <f t="shared" si="1"/>
        <v>100000</v>
      </c>
      <c r="G57" s="463"/>
    </row>
    <row r="58" spans="2:8" s="448" customFormat="1" ht="13.5" customHeight="1" x14ac:dyDescent="0.2">
      <c r="B58" s="440">
        <f t="shared" si="2"/>
        <v>45</v>
      </c>
      <c r="C58" s="499" t="s">
        <v>303</v>
      </c>
      <c r="D58" s="488">
        <v>4400000</v>
      </c>
      <c r="E58" s="453">
        <v>4499999</v>
      </c>
      <c r="F58" s="438">
        <f t="shared" si="1"/>
        <v>100000</v>
      </c>
      <c r="G58" s="465"/>
    </row>
    <row r="59" spans="2:8" s="448" customFormat="1" ht="13.5" customHeight="1" x14ac:dyDescent="0.2">
      <c r="B59" s="440">
        <f t="shared" si="2"/>
        <v>46</v>
      </c>
      <c r="C59" s="471" t="s">
        <v>303</v>
      </c>
      <c r="D59" s="486">
        <v>4500000</v>
      </c>
      <c r="E59" s="454">
        <v>4599999</v>
      </c>
      <c r="F59" s="438">
        <f t="shared" si="1"/>
        <v>100000</v>
      </c>
      <c r="G59" s="465"/>
    </row>
    <row r="60" spans="2:8" s="448" customFormat="1" ht="13.5" customHeight="1" x14ac:dyDescent="0.2">
      <c r="B60" s="440">
        <f t="shared" si="2"/>
        <v>47</v>
      </c>
      <c r="C60" s="471" t="s">
        <v>303</v>
      </c>
      <c r="D60" s="486">
        <v>4600000</v>
      </c>
      <c r="E60" s="454">
        <v>4699999</v>
      </c>
      <c r="F60" s="438">
        <f t="shared" si="1"/>
        <v>100000</v>
      </c>
      <c r="G60" s="465"/>
    </row>
    <row r="61" spans="2:8" s="448" customFormat="1" ht="13.5" customHeight="1" x14ac:dyDescent="0.2">
      <c r="B61" s="440">
        <f t="shared" si="2"/>
        <v>48</v>
      </c>
      <c r="C61" s="471" t="s">
        <v>303</v>
      </c>
      <c r="D61" s="486">
        <v>4700000</v>
      </c>
      <c r="E61" s="454">
        <v>4799999</v>
      </c>
      <c r="F61" s="438">
        <f t="shared" si="1"/>
        <v>100000</v>
      </c>
      <c r="G61" s="465"/>
    </row>
    <row r="62" spans="2:8" s="448" customFormat="1" ht="13.5" customHeight="1" x14ac:dyDescent="0.2">
      <c r="B62" s="440">
        <f t="shared" si="2"/>
        <v>49</v>
      </c>
      <c r="C62" s="471" t="s">
        <v>303</v>
      </c>
      <c r="D62" s="486">
        <v>4800000</v>
      </c>
      <c r="E62" s="454">
        <v>4899999</v>
      </c>
      <c r="F62" s="438">
        <f t="shared" si="1"/>
        <v>100000</v>
      </c>
      <c r="G62" s="465"/>
    </row>
    <row r="63" spans="2:8" s="448" customFormat="1" ht="13.5" customHeight="1" x14ac:dyDescent="0.2">
      <c r="B63" s="440">
        <f t="shared" si="2"/>
        <v>50</v>
      </c>
      <c r="C63" s="471" t="s">
        <v>303</v>
      </c>
      <c r="D63" s="486">
        <v>4900000</v>
      </c>
      <c r="E63" s="454">
        <v>4999999</v>
      </c>
      <c r="F63" s="438">
        <f t="shared" si="1"/>
        <v>100000</v>
      </c>
      <c r="G63" s="465"/>
    </row>
    <row r="64" spans="2:8" s="448" customFormat="1" ht="13.5" customHeight="1" x14ac:dyDescent="0.2">
      <c r="B64" s="440">
        <f t="shared" si="2"/>
        <v>51</v>
      </c>
      <c r="C64" s="471" t="s">
        <v>304</v>
      </c>
      <c r="D64" s="486">
        <v>5000000</v>
      </c>
      <c r="E64" s="454">
        <v>5099999</v>
      </c>
      <c r="F64" s="438">
        <f t="shared" si="1"/>
        <v>100000</v>
      </c>
      <c r="G64" s="465"/>
    </row>
    <row r="65" spans="2:7" s="448" customFormat="1" ht="13.5" customHeight="1" x14ac:dyDescent="0.2">
      <c r="B65" s="440">
        <f t="shared" si="2"/>
        <v>52</v>
      </c>
      <c r="C65" s="471" t="s">
        <v>304</v>
      </c>
      <c r="D65" s="486">
        <v>5100000</v>
      </c>
      <c r="E65" s="454">
        <v>5199999</v>
      </c>
      <c r="F65" s="438">
        <f t="shared" si="1"/>
        <v>100000</v>
      </c>
      <c r="G65" s="465"/>
    </row>
    <row r="66" spans="2:7" s="448" customFormat="1" ht="13.5" customHeight="1" x14ac:dyDescent="0.2">
      <c r="B66" s="440">
        <f t="shared" si="2"/>
        <v>53</v>
      </c>
      <c r="C66" s="471" t="s">
        <v>304</v>
      </c>
      <c r="D66" s="486">
        <v>5200000</v>
      </c>
      <c r="E66" s="454">
        <v>5299999</v>
      </c>
      <c r="F66" s="438">
        <f t="shared" si="1"/>
        <v>100000</v>
      </c>
      <c r="G66" s="482"/>
    </row>
    <row r="67" spans="2:7" s="448" customFormat="1" ht="13.5" customHeight="1" x14ac:dyDescent="0.2">
      <c r="B67" s="440">
        <f t="shared" si="2"/>
        <v>54</v>
      </c>
      <c r="C67" s="471" t="s">
        <v>304</v>
      </c>
      <c r="D67" s="486">
        <v>5300000</v>
      </c>
      <c r="E67" s="454">
        <v>5399999</v>
      </c>
      <c r="F67" s="438">
        <f t="shared" si="1"/>
        <v>100000</v>
      </c>
      <c r="G67" s="482"/>
    </row>
    <row r="68" spans="2:7" s="448" customFormat="1" ht="13.5" customHeight="1" x14ac:dyDescent="0.2">
      <c r="B68" s="440">
        <f t="shared" si="2"/>
        <v>55</v>
      </c>
      <c r="C68" s="471" t="s">
        <v>304</v>
      </c>
      <c r="D68" s="486">
        <v>5400000</v>
      </c>
      <c r="E68" s="454">
        <v>5499999</v>
      </c>
      <c r="F68" s="438">
        <f t="shared" si="1"/>
        <v>100000</v>
      </c>
      <c r="G68" s="482"/>
    </row>
    <row r="69" spans="2:7" s="448" customFormat="1" ht="13.5" customHeight="1" x14ac:dyDescent="0.2">
      <c r="B69" s="440">
        <f t="shared" si="2"/>
        <v>56</v>
      </c>
      <c r="C69" s="471" t="s">
        <v>304</v>
      </c>
      <c r="D69" s="486">
        <v>5500000</v>
      </c>
      <c r="E69" s="454">
        <v>5599999</v>
      </c>
      <c r="F69" s="438">
        <f t="shared" si="1"/>
        <v>100000</v>
      </c>
      <c r="G69" s="501"/>
    </row>
    <row r="70" spans="2:7" s="448" customFormat="1" ht="13.5" customHeight="1" x14ac:dyDescent="0.2">
      <c r="B70" s="440">
        <f t="shared" si="2"/>
        <v>57</v>
      </c>
      <c r="C70" s="471" t="s">
        <v>304</v>
      </c>
      <c r="D70" s="486">
        <v>5600000</v>
      </c>
      <c r="E70" s="454">
        <v>5699999</v>
      </c>
      <c r="F70" s="438">
        <f t="shared" si="1"/>
        <v>100000</v>
      </c>
      <c r="G70" s="501"/>
    </row>
    <row r="71" spans="2:7" s="448" customFormat="1" ht="13.5" customHeight="1" x14ac:dyDescent="0.2">
      <c r="B71" s="440">
        <f t="shared" si="2"/>
        <v>58</v>
      </c>
      <c r="C71" s="471" t="s">
        <v>304</v>
      </c>
      <c r="D71" s="486">
        <v>5700000</v>
      </c>
      <c r="E71" s="454">
        <v>5799999</v>
      </c>
      <c r="F71" s="438">
        <f t="shared" si="1"/>
        <v>100000</v>
      </c>
      <c r="G71" s="501"/>
    </row>
    <row r="72" spans="2:7" s="448" customFormat="1" ht="13.5" customHeight="1" x14ac:dyDescent="0.2">
      <c r="B72" s="440">
        <f t="shared" si="2"/>
        <v>59</v>
      </c>
      <c r="C72" s="471" t="s">
        <v>304</v>
      </c>
      <c r="D72" s="486">
        <v>5800000</v>
      </c>
      <c r="E72" s="454">
        <v>5899999</v>
      </c>
      <c r="F72" s="438">
        <f t="shared" si="1"/>
        <v>100000</v>
      </c>
      <c r="G72" s="501"/>
    </row>
    <row r="73" spans="2:7" s="448" customFormat="1" ht="13.5" customHeight="1" x14ac:dyDescent="0.2">
      <c r="B73" s="440">
        <f t="shared" si="2"/>
        <v>60</v>
      </c>
      <c r="C73" s="471" t="s">
        <v>304</v>
      </c>
      <c r="D73" s="486">
        <v>5900000</v>
      </c>
      <c r="E73" s="454">
        <v>5999999</v>
      </c>
      <c r="F73" s="438">
        <f t="shared" si="1"/>
        <v>100000</v>
      </c>
      <c r="G73" s="501"/>
    </row>
    <row r="74" spans="2:7" s="448" customFormat="1" ht="13.5" customHeight="1" x14ac:dyDescent="0.2">
      <c r="B74" s="440">
        <f t="shared" si="2"/>
        <v>61</v>
      </c>
      <c r="C74" s="471" t="s">
        <v>904</v>
      </c>
      <c r="D74" s="486">
        <v>6000000</v>
      </c>
      <c r="E74" s="454">
        <v>6099999</v>
      </c>
      <c r="F74" s="438">
        <f t="shared" si="1"/>
        <v>100000</v>
      </c>
      <c r="G74" s="465"/>
    </row>
    <row r="75" spans="2:7" s="448" customFormat="1" ht="13.5" customHeight="1" x14ac:dyDescent="0.2">
      <c r="B75" s="440">
        <f t="shared" si="2"/>
        <v>62</v>
      </c>
      <c r="C75" s="471" t="s">
        <v>904</v>
      </c>
      <c r="D75" s="486">
        <v>6100000</v>
      </c>
      <c r="E75" s="454">
        <v>6199999</v>
      </c>
      <c r="F75" s="438">
        <f t="shared" si="1"/>
        <v>100000</v>
      </c>
      <c r="G75" s="465"/>
    </row>
    <row r="76" spans="2:7" s="448" customFormat="1" ht="13.5" customHeight="1" x14ac:dyDescent="0.2">
      <c r="B76" s="440">
        <f t="shared" si="2"/>
        <v>63</v>
      </c>
      <c r="C76" s="471" t="s">
        <v>904</v>
      </c>
      <c r="D76" s="486">
        <v>6200000</v>
      </c>
      <c r="E76" s="454">
        <v>6299999</v>
      </c>
      <c r="F76" s="438">
        <f t="shared" si="1"/>
        <v>100000</v>
      </c>
      <c r="G76" s="501"/>
    </row>
    <row r="77" spans="2:7" s="448" customFormat="1" ht="13.5" customHeight="1" x14ac:dyDescent="0.2">
      <c r="B77" s="440">
        <f t="shared" si="2"/>
        <v>64</v>
      </c>
      <c r="C77" s="471" t="s">
        <v>904</v>
      </c>
      <c r="D77" s="486">
        <v>6300000</v>
      </c>
      <c r="E77" s="454">
        <v>6399999</v>
      </c>
      <c r="F77" s="438">
        <f t="shared" si="1"/>
        <v>100000</v>
      </c>
      <c r="G77" s="501"/>
    </row>
    <row r="78" spans="2:7" s="448" customFormat="1" ht="13.5" customHeight="1" x14ac:dyDescent="0.2">
      <c r="B78" s="440">
        <f t="shared" si="2"/>
        <v>65</v>
      </c>
      <c r="C78" s="471" t="s">
        <v>904</v>
      </c>
      <c r="D78" s="486">
        <v>6400000</v>
      </c>
      <c r="E78" s="454">
        <v>6499999</v>
      </c>
      <c r="F78" s="438">
        <f t="shared" si="1"/>
        <v>100000</v>
      </c>
      <c r="G78" s="501"/>
    </row>
    <row r="79" spans="2:7" s="448" customFormat="1" ht="13.5" customHeight="1" x14ac:dyDescent="0.2">
      <c r="B79" s="440">
        <f t="shared" si="2"/>
        <v>66</v>
      </c>
      <c r="C79" s="471" t="s">
        <v>904</v>
      </c>
      <c r="D79" s="486">
        <v>6500000</v>
      </c>
      <c r="E79" s="454">
        <v>6599999</v>
      </c>
      <c r="F79" s="438">
        <f t="shared" si="1"/>
        <v>100000</v>
      </c>
      <c r="G79" s="501"/>
    </row>
    <row r="80" spans="2:7" s="448" customFormat="1" ht="13.5" customHeight="1" x14ac:dyDescent="0.2">
      <c r="B80" s="440">
        <f t="shared" si="2"/>
        <v>67</v>
      </c>
      <c r="C80" s="471" t="s">
        <v>904</v>
      </c>
      <c r="D80" s="486">
        <v>6600000</v>
      </c>
      <c r="E80" s="454">
        <v>6699999</v>
      </c>
      <c r="F80" s="438">
        <f t="shared" si="1"/>
        <v>100000</v>
      </c>
      <c r="G80" s="501"/>
    </row>
    <row r="81" spans="2:8" s="448" customFormat="1" ht="13.5" customHeight="1" x14ac:dyDescent="0.2">
      <c r="B81" s="440">
        <f t="shared" si="2"/>
        <v>68</v>
      </c>
      <c r="C81" s="471" t="s">
        <v>904</v>
      </c>
      <c r="D81" s="486">
        <v>6700000</v>
      </c>
      <c r="E81" s="454">
        <v>6799999</v>
      </c>
      <c r="F81" s="438">
        <f t="shared" si="1"/>
        <v>100000</v>
      </c>
      <c r="G81" s="501"/>
    </row>
    <row r="82" spans="2:8" s="448" customFormat="1" ht="13.5" customHeight="1" x14ac:dyDescent="0.2">
      <c r="B82" s="440">
        <f t="shared" si="2"/>
        <v>69</v>
      </c>
      <c r="C82" s="471" t="s">
        <v>904</v>
      </c>
      <c r="D82" s="486">
        <v>6800000</v>
      </c>
      <c r="E82" s="454">
        <v>6899999</v>
      </c>
      <c r="F82" s="438">
        <f t="shared" si="1"/>
        <v>100000</v>
      </c>
      <c r="G82" s="501"/>
    </row>
    <row r="83" spans="2:8" s="448" customFormat="1" ht="13.5" customHeight="1" x14ac:dyDescent="0.2">
      <c r="B83" s="440">
        <f t="shared" si="2"/>
        <v>70</v>
      </c>
      <c r="C83" s="471" t="s">
        <v>904</v>
      </c>
      <c r="D83" s="486">
        <v>6900000</v>
      </c>
      <c r="E83" s="454">
        <v>6999999</v>
      </c>
      <c r="F83" s="438">
        <f t="shared" si="1"/>
        <v>100000</v>
      </c>
      <c r="G83" s="501"/>
    </row>
    <row r="84" spans="2:8" s="433" customFormat="1" x14ac:dyDescent="0.2">
      <c r="B84" s="440">
        <f t="shared" si="2"/>
        <v>71</v>
      </c>
      <c r="C84" s="498" t="s">
        <v>303</v>
      </c>
      <c r="D84" s="483">
        <v>7000000</v>
      </c>
      <c r="E84" s="484">
        <v>7099999</v>
      </c>
      <c r="F84" s="485">
        <f t="shared" si="1"/>
        <v>100000</v>
      </c>
      <c r="G84" s="502"/>
      <c r="H84" s="634"/>
    </row>
    <row r="85" spans="2:8" s="433" customFormat="1" x14ac:dyDescent="0.2">
      <c r="B85" s="440">
        <f t="shared" si="2"/>
        <v>72</v>
      </c>
      <c r="C85" s="471" t="s">
        <v>303</v>
      </c>
      <c r="D85" s="486">
        <v>7100000</v>
      </c>
      <c r="E85" s="454">
        <v>7199999</v>
      </c>
      <c r="F85" s="438">
        <f t="shared" si="1"/>
        <v>100000</v>
      </c>
      <c r="G85" s="465"/>
      <c r="H85" s="634"/>
    </row>
    <row r="86" spans="2:8" s="433" customFormat="1" x14ac:dyDescent="0.2">
      <c r="B86" s="440">
        <f t="shared" si="2"/>
        <v>73</v>
      </c>
      <c r="C86" s="471" t="s">
        <v>303</v>
      </c>
      <c r="D86" s="486">
        <v>7200000</v>
      </c>
      <c r="E86" s="454">
        <v>7299999</v>
      </c>
      <c r="F86" s="438">
        <f t="shared" si="1"/>
        <v>100000</v>
      </c>
      <c r="G86" s="465"/>
      <c r="H86" s="634"/>
    </row>
    <row r="87" spans="2:8" s="433" customFormat="1" x14ac:dyDescent="0.2">
      <c r="B87" s="440">
        <f t="shared" si="2"/>
        <v>74</v>
      </c>
      <c r="C87" s="471" t="s">
        <v>303</v>
      </c>
      <c r="D87" s="486">
        <v>7300000</v>
      </c>
      <c r="E87" s="454">
        <v>7399999</v>
      </c>
      <c r="F87" s="438">
        <f t="shared" si="1"/>
        <v>100000</v>
      </c>
      <c r="G87" s="465"/>
      <c r="H87" s="634"/>
    </row>
    <row r="88" spans="2:8" s="433" customFormat="1" x14ac:dyDescent="0.2">
      <c r="B88" s="440">
        <f t="shared" si="2"/>
        <v>75</v>
      </c>
      <c r="C88" s="471" t="s">
        <v>303</v>
      </c>
      <c r="D88" s="486">
        <v>7400000</v>
      </c>
      <c r="E88" s="454">
        <v>7499999</v>
      </c>
      <c r="F88" s="438">
        <f t="shared" ref="F88:F112" si="3">+E88-D88+1</f>
        <v>100000</v>
      </c>
      <c r="G88" s="465"/>
      <c r="H88" s="634"/>
    </row>
    <row r="89" spans="2:8" s="433" customFormat="1" x14ac:dyDescent="0.2">
      <c r="B89" s="440">
        <f t="shared" si="2"/>
        <v>76</v>
      </c>
      <c r="C89" s="471" t="s">
        <v>303</v>
      </c>
      <c r="D89" s="486">
        <v>7500000</v>
      </c>
      <c r="E89" s="454">
        <v>7599999</v>
      </c>
      <c r="F89" s="438">
        <f t="shared" si="3"/>
        <v>100000</v>
      </c>
      <c r="G89" s="465"/>
      <c r="H89" s="634"/>
    </row>
    <row r="90" spans="2:8" s="433" customFormat="1" x14ac:dyDescent="0.2">
      <c r="B90" s="440">
        <f t="shared" ref="B90:B112" si="4">+B89+1</f>
        <v>77</v>
      </c>
      <c r="C90" s="471" t="s">
        <v>303</v>
      </c>
      <c r="D90" s="486">
        <v>7600000</v>
      </c>
      <c r="E90" s="454">
        <v>7699999</v>
      </c>
      <c r="F90" s="438">
        <f t="shared" si="3"/>
        <v>100000</v>
      </c>
      <c r="G90" s="465"/>
      <c r="H90" s="634"/>
    </row>
    <row r="91" spans="2:8" s="433" customFormat="1" x14ac:dyDescent="0.2">
      <c r="B91" s="440">
        <f t="shared" si="4"/>
        <v>78</v>
      </c>
      <c r="C91" s="471" t="s">
        <v>303</v>
      </c>
      <c r="D91" s="486">
        <v>7700000</v>
      </c>
      <c r="E91" s="454">
        <v>7799999</v>
      </c>
      <c r="F91" s="438">
        <f t="shared" si="3"/>
        <v>100000</v>
      </c>
      <c r="G91" s="465"/>
      <c r="H91" s="634"/>
    </row>
    <row r="92" spans="2:8" s="433" customFormat="1" x14ac:dyDescent="0.2">
      <c r="B92" s="440">
        <f t="shared" si="4"/>
        <v>79</v>
      </c>
      <c r="C92" s="471" t="s">
        <v>303</v>
      </c>
      <c r="D92" s="486">
        <v>7800000</v>
      </c>
      <c r="E92" s="454">
        <v>7899999</v>
      </c>
      <c r="F92" s="438">
        <f t="shared" si="3"/>
        <v>100000</v>
      </c>
      <c r="G92" s="465"/>
      <c r="H92" s="634"/>
    </row>
    <row r="93" spans="2:8" s="433" customFormat="1" x14ac:dyDescent="0.2">
      <c r="B93" s="440">
        <f t="shared" si="4"/>
        <v>80</v>
      </c>
      <c r="C93" s="498" t="s">
        <v>303</v>
      </c>
      <c r="D93" s="483">
        <v>7900000</v>
      </c>
      <c r="E93" s="484">
        <v>7999999</v>
      </c>
      <c r="F93" s="485">
        <f t="shared" si="3"/>
        <v>100000</v>
      </c>
      <c r="G93" s="500"/>
      <c r="H93" s="634"/>
    </row>
    <row r="94" spans="2:8" x14ac:dyDescent="0.2">
      <c r="B94" s="440">
        <f t="shared" si="4"/>
        <v>81</v>
      </c>
      <c r="C94" s="580" t="s">
        <v>304</v>
      </c>
      <c r="D94" s="503">
        <v>8000000</v>
      </c>
      <c r="E94" s="504">
        <v>8099999</v>
      </c>
      <c r="F94" s="438">
        <f t="shared" si="3"/>
        <v>100000</v>
      </c>
      <c r="G94" s="502"/>
    </row>
    <row r="95" spans="2:8" s="433" customFormat="1" x14ac:dyDescent="0.2">
      <c r="B95" s="440">
        <f t="shared" si="4"/>
        <v>82</v>
      </c>
      <c r="C95" s="471" t="s">
        <v>304</v>
      </c>
      <c r="D95" s="486">
        <v>8100000</v>
      </c>
      <c r="E95" s="454">
        <v>8199999</v>
      </c>
      <c r="F95" s="438">
        <f t="shared" si="3"/>
        <v>100000</v>
      </c>
      <c r="G95" s="465"/>
      <c r="H95" s="634"/>
    </row>
    <row r="96" spans="2:8" s="433" customFormat="1" x14ac:dyDescent="0.2">
      <c r="B96" s="440">
        <f t="shared" si="4"/>
        <v>83</v>
      </c>
      <c r="C96" s="471" t="s">
        <v>304</v>
      </c>
      <c r="D96" s="486">
        <v>8200000</v>
      </c>
      <c r="E96" s="454">
        <v>8299999</v>
      </c>
      <c r="F96" s="438">
        <f t="shared" si="3"/>
        <v>100000</v>
      </c>
      <c r="G96" s="465"/>
      <c r="H96" s="634"/>
    </row>
    <row r="97" spans="2:8" s="433" customFormat="1" x14ac:dyDescent="0.2">
      <c r="B97" s="440">
        <f t="shared" si="4"/>
        <v>84</v>
      </c>
      <c r="C97" s="471" t="s">
        <v>304</v>
      </c>
      <c r="D97" s="486">
        <v>8300000</v>
      </c>
      <c r="E97" s="454">
        <v>8399999</v>
      </c>
      <c r="F97" s="438">
        <f t="shared" si="3"/>
        <v>100000</v>
      </c>
      <c r="G97" s="465"/>
      <c r="H97" s="634"/>
    </row>
    <row r="98" spans="2:8" s="433" customFormat="1" x14ac:dyDescent="0.2">
      <c r="B98" s="440">
        <f t="shared" si="4"/>
        <v>85</v>
      </c>
      <c r="C98" s="471" t="s">
        <v>304</v>
      </c>
      <c r="D98" s="486">
        <v>8400000</v>
      </c>
      <c r="E98" s="454">
        <v>8499999</v>
      </c>
      <c r="F98" s="438">
        <f t="shared" si="3"/>
        <v>100000</v>
      </c>
      <c r="G98" s="465"/>
      <c r="H98" s="634"/>
    </row>
    <row r="99" spans="2:8" s="433" customFormat="1" x14ac:dyDescent="0.2">
      <c r="B99" s="440">
        <f t="shared" si="4"/>
        <v>86</v>
      </c>
      <c r="C99" s="471" t="s">
        <v>304</v>
      </c>
      <c r="D99" s="486">
        <v>8500000</v>
      </c>
      <c r="E99" s="454">
        <v>8599999</v>
      </c>
      <c r="F99" s="438">
        <f t="shared" si="3"/>
        <v>100000</v>
      </c>
      <c r="G99" s="465"/>
      <c r="H99" s="634"/>
    </row>
    <row r="100" spans="2:8" s="433" customFormat="1" x14ac:dyDescent="0.2">
      <c r="B100" s="440">
        <f t="shared" si="4"/>
        <v>87</v>
      </c>
      <c r="C100" s="471" t="s">
        <v>304</v>
      </c>
      <c r="D100" s="488">
        <v>8600000</v>
      </c>
      <c r="E100" s="453">
        <v>8699999</v>
      </c>
      <c r="F100" s="438">
        <f t="shared" si="3"/>
        <v>100000</v>
      </c>
      <c r="G100" s="465"/>
      <c r="H100" s="634"/>
    </row>
    <row r="101" spans="2:8" s="433" customFormat="1" x14ac:dyDescent="0.2">
      <c r="B101" s="440">
        <f t="shared" si="4"/>
        <v>88</v>
      </c>
      <c r="C101" s="499" t="s">
        <v>304</v>
      </c>
      <c r="D101" s="488">
        <v>8700000</v>
      </c>
      <c r="E101" s="453">
        <v>8799999</v>
      </c>
      <c r="F101" s="435">
        <f t="shared" si="3"/>
        <v>100000</v>
      </c>
      <c r="G101" s="463"/>
      <c r="H101" s="634"/>
    </row>
    <row r="102" spans="2:8" s="433" customFormat="1" x14ac:dyDescent="0.2">
      <c r="B102" s="440">
        <f t="shared" si="4"/>
        <v>89</v>
      </c>
      <c r="C102" s="471" t="s">
        <v>304</v>
      </c>
      <c r="D102" s="488">
        <v>8800000</v>
      </c>
      <c r="E102" s="453">
        <v>8899999</v>
      </c>
      <c r="F102" s="438">
        <f t="shared" si="3"/>
        <v>100000</v>
      </c>
      <c r="G102" s="465"/>
      <c r="H102" s="634"/>
    </row>
    <row r="103" spans="2:8" s="433" customFormat="1" x14ac:dyDescent="0.2">
      <c r="B103" s="440">
        <f t="shared" si="4"/>
        <v>90</v>
      </c>
      <c r="C103" s="499" t="s">
        <v>304</v>
      </c>
      <c r="D103" s="488">
        <v>8900000</v>
      </c>
      <c r="E103" s="453">
        <v>8999999</v>
      </c>
      <c r="F103" s="438">
        <f t="shared" si="3"/>
        <v>100000</v>
      </c>
      <c r="G103" s="465"/>
      <c r="H103" s="634"/>
    </row>
    <row r="104" spans="2:8" x14ac:dyDescent="0.2">
      <c r="B104" s="440">
        <f t="shared" si="4"/>
        <v>91</v>
      </c>
      <c r="C104" s="581" t="s">
        <v>304</v>
      </c>
      <c r="D104" s="505">
        <v>9000000</v>
      </c>
      <c r="E104" s="506">
        <v>9099999</v>
      </c>
      <c r="F104" s="485">
        <f t="shared" si="3"/>
        <v>100000</v>
      </c>
      <c r="G104" s="502"/>
    </row>
    <row r="105" spans="2:8" x14ac:dyDescent="0.2">
      <c r="B105" s="440">
        <f t="shared" si="4"/>
        <v>92</v>
      </c>
      <c r="C105" s="580" t="s">
        <v>303</v>
      </c>
      <c r="D105" s="507">
        <v>9100000</v>
      </c>
      <c r="E105" s="508">
        <v>9199999</v>
      </c>
      <c r="F105" s="438">
        <f t="shared" si="3"/>
        <v>100000</v>
      </c>
      <c r="G105" s="465"/>
    </row>
    <row r="106" spans="2:8" x14ac:dyDescent="0.2">
      <c r="B106" s="440">
        <f t="shared" si="4"/>
        <v>93</v>
      </c>
      <c r="C106" s="581" t="s">
        <v>304</v>
      </c>
      <c r="D106" s="507">
        <v>9200000</v>
      </c>
      <c r="E106" s="508">
        <v>9299999</v>
      </c>
      <c r="F106" s="438">
        <f t="shared" si="3"/>
        <v>100000</v>
      </c>
      <c r="G106" s="465"/>
    </row>
    <row r="107" spans="2:8" x14ac:dyDescent="0.2">
      <c r="B107" s="440">
        <f t="shared" si="4"/>
        <v>94</v>
      </c>
      <c r="C107" s="582" t="s">
        <v>303</v>
      </c>
      <c r="D107" s="509">
        <v>9300000</v>
      </c>
      <c r="E107" s="510">
        <v>9399999</v>
      </c>
      <c r="F107" s="439">
        <f t="shared" si="3"/>
        <v>100000</v>
      </c>
      <c r="G107" s="502"/>
    </row>
    <row r="108" spans="2:8" x14ac:dyDescent="0.2">
      <c r="B108" s="440">
        <f t="shared" si="4"/>
        <v>95</v>
      </c>
      <c r="C108" s="580" t="s">
        <v>303</v>
      </c>
      <c r="D108" s="486">
        <v>9400000</v>
      </c>
      <c r="E108" s="454">
        <v>9499999</v>
      </c>
      <c r="F108" s="438">
        <f t="shared" si="3"/>
        <v>100000</v>
      </c>
      <c r="G108" s="465"/>
    </row>
    <row r="109" spans="2:8" x14ac:dyDescent="0.2">
      <c r="B109" s="440">
        <f t="shared" si="4"/>
        <v>96</v>
      </c>
      <c r="C109" s="580" t="s">
        <v>303</v>
      </c>
      <c r="D109" s="486">
        <v>9500000</v>
      </c>
      <c r="E109" s="454">
        <v>9599999</v>
      </c>
      <c r="F109" s="438">
        <f t="shared" si="3"/>
        <v>100000</v>
      </c>
      <c r="G109" s="465"/>
    </row>
    <row r="110" spans="2:8" x14ac:dyDescent="0.2">
      <c r="B110" s="440">
        <f t="shared" si="4"/>
        <v>97</v>
      </c>
      <c r="C110" s="580" t="s">
        <v>303</v>
      </c>
      <c r="D110" s="486">
        <v>9600000</v>
      </c>
      <c r="E110" s="454">
        <v>9699999</v>
      </c>
      <c r="F110" s="438">
        <f t="shared" si="3"/>
        <v>100000</v>
      </c>
      <c r="G110" s="465"/>
    </row>
    <row r="111" spans="2:8" x14ac:dyDescent="0.2">
      <c r="B111" s="440">
        <f t="shared" si="4"/>
        <v>98</v>
      </c>
      <c r="C111" s="580" t="s">
        <v>304</v>
      </c>
      <c r="D111" s="486">
        <v>9700000</v>
      </c>
      <c r="E111" s="454">
        <v>9799999</v>
      </c>
      <c r="F111" s="438">
        <f t="shared" si="3"/>
        <v>100000</v>
      </c>
      <c r="G111" s="465"/>
    </row>
    <row r="112" spans="2:8" x14ac:dyDescent="0.2">
      <c r="B112" s="440">
        <f t="shared" si="4"/>
        <v>99</v>
      </c>
      <c r="C112" s="580" t="s">
        <v>304</v>
      </c>
      <c r="D112" s="486">
        <v>9800000</v>
      </c>
      <c r="E112" s="454">
        <v>9899999</v>
      </c>
      <c r="F112" s="438">
        <f t="shared" si="3"/>
        <v>100000</v>
      </c>
      <c r="G112" s="465"/>
    </row>
    <row r="113" spans="2:7" ht="13.5" thickBot="1" x14ac:dyDescent="0.25">
      <c r="B113" s="447">
        <f>+B112+1</f>
        <v>100</v>
      </c>
      <c r="C113" s="583" t="s">
        <v>304</v>
      </c>
      <c r="D113" s="511">
        <v>9900000</v>
      </c>
      <c r="E113" s="456">
        <v>9999999</v>
      </c>
      <c r="F113" s="442">
        <f>+E113-D113+1</f>
        <v>100000</v>
      </c>
      <c r="G113" s="512"/>
    </row>
    <row r="114" spans="2:7" x14ac:dyDescent="0.2">
      <c r="B114" s="466"/>
      <c r="C114" s="493"/>
      <c r="D114" s="483"/>
      <c r="E114" s="483"/>
      <c r="F114" s="468"/>
      <c r="G114" s="468"/>
    </row>
    <row r="115" spans="2:7" x14ac:dyDescent="0.2">
      <c r="B115" s="527" t="s">
        <v>876</v>
      </c>
      <c r="C115" s="493"/>
      <c r="D115" s="483"/>
      <c r="E115" s="483"/>
      <c r="F115" s="468"/>
      <c r="G115" s="468"/>
    </row>
    <row r="116" spans="2:7" x14ac:dyDescent="0.2">
      <c r="C116" s="415"/>
      <c r="D116" s="513"/>
    </row>
    <row r="117" spans="2:7" x14ac:dyDescent="0.2">
      <c r="B117" s="648" t="s">
        <v>906</v>
      </c>
      <c r="C117" s="415"/>
      <c r="D117" s="513"/>
    </row>
    <row r="118" spans="2:7" x14ac:dyDescent="0.2">
      <c r="B118" s="632" t="s">
        <v>846</v>
      </c>
      <c r="F118" s="474" t="s">
        <v>779</v>
      </c>
      <c r="G118" s="475" t="s">
        <v>849</v>
      </c>
    </row>
    <row r="119" spans="2:7" x14ac:dyDescent="0.2">
      <c r="F119" s="476"/>
      <c r="G119" s="476"/>
    </row>
    <row r="120" spans="2:7" x14ac:dyDescent="0.2">
      <c r="F120" s="474" t="s">
        <v>779</v>
      </c>
      <c r="G120" s="475" t="s">
        <v>849</v>
      </c>
    </row>
    <row r="121" spans="2:7" x14ac:dyDescent="0.2">
      <c r="F121" s="476"/>
      <c r="G121" s="476"/>
    </row>
    <row r="122" spans="2:7" x14ac:dyDescent="0.2">
      <c r="F122" s="474" t="s">
        <v>779</v>
      </c>
      <c r="G122" s="475" t="s">
        <v>849</v>
      </c>
    </row>
    <row r="123" spans="2:7" x14ac:dyDescent="0.2">
      <c r="B123" s="496"/>
      <c r="C123" s="497"/>
      <c r="D123" s="470"/>
      <c r="E123" s="470"/>
      <c r="F123" s="476"/>
      <c r="G123" s="476"/>
    </row>
    <row r="124" spans="2:7" x14ac:dyDescent="0.2">
      <c r="B124" s="496"/>
      <c r="C124" s="497"/>
      <c r="D124" s="470"/>
      <c r="E124" s="470"/>
      <c r="F124" s="448"/>
      <c r="G124" s="448"/>
    </row>
    <row r="125" spans="2:7" x14ac:dyDescent="0.2">
      <c r="B125" s="496"/>
      <c r="C125" s="497"/>
      <c r="D125" s="470"/>
      <c r="E125" s="470"/>
      <c r="F125" s="448"/>
      <c r="G125" s="448"/>
    </row>
    <row r="126" spans="2:7" x14ac:dyDescent="0.2">
      <c r="B126" s="496"/>
      <c r="C126" s="497"/>
      <c r="D126" s="470"/>
      <c r="E126" s="470"/>
      <c r="F126" s="448"/>
      <c r="G126" s="448"/>
    </row>
  </sheetData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rowBreaks count="1" manualBreakCount="1">
    <brk id="64" min="1" max="7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659" t="s">
        <v>785</v>
      </c>
      <c r="B3" s="659"/>
      <c r="C3" s="659"/>
      <c r="D3" s="659"/>
      <c r="E3" s="659"/>
      <c r="F3" s="659"/>
      <c r="G3" s="659"/>
      <c r="H3" s="659"/>
      <c r="I3" s="659"/>
      <c r="J3" s="659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695" t="s">
        <v>840</v>
      </c>
      <c r="B5" s="696"/>
      <c r="C5" s="697" t="s">
        <v>841</v>
      </c>
      <c r="D5" s="698"/>
      <c r="E5" s="698"/>
      <c r="F5" s="698"/>
      <c r="G5" s="698"/>
      <c r="H5" s="698"/>
      <c r="I5" s="698"/>
      <c r="J5" s="699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796</v>
      </c>
      <c r="B6" s="355" t="s">
        <v>794</v>
      </c>
      <c r="C6" s="374" t="s">
        <v>786</v>
      </c>
      <c r="D6" s="375" t="s">
        <v>787</v>
      </c>
      <c r="E6" s="375" t="s">
        <v>788</v>
      </c>
      <c r="F6" s="375" t="s">
        <v>789</v>
      </c>
      <c r="G6" s="375" t="s">
        <v>790</v>
      </c>
      <c r="H6" s="375" t="s">
        <v>791</v>
      </c>
      <c r="I6" s="375" t="s">
        <v>792</v>
      </c>
      <c r="J6" s="376" t="s">
        <v>793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795</v>
      </c>
      <c r="B7" s="381" t="s">
        <v>797</v>
      </c>
      <c r="C7" s="377" t="s">
        <v>783</v>
      </c>
      <c r="D7" s="378" t="s">
        <v>42</v>
      </c>
      <c r="E7" s="378" t="s">
        <v>45</v>
      </c>
      <c r="F7" s="378" t="s">
        <v>48</v>
      </c>
      <c r="G7" s="378" t="s">
        <v>51</v>
      </c>
      <c r="H7" s="378" t="s">
        <v>54</v>
      </c>
      <c r="I7" s="378" t="s">
        <v>57</v>
      </c>
      <c r="J7" s="379" t="s">
        <v>60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800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801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802</v>
      </c>
      <c r="B10" s="357">
        <v>2</v>
      </c>
      <c r="C10" s="387"/>
      <c r="D10" s="404"/>
      <c r="E10" s="408" t="s">
        <v>816</v>
      </c>
      <c r="F10" s="409" t="s">
        <v>816</v>
      </c>
      <c r="G10" s="409" t="s">
        <v>817</v>
      </c>
      <c r="H10" s="409" t="s">
        <v>817</v>
      </c>
      <c r="I10" s="409" t="s">
        <v>818</v>
      </c>
      <c r="J10" s="410" t="s">
        <v>817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803</v>
      </c>
      <c r="B11" s="357">
        <v>3</v>
      </c>
      <c r="C11" s="387"/>
      <c r="D11" s="404"/>
      <c r="E11" s="411" t="s">
        <v>819</v>
      </c>
      <c r="F11" s="388" t="s">
        <v>820</v>
      </c>
      <c r="G11" s="388" t="s">
        <v>817</v>
      </c>
      <c r="H11" s="388" t="s">
        <v>821</v>
      </c>
      <c r="I11" s="388" t="s">
        <v>817</v>
      </c>
      <c r="J11" s="389" t="s">
        <v>822</v>
      </c>
    </row>
    <row r="12" spans="1:19" x14ac:dyDescent="0.2">
      <c r="A12" s="397" t="s">
        <v>804</v>
      </c>
      <c r="B12" s="357">
        <v>4</v>
      </c>
      <c r="C12" s="387"/>
      <c r="D12" s="404"/>
      <c r="E12" s="412" t="s">
        <v>823</v>
      </c>
      <c r="F12" s="388" t="s">
        <v>823</v>
      </c>
      <c r="G12" s="391" t="s">
        <v>817</v>
      </c>
      <c r="H12" s="388" t="s">
        <v>817</v>
      </c>
      <c r="I12" s="388" t="s">
        <v>824</v>
      </c>
      <c r="J12" s="389" t="s">
        <v>817</v>
      </c>
    </row>
    <row r="13" spans="1:19" x14ac:dyDescent="0.2">
      <c r="A13" s="397" t="s">
        <v>805</v>
      </c>
      <c r="B13" s="357">
        <v>5</v>
      </c>
      <c r="C13" s="387"/>
      <c r="D13" s="404"/>
      <c r="E13" s="412" t="s">
        <v>825</v>
      </c>
      <c r="F13" s="388" t="s">
        <v>817</v>
      </c>
      <c r="G13" s="391" t="s">
        <v>817</v>
      </c>
      <c r="H13" s="388" t="s">
        <v>826</v>
      </c>
      <c r="I13" s="388" t="s">
        <v>827</v>
      </c>
      <c r="J13" s="389" t="s">
        <v>828</v>
      </c>
    </row>
    <row r="14" spans="1:19" x14ac:dyDescent="0.2">
      <c r="A14" s="397" t="s">
        <v>806</v>
      </c>
      <c r="B14" s="357">
        <v>6</v>
      </c>
      <c r="C14" s="387"/>
      <c r="D14" s="404"/>
      <c r="E14" s="412" t="s">
        <v>829</v>
      </c>
      <c r="F14" s="388" t="s">
        <v>817</v>
      </c>
      <c r="G14" s="391" t="s">
        <v>830</v>
      </c>
      <c r="H14" s="388" t="s">
        <v>831</v>
      </c>
      <c r="I14" s="388" t="s">
        <v>832</v>
      </c>
      <c r="J14" s="389" t="s">
        <v>833</v>
      </c>
    </row>
    <row r="15" spans="1:19" ht="13.5" thickBot="1" x14ac:dyDescent="0.25">
      <c r="A15" s="398" t="s">
        <v>807</v>
      </c>
      <c r="B15" s="403">
        <v>7</v>
      </c>
      <c r="C15" s="392"/>
      <c r="D15" s="405"/>
      <c r="E15" s="413" t="s">
        <v>834</v>
      </c>
      <c r="F15" s="393" t="s">
        <v>835</v>
      </c>
      <c r="G15" s="402" t="s">
        <v>836</v>
      </c>
      <c r="H15" s="393" t="s">
        <v>837</v>
      </c>
      <c r="I15" s="393" t="s">
        <v>838</v>
      </c>
      <c r="J15" s="394" t="s">
        <v>839</v>
      </c>
    </row>
    <row r="16" spans="1:19" x14ac:dyDescent="0.2">
      <c r="A16" s="396" t="s">
        <v>808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809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810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811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812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813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814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815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796</v>
      </c>
      <c r="B27" s="111" t="s">
        <v>798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797</v>
      </c>
      <c r="B28" s="111" t="s">
        <v>799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842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843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4</v>
      </c>
      <c r="B1" s="143"/>
      <c r="C1" s="84"/>
      <c r="D1" s="32"/>
      <c r="E1" s="32"/>
      <c r="F1" s="95" t="s">
        <v>16</v>
      </c>
      <c r="G1" s="147" t="s">
        <v>5</v>
      </c>
      <c r="H1" s="145" t="s">
        <v>768</v>
      </c>
    </row>
    <row r="2" spans="1:13" x14ac:dyDescent="0.2">
      <c r="A2" s="192" t="s">
        <v>777</v>
      </c>
      <c r="B2" s="193"/>
      <c r="C2" s="38" t="s">
        <v>8</v>
      </c>
      <c r="D2" s="34"/>
      <c r="E2" s="34"/>
      <c r="F2" s="162" t="s">
        <v>16</v>
      </c>
      <c r="G2" s="148" t="s">
        <v>325</v>
      </c>
      <c r="H2" s="123" t="s">
        <v>326</v>
      </c>
    </row>
    <row r="3" spans="1:13" x14ac:dyDescent="0.2">
      <c r="A3" s="192" t="s">
        <v>11</v>
      </c>
      <c r="B3" s="193"/>
      <c r="C3" s="38" t="s">
        <v>17</v>
      </c>
      <c r="D3" s="34"/>
      <c r="E3" s="34"/>
      <c r="F3" s="162" t="s">
        <v>16</v>
      </c>
      <c r="G3" s="148" t="s">
        <v>13</v>
      </c>
      <c r="H3" s="123" t="s">
        <v>778</v>
      </c>
    </row>
    <row r="4" spans="1:13" ht="13.5" thickBot="1" x14ac:dyDescent="0.25">
      <c r="A4" s="151" t="s">
        <v>16</v>
      </c>
      <c r="B4" s="152" t="s">
        <v>16</v>
      </c>
      <c r="C4" s="86"/>
      <c r="D4" s="13"/>
      <c r="E4" s="13"/>
      <c r="F4" s="96"/>
      <c r="G4" s="149" t="s">
        <v>332</v>
      </c>
      <c r="H4" s="146">
        <v>6</v>
      </c>
    </row>
    <row r="5" spans="1:13" ht="13.5" thickBot="1" x14ac:dyDescent="0.25">
      <c r="A5" s="138"/>
      <c r="B5" s="138"/>
      <c r="C5" s="140" t="s">
        <v>604</v>
      </c>
      <c r="D5" s="142" t="s">
        <v>605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347</v>
      </c>
      <c r="C6" s="141" t="s">
        <v>606</v>
      </c>
      <c r="D6" s="144" t="s">
        <v>607</v>
      </c>
      <c r="E6" s="144" t="s">
        <v>608</v>
      </c>
      <c r="F6" s="214" t="s">
        <v>609</v>
      </c>
      <c r="G6" s="151" t="s">
        <v>344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17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42</v>
      </c>
      <c r="B9" s="159" t="s">
        <v>610</v>
      </c>
      <c r="C9" s="157">
        <v>100</v>
      </c>
      <c r="D9" s="159" t="s">
        <v>457</v>
      </c>
      <c r="E9" s="157" t="s">
        <v>16</v>
      </c>
      <c r="F9" s="159" t="s">
        <v>611</v>
      </c>
      <c r="G9" s="292" t="s">
        <v>612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19</v>
      </c>
      <c r="C10" s="271">
        <v>101</v>
      </c>
      <c r="D10" s="270" t="s">
        <v>372</v>
      </c>
      <c r="E10" s="271">
        <v>462324</v>
      </c>
      <c r="F10" s="270" t="s">
        <v>611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20</v>
      </c>
      <c r="C11" s="90">
        <v>102</v>
      </c>
      <c r="D11" s="91" t="s">
        <v>613</v>
      </c>
      <c r="E11" s="90">
        <v>502356</v>
      </c>
      <c r="F11" s="91" t="s">
        <v>611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614</v>
      </c>
      <c r="C12" s="90">
        <v>103</v>
      </c>
      <c r="D12" s="91" t="s">
        <v>16</v>
      </c>
      <c r="E12" s="92"/>
      <c r="F12" s="91" t="s">
        <v>611</v>
      </c>
      <c r="G12" s="91" t="s">
        <v>615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616</v>
      </c>
      <c r="C13" s="90">
        <v>104</v>
      </c>
      <c r="D13" s="91" t="s">
        <v>362</v>
      </c>
      <c r="E13" s="90">
        <v>481065</v>
      </c>
      <c r="F13" s="91" t="s">
        <v>611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617</v>
      </c>
      <c r="C14" s="90">
        <v>105</v>
      </c>
      <c r="D14" s="91" t="s">
        <v>362</v>
      </c>
      <c r="E14" s="90">
        <v>482785</v>
      </c>
      <c r="F14" s="91" t="s">
        <v>611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618</v>
      </c>
      <c r="C15" s="90">
        <v>106</v>
      </c>
      <c r="D15" s="91" t="s">
        <v>461</v>
      </c>
      <c r="E15" s="90">
        <v>580603</v>
      </c>
      <c r="F15" s="91" t="s">
        <v>611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619</v>
      </c>
      <c r="C16" s="90">
        <v>107</v>
      </c>
      <c r="D16" s="91" t="s">
        <v>454</v>
      </c>
      <c r="E16" s="92">
        <v>441354</v>
      </c>
      <c r="F16" s="91" t="s">
        <v>611</v>
      </c>
      <c r="G16" s="91" t="s">
        <v>16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620</v>
      </c>
      <c r="C17" s="90">
        <v>108</v>
      </c>
      <c r="D17" s="92"/>
      <c r="E17" s="92"/>
      <c r="F17" s="91" t="s">
        <v>611</v>
      </c>
      <c r="G17" s="91" t="s">
        <v>615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621</v>
      </c>
      <c r="C18" s="90">
        <v>109</v>
      </c>
      <c r="D18" s="154" t="s">
        <v>372</v>
      </c>
      <c r="E18" s="92">
        <v>461117</v>
      </c>
      <c r="F18" s="91" t="s">
        <v>622</v>
      </c>
      <c r="G18" s="91" t="s">
        <v>16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28</v>
      </c>
      <c r="C19" s="90">
        <v>110</v>
      </c>
      <c r="D19" s="92"/>
      <c r="E19" s="92"/>
      <c r="F19" s="92"/>
      <c r="G19" s="91" t="s">
        <v>615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623</v>
      </c>
      <c r="C20" s="90">
        <v>114</v>
      </c>
      <c r="D20" s="91" t="s">
        <v>377</v>
      </c>
      <c r="E20" s="92">
        <v>261115</v>
      </c>
      <c r="F20" s="91" t="s">
        <v>622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624</v>
      </c>
      <c r="C21" s="90">
        <v>116</v>
      </c>
      <c r="D21" s="91" t="s">
        <v>625</v>
      </c>
      <c r="E21" s="92"/>
      <c r="F21" s="91" t="s">
        <v>622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624</v>
      </c>
      <c r="C22" s="90">
        <v>117</v>
      </c>
      <c r="D22" s="154" t="s">
        <v>625</v>
      </c>
      <c r="E22" s="92"/>
      <c r="F22" s="92"/>
      <c r="G22" s="191" t="s">
        <v>626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627</v>
      </c>
      <c r="C23" s="90">
        <v>123</v>
      </c>
      <c r="D23" s="92"/>
      <c r="E23" s="92"/>
      <c r="F23" s="91" t="s">
        <v>611</v>
      </c>
      <c r="G23" s="91" t="s">
        <v>615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628</v>
      </c>
      <c r="C24" s="90">
        <v>124</v>
      </c>
      <c r="D24" s="91" t="s">
        <v>613</v>
      </c>
      <c r="E24" s="90">
        <v>562644</v>
      </c>
      <c r="F24" s="91" t="s">
        <v>611</v>
      </c>
      <c r="G24" s="91" t="s">
        <v>16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629</v>
      </c>
      <c r="C25" s="90">
        <v>129</v>
      </c>
      <c r="D25" s="92"/>
      <c r="E25" s="92"/>
      <c r="F25" s="91" t="s">
        <v>611</v>
      </c>
      <c r="G25" s="91" t="s">
        <v>615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630</v>
      </c>
      <c r="C26" s="90">
        <v>131</v>
      </c>
      <c r="D26" s="91" t="s">
        <v>461</v>
      </c>
      <c r="E26" s="90">
        <v>580598</v>
      </c>
      <c r="F26" s="91" t="s">
        <v>611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631</v>
      </c>
      <c r="C27" s="90">
        <v>132</v>
      </c>
      <c r="D27" s="91" t="s">
        <v>442</v>
      </c>
      <c r="E27" s="90">
        <v>230380</v>
      </c>
      <c r="F27" s="91" t="s">
        <v>611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632</v>
      </c>
      <c r="C28" s="90">
        <v>133</v>
      </c>
      <c r="D28" s="91" t="s">
        <v>442</v>
      </c>
      <c r="E28" s="90">
        <v>230421</v>
      </c>
      <c r="F28" s="91" t="s">
        <v>611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610</v>
      </c>
      <c r="C29" s="90">
        <v>135</v>
      </c>
      <c r="D29" s="91" t="s">
        <v>377</v>
      </c>
      <c r="E29" s="90">
        <v>241166</v>
      </c>
      <c r="F29" s="91" t="s">
        <v>611</v>
      </c>
      <c r="G29" s="190" t="s">
        <v>612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610</v>
      </c>
      <c r="C30" s="90">
        <v>139</v>
      </c>
      <c r="D30" s="91" t="s">
        <v>457</v>
      </c>
      <c r="E30" s="90"/>
      <c r="F30" s="91" t="s">
        <v>611</v>
      </c>
      <c r="G30" s="190" t="s">
        <v>612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633</v>
      </c>
      <c r="C31" s="90">
        <v>170</v>
      </c>
      <c r="D31" s="91" t="s">
        <v>377</v>
      </c>
      <c r="E31" s="90">
        <v>263346</v>
      </c>
      <c r="F31" s="91" t="s">
        <v>611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634</v>
      </c>
      <c r="C32" s="90">
        <v>188</v>
      </c>
      <c r="D32" s="91" t="s">
        <v>377</v>
      </c>
      <c r="E32" s="90">
        <v>260168</v>
      </c>
      <c r="F32" s="91" t="s">
        <v>611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635</v>
      </c>
      <c r="C33" s="90">
        <v>199</v>
      </c>
      <c r="D33" s="91" t="s">
        <v>636</v>
      </c>
      <c r="E33" s="90">
        <v>229785</v>
      </c>
      <c r="F33" s="91" t="s">
        <v>611</v>
      </c>
      <c r="G33" s="91" t="s">
        <v>16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39</v>
      </c>
      <c r="C34" s="99">
        <v>990</v>
      </c>
      <c r="D34" s="287" t="s">
        <v>625</v>
      </c>
      <c r="E34" s="100"/>
      <c r="F34" s="100"/>
      <c r="G34" s="98" t="s">
        <v>637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638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639</v>
      </c>
      <c r="C37" s="90">
        <v>999</v>
      </c>
      <c r="D37" s="154" t="s">
        <v>625</v>
      </c>
      <c r="E37" s="92"/>
      <c r="F37" s="190" t="s">
        <v>640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641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642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643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644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645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646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647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648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649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650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651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652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653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654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655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656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657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658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659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660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661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16</v>
      </c>
      <c r="B68" s="98" t="s">
        <v>16</v>
      </c>
      <c r="C68" s="99" t="s">
        <v>16</v>
      </c>
      <c r="D68" s="98" t="s">
        <v>16</v>
      </c>
      <c r="E68" s="100"/>
      <c r="F68" s="98" t="s">
        <v>16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4</v>
      </c>
      <c r="B1" s="36"/>
      <c r="C1" s="36"/>
      <c r="D1" s="36"/>
      <c r="E1" s="84"/>
      <c r="F1" s="32"/>
      <c r="G1" s="32"/>
      <c r="H1" s="32"/>
      <c r="I1" s="85"/>
      <c r="J1" s="336" t="s">
        <v>5</v>
      </c>
      <c r="K1" s="145" t="s">
        <v>713</v>
      </c>
    </row>
    <row r="2" spans="1:11" x14ac:dyDescent="0.2">
      <c r="A2" s="38" t="s">
        <v>762</v>
      </c>
      <c r="B2" s="34"/>
      <c r="C2" s="34"/>
      <c r="D2" s="34"/>
      <c r="E2" s="38" t="s">
        <v>8</v>
      </c>
      <c r="F2" s="34"/>
      <c r="G2" s="34"/>
      <c r="H2" s="34"/>
      <c r="I2" s="39"/>
      <c r="J2" s="299" t="s">
        <v>9</v>
      </c>
      <c r="K2" s="167" t="s">
        <v>764</v>
      </c>
    </row>
    <row r="3" spans="1:11" x14ac:dyDescent="0.2">
      <c r="A3" s="38" t="s">
        <v>662</v>
      </c>
      <c r="B3" s="34"/>
      <c r="C3" s="34"/>
      <c r="D3" s="34"/>
      <c r="E3" s="38" t="s">
        <v>41</v>
      </c>
      <c r="F3" s="34"/>
      <c r="G3" s="34"/>
      <c r="H3" s="34"/>
      <c r="I3" s="39"/>
      <c r="J3" s="299" t="s">
        <v>13</v>
      </c>
      <c r="K3" s="167" t="s">
        <v>765</v>
      </c>
    </row>
    <row r="4" spans="1:11" ht="13.5" thickBot="1" x14ac:dyDescent="0.25">
      <c r="A4" s="40" t="s">
        <v>331</v>
      </c>
      <c r="B4" s="41"/>
      <c r="C4" s="41"/>
      <c r="D4" s="34"/>
      <c r="E4" s="165"/>
      <c r="F4" s="171"/>
      <c r="G4" s="171"/>
      <c r="H4" s="171"/>
      <c r="I4" s="166"/>
      <c r="J4" s="337" t="s">
        <v>332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715</v>
      </c>
      <c r="I5" s="301"/>
      <c r="J5" s="169"/>
      <c r="K5" s="170"/>
    </row>
    <row r="6" spans="1:11" ht="13.5" thickBot="1" x14ac:dyDescent="0.25">
      <c r="A6" s="175" t="s">
        <v>345</v>
      </c>
      <c r="B6" s="175" t="s">
        <v>663</v>
      </c>
      <c r="C6" s="38" t="s">
        <v>347</v>
      </c>
      <c r="D6" s="651" t="s">
        <v>354</v>
      </c>
      <c r="E6" s="652"/>
      <c r="F6" s="300" t="s">
        <v>716</v>
      </c>
      <c r="G6" s="301" t="s">
        <v>717</v>
      </c>
      <c r="H6" s="301" t="s">
        <v>719</v>
      </c>
      <c r="I6" s="301" t="s">
        <v>721</v>
      </c>
      <c r="J6" s="34" t="s">
        <v>344</v>
      </c>
      <c r="K6" s="174"/>
    </row>
    <row r="7" spans="1:11" ht="13.5" thickBot="1" x14ac:dyDescent="0.25">
      <c r="A7" s="173"/>
      <c r="B7" s="173"/>
      <c r="C7" s="165"/>
      <c r="D7" s="335" t="s">
        <v>359</v>
      </c>
      <c r="E7" s="302" t="s">
        <v>763</v>
      </c>
      <c r="F7" s="302" t="s">
        <v>715</v>
      </c>
      <c r="G7" s="303" t="s">
        <v>718</v>
      </c>
      <c r="H7" s="303" t="s">
        <v>720</v>
      </c>
      <c r="I7" s="303" t="s">
        <v>722</v>
      </c>
      <c r="J7" s="171"/>
      <c r="K7" s="166"/>
    </row>
    <row r="8" spans="1:11" x14ac:dyDescent="0.2">
      <c r="A8" s="311"/>
      <c r="B8" s="315"/>
      <c r="C8" s="324" t="s">
        <v>16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42</v>
      </c>
      <c r="B9" s="316" t="s">
        <v>714</v>
      </c>
      <c r="C9" s="325" t="s">
        <v>723</v>
      </c>
      <c r="D9" s="329" t="s">
        <v>724</v>
      </c>
      <c r="E9" s="329" t="s">
        <v>724</v>
      </c>
      <c r="F9" s="333">
        <v>5000</v>
      </c>
      <c r="G9" s="333" t="s">
        <v>725</v>
      </c>
      <c r="H9" s="333">
        <v>6</v>
      </c>
      <c r="I9" s="333">
        <v>4</v>
      </c>
      <c r="J9" s="105" t="s">
        <v>726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727</v>
      </c>
      <c r="K10" s="183"/>
    </row>
    <row r="11" spans="1:11" x14ac:dyDescent="0.2">
      <c r="A11" s="185" t="s">
        <v>45</v>
      </c>
      <c r="B11" s="318" t="s">
        <v>668</v>
      </c>
      <c r="C11" s="187" t="s">
        <v>728</v>
      </c>
      <c r="D11" s="186" t="s">
        <v>729</v>
      </c>
      <c r="E11" s="186" t="s">
        <v>730</v>
      </c>
      <c r="F11" s="186">
        <v>5000</v>
      </c>
      <c r="G11" s="186" t="s">
        <v>725</v>
      </c>
      <c r="H11" s="186">
        <v>4</v>
      </c>
      <c r="I11" s="186" t="s">
        <v>731</v>
      </c>
      <c r="J11" s="306" t="s">
        <v>732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733</v>
      </c>
      <c r="K12" s="183"/>
    </row>
    <row r="13" spans="1:11" x14ac:dyDescent="0.2">
      <c r="A13" s="185" t="s">
        <v>48</v>
      </c>
      <c r="B13" s="318" t="s">
        <v>669</v>
      </c>
      <c r="C13" s="187" t="s">
        <v>64</v>
      </c>
      <c r="D13" s="186" t="s">
        <v>734</v>
      </c>
      <c r="E13" s="186" t="s">
        <v>735</v>
      </c>
      <c r="F13" s="186">
        <v>2000</v>
      </c>
      <c r="G13" s="186" t="s">
        <v>725</v>
      </c>
      <c r="H13" s="186" t="s">
        <v>736</v>
      </c>
      <c r="I13" s="186">
        <v>5</v>
      </c>
      <c r="J13" s="306" t="s">
        <v>737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738</v>
      </c>
      <c r="K14" s="183"/>
    </row>
    <row r="15" spans="1:11" x14ac:dyDescent="0.2">
      <c r="A15" s="75" t="s">
        <v>51</v>
      </c>
      <c r="B15" s="319" t="s">
        <v>667</v>
      </c>
      <c r="C15" s="103" t="s">
        <v>52</v>
      </c>
      <c r="D15" s="17" t="s">
        <v>739</v>
      </c>
      <c r="E15" s="17" t="s">
        <v>739</v>
      </c>
      <c r="F15" s="17">
        <v>5000</v>
      </c>
      <c r="G15" s="17" t="s">
        <v>725</v>
      </c>
      <c r="H15" s="17">
        <v>6</v>
      </c>
      <c r="I15" s="17">
        <v>4</v>
      </c>
      <c r="J15" s="307" t="s">
        <v>740</v>
      </c>
      <c r="K15" s="63"/>
    </row>
    <row r="16" spans="1:11" x14ac:dyDescent="0.2">
      <c r="A16" s="75" t="s">
        <v>54</v>
      </c>
      <c r="B16" s="319" t="s">
        <v>671</v>
      </c>
      <c r="C16" s="103" t="s">
        <v>741</v>
      </c>
      <c r="D16" s="17" t="s">
        <v>742</v>
      </c>
      <c r="E16" s="17" t="s">
        <v>743</v>
      </c>
      <c r="F16" s="17">
        <v>50</v>
      </c>
      <c r="G16" s="17" t="s">
        <v>744</v>
      </c>
      <c r="H16" s="17">
        <v>4</v>
      </c>
      <c r="I16" s="17" t="s">
        <v>731</v>
      </c>
      <c r="J16" s="307" t="s">
        <v>745</v>
      </c>
      <c r="K16" s="63"/>
    </row>
    <row r="17" spans="1:11" x14ac:dyDescent="0.2">
      <c r="A17" s="185" t="s">
        <v>57</v>
      </c>
      <c r="B17" s="318" t="s">
        <v>664</v>
      </c>
      <c r="C17" s="187" t="s">
        <v>746</v>
      </c>
      <c r="D17" s="186">
        <v>161</v>
      </c>
      <c r="E17" s="186">
        <v>166</v>
      </c>
      <c r="F17" s="186">
        <v>5000</v>
      </c>
      <c r="G17" s="186" t="s">
        <v>725</v>
      </c>
      <c r="H17" s="186">
        <v>7</v>
      </c>
      <c r="I17" s="186">
        <v>5</v>
      </c>
      <c r="J17" s="306" t="s">
        <v>747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748</v>
      </c>
      <c r="K18" s="183"/>
    </row>
    <row r="19" spans="1:11" x14ac:dyDescent="0.2">
      <c r="A19" s="185" t="s">
        <v>60</v>
      </c>
      <c r="B19" s="320" t="s">
        <v>665</v>
      </c>
      <c r="C19" s="187" t="s">
        <v>749</v>
      </c>
      <c r="D19" s="186">
        <v>162</v>
      </c>
      <c r="E19" s="186">
        <v>167</v>
      </c>
      <c r="F19" s="186">
        <v>5000</v>
      </c>
      <c r="G19" s="318" t="s">
        <v>750</v>
      </c>
      <c r="H19" s="186">
        <v>7</v>
      </c>
      <c r="I19" s="186">
        <v>5</v>
      </c>
      <c r="J19" s="306" t="s">
        <v>752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751</v>
      </c>
      <c r="H20" s="331"/>
      <c r="I20" s="331"/>
      <c r="J20" s="31"/>
      <c r="K20" s="183"/>
    </row>
    <row r="21" spans="1:11" x14ac:dyDescent="0.2">
      <c r="A21" s="75" t="s">
        <v>63</v>
      </c>
      <c r="B21" s="322" t="s">
        <v>16</v>
      </c>
      <c r="C21" s="103" t="s">
        <v>16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753</v>
      </c>
      <c r="K21" s="63"/>
    </row>
    <row r="22" spans="1:11" x14ac:dyDescent="0.2">
      <c r="A22" s="75" t="s">
        <v>66</v>
      </c>
      <c r="B22" s="319"/>
      <c r="C22" s="103" t="s">
        <v>16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754</v>
      </c>
      <c r="K22" s="63"/>
    </row>
    <row r="23" spans="1:11" x14ac:dyDescent="0.2">
      <c r="A23" s="75" t="s">
        <v>69</v>
      </c>
      <c r="B23" s="319" t="s">
        <v>666</v>
      </c>
      <c r="C23" s="103" t="s">
        <v>755</v>
      </c>
      <c r="D23" s="17">
        <v>165</v>
      </c>
      <c r="E23" s="17">
        <v>165</v>
      </c>
      <c r="F23" s="17"/>
      <c r="G23" s="17" t="s">
        <v>756</v>
      </c>
      <c r="H23" s="17"/>
      <c r="I23" s="17" t="s">
        <v>731</v>
      </c>
      <c r="J23" s="307" t="s">
        <v>757</v>
      </c>
      <c r="K23" s="63"/>
    </row>
    <row r="24" spans="1:11" x14ac:dyDescent="0.2">
      <c r="A24" s="185" t="s">
        <v>72</v>
      </c>
      <c r="B24" s="318" t="s">
        <v>670</v>
      </c>
      <c r="C24" s="187" t="s">
        <v>758</v>
      </c>
      <c r="D24" s="186" t="s">
        <v>759</v>
      </c>
      <c r="E24" s="186" t="s">
        <v>760</v>
      </c>
      <c r="F24" s="186">
        <v>5000</v>
      </c>
      <c r="G24" s="186" t="s">
        <v>756</v>
      </c>
      <c r="H24" s="186">
        <v>4</v>
      </c>
      <c r="I24" s="186" t="s">
        <v>731</v>
      </c>
      <c r="J24" s="306" t="s">
        <v>761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119" t="s">
        <v>672</v>
      </c>
      <c r="K1" s="119"/>
      <c r="L1" s="120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9</v>
      </c>
      <c r="J2" s="203" t="s">
        <v>764</v>
      </c>
      <c r="K2" s="122"/>
      <c r="L2" s="123"/>
    </row>
    <row r="3" spans="1:12" x14ac:dyDescent="0.2">
      <c r="A3" s="38" t="s">
        <v>11</v>
      </c>
      <c r="B3" s="34"/>
      <c r="C3" s="34"/>
      <c r="D3" s="39"/>
      <c r="E3" s="38" t="s">
        <v>16</v>
      </c>
      <c r="F3" s="34"/>
      <c r="G3" s="34"/>
      <c r="H3" s="39"/>
      <c r="I3" s="121" t="s">
        <v>13</v>
      </c>
      <c r="J3" s="122" t="s">
        <v>767</v>
      </c>
      <c r="K3" s="122"/>
      <c r="L3" s="123"/>
    </row>
    <row r="4" spans="1:12" ht="13.5" thickBot="1" x14ac:dyDescent="0.25">
      <c r="A4" s="40" t="s">
        <v>331</v>
      </c>
      <c r="B4" s="41"/>
      <c r="C4" s="41"/>
      <c r="D4" s="42"/>
      <c r="E4" s="86"/>
      <c r="F4" s="13"/>
      <c r="G4" s="13"/>
      <c r="H4" s="87"/>
      <c r="I4" s="124" t="s">
        <v>332</v>
      </c>
      <c r="J4" s="125">
        <v>6</v>
      </c>
      <c r="K4" s="126"/>
      <c r="L4" s="127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8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377</v>
      </c>
      <c r="C9" s="102" t="s">
        <v>76</v>
      </c>
      <c r="D9" s="58">
        <v>240000</v>
      </c>
      <c r="E9" s="59">
        <v>249999</v>
      </c>
      <c r="F9" s="102" t="s">
        <v>77</v>
      </c>
      <c r="G9" s="19">
        <f t="shared" ref="G9:G19" si="0">SUM(E9-D9)+1</f>
        <v>10000</v>
      </c>
      <c r="H9" s="19" t="s">
        <v>78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f>SUM(A9)+1</f>
        <v>2</v>
      </c>
      <c r="B10" s="103" t="s">
        <v>372</v>
      </c>
      <c r="C10" s="103" t="s">
        <v>82</v>
      </c>
      <c r="D10" s="29">
        <v>250000</v>
      </c>
      <c r="E10" s="30">
        <v>259999</v>
      </c>
      <c r="F10" s="103" t="s">
        <v>109</v>
      </c>
      <c r="G10" s="17">
        <f t="shared" si="0"/>
        <v>10000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f>SUM(A10)+1</f>
        <v>3</v>
      </c>
      <c r="B11" s="103" t="s">
        <v>377</v>
      </c>
      <c r="C11" s="103" t="s">
        <v>76</v>
      </c>
      <c r="D11" s="29">
        <v>260000</v>
      </c>
      <c r="E11" s="30">
        <v>269999</v>
      </c>
      <c r="F11" s="103" t="s">
        <v>77</v>
      </c>
      <c r="G11" s="17">
        <f t="shared" si="0"/>
        <v>10000</v>
      </c>
      <c r="H11" s="17" t="s">
        <v>78</v>
      </c>
      <c r="I11" s="103" t="s">
        <v>79</v>
      </c>
      <c r="J11" s="17" t="s">
        <v>80</v>
      </c>
      <c r="K11" s="17">
        <v>2</v>
      </c>
      <c r="L11" s="131" t="s">
        <v>359</v>
      </c>
    </row>
    <row r="12" spans="1:12" x14ac:dyDescent="0.2">
      <c r="A12" s="75">
        <f>SUM(A11)+1</f>
        <v>4</v>
      </c>
      <c r="B12" s="103" t="s">
        <v>365</v>
      </c>
      <c r="C12" s="103" t="s">
        <v>84</v>
      </c>
      <c r="D12" s="29">
        <v>290000</v>
      </c>
      <c r="E12" s="30">
        <v>299999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</row>
    <row r="13" spans="1:12" x14ac:dyDescent="0.2">
      <c r="A13" s="75">
        <f>SUM(A12)+1</f>
        <v>5</v>
      </c>
      <c r="B13" s="103" t="s">
        <v>383</v>
      </c>
      <c r="C13" s="103" t="s">
        <v>85</v>
      </c>
      <c r="D13" s="29">
        <v>410000</v>
      </c>
      <c r="E13" s="30">
        <v>419999</v>
      </c>
      <c r="F13" s="103" t="s">
        <v>86</v>
      </c>
      <c r="G13" s="17">
        <f t="shared" si="0"/>
        <v>10000</v>
      </c>
      <c r="H13" s="17" t="s">
        <v>78</v>
      </c>
      <c r="I13" s="103" t="s">
        <v>83</v>
      </c>
      <c r="J13" s="17" t="s">
        <v>80</v>
      </c>
      <c r="K13" s="17">
        <v>2</v>
      </c>
      <c r="L13" s="131" t="s">
        <v>359</v>
      </c>
    </row>
    <row r="14" spans="1:12" x14ac:dyDescent="0.2">
      <c r="A14" s="75">
        <f>SUM(A13)+1</f>
        <v>6</v>
      </c>
      <c r="B14" s="103" t="s">
        <v>372</v>
      </c>
      <c r="C14" s="103" t="s">
        <v>82</v>
      </c>
      <c r="D14" s="29">
        <v>460000</v>
      </c>
      <c r="E14" s="30">
        <v>469999</v>
      </c>
      <c r="F14" s="103" t="s">
        <v>109</v>
      </c>
      <c r="G14" s="17">
        <f t="shared" si="0"/>
        <v>10000</v>
      </c>
      <c r="H14" s="17" t="s">
        <v>78</v>
      </c>
      <c r="I14" s="103" t="s">
        <v>83</v>
      </c>
      <c r="J14" s="17" t="s">
        <v>80</v>
      </c>
      <c r="K14" s="17">
        <v>2</v>
      </c>
      <c r="L14" s="131" t="s">
        <v>359</v>
      </c>
    </row>
    <row r="15" spans="1:12" x14ac:dyDescent="0.2">
      <c r="A15" s="75">
        <f t="shared" ref="A15:A27" si="1">SUM(A14)+1</f>
        <v>7</v>
      </c>
      <c r="B15" s="103" t="s">
        <v>362</v>
      </c>
      <c r="C15" s="103" t="s">
        <v>90</v>
      </c>
      <c r="D15" s="29">
        <v>481000</v>
      </c>
      <c r="E15" s="30">
        <v>485999</v>
      </c>
      <c r="F15" s="103" t="s">
        <v>86</v>
      </c>
      <c r="G15" s="17">
        <f t="shared" si="0"/>
        <v>5000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</row>
    <row r="16" spans="1:12" x14ac:dyDescent="0.2">
      <c r="A16" s="75">
        <f t="shared" si="1"/>
        <v>8</v>
      </c>
      <c r="B16" s="103" t="s">
        <v>369</v>
      </c>
      <c r="C16" s="103" t="s">
        <v>91</v>
      </c>
      <c r="D16" s="29">
        <v>490000</v>
      </c>
      <c r="E16" s="30">
        <v>498367</v>
      </c>
      <c r="F16" s="103" t="s">
        <v>77</v>
      </c>
      <c r="G16" s="17">
        <f t="shared" si="0"/>
        <v>8368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</row>
    <row r="17" spans="1:12" x14ac:dyDescent="0.2">
      <c r="A17" s="75">
        <f t="shared" si="1"/>
        <v>9</v>
      </c>
      <c r="B17" s="103" t="s">
        <v>365</v>
      </c>
      <c r="C17" s="103" t="s">
        <v>673</v>
      </c>
      <c r="D17" s="29">
        <v>530000</v>
      </c>
      <c r="E17" s="30">
        <v>539999</v>
      </c>
      <c r="F17" s="103" t="s">
        <v>77</v>
      </c>
      <c r="G17" s="17">
        <f t="shared" si="0"/>
        <v>10000</v>
      </c>
      <c r="H17" s="17" t="s">
        <v>78</v>
      </c>
      <c r="I17" s="103" t="s">
        <v>83</v>
      </c>
      <c r="J17" s="17" t="s">
        <v>80</v>
      </c>
      <c r="K17" s="17">
        <v>2</v>
      </c>
      <c r="L17" s="131" t="s">
        <v>359</v>
      </c>
    </row>
    <row r="18" spans="1:12" x14ac:dyDescent="0.2">
      <c r="A18" s="75">
        <f t="shared" si="1"/>
        <v>10</v>
      </c>
      <c r="B18" s="103" t="s">
        <v>389</v>
      </c>
      <c r="C18" s="103" t="s">
        <v>93</v>
      </c>
      <c r="D18" s="29">
        <v>570000</v>
      </c>
      <c r="E18" s="30">
        <v>573999</v>
      </c>
      <c r="F18" s="103" t="s">
        <v>77</v>
      </c>
      <c r="G18" s="17">
        <f t="shared" si="0"/>
        <v>4000</v>
      </c>
      <c r="H18" s="17" t="s">
        <v>78</v>
      </c>
      <c r="I18" s="103" t="s">
        <v>83</v>
      </c>
      <c r="J18" s="17" t="s">
        <v>80</v>
      </c>
      <c r="K18" s="17">
        <v>2</v>
      </c>
      <c r="L18" s="131" t="s">
        <v>359</v>
      </c>
    </row>
    <row r="19" spans="1:12" x14ac:dyDescent="0.2">
      <c r="A19" s="75">
        <f t="shared" si="1"/>
        <v>11</v>
      </c>
      <c r="B19" s="103" t="s">
        <v>365</v>
      </c>
      <c r="C19" s="103" t="s">
        <v>84</v>
      </c>
      <c r="D19" s="29">
        <v>590000</v>
      </c>
      <c r="E19" s="30">
        <v>599999</v>
      </c>
      <c r="F19" s="103" t="s">
        <v>77</v>
      </c>
      <c r="G19" s="17">
        <f t="shared" si="0"/>
        <v>10000</v>
      </c>
      <c r="H19" s="17" t="s">
        <v>78</v>
      </c>
      <c r="I19" s="103" t="s">
        <v>83</v>
      </c>
      <c r="J19" s="17" t="s">
        <v>80</v>
      </c>
      <c r="K19" s="17">
        <v>2</v>
      </c>
      <c r="L19" s="131" t="s">
        <v>359</v>
      </c>
    </row>
    <row r="20" spans="1:12" x14ac:dyDescent="0.2">
      <c r="A20" s="75">
        <f t="shared" si="1"/>
        <v>12</v>
      </c>
      <c r="B20" s="103" t="s">
        <v>396</v>
      </c>
      <c r="C20" s="103" t="s">
        <v>674</v>
      </c>
      <c r="D20" s="29">
        <v>610000</v>
      </c>
      <c r="E20" s="30">
        <v>614999</v>
      </c>
      <c r="F20" s="103" t="s">
        <v>77</v>
      </c>
      <c r="G20" s="17">
        <f t="shared" ref="G20:G37" si="2">SUM(E20-D20)+1</f>
        <v>5000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</row>
    <row r="21" spans="1:12" x14ac:dyDescent="0.2">
      <c r="A21" s="75">
        <f t="shared" si="1"/>
        <v>13</v>
      </c>
      <c r="B21" s="103" t="s">
        <v>385</v>
      </c>
      <c r="C21" s="103" t="s">
        <v>94</v>
      </c>
      <c r="D21" s="29">
        <v>630000</v>
      </c>
      <c r="E21" s="30">
        <v>639999</v>
      </c>
      <c r="F21" s="103" t="s">
        <v>86</v>
      </c>
      <c r="G21" s="17">
        <f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</row>
    <row r="22" spans="1:12" x14ac:dyDescent="0.2">
      <c r="A22" s="75">
        <f t="shared" si="1"/>
        <v>14</v>
      </c>
      <c r="B22" s="103" t="s">
        <v>396</v>
      </c>
      <c r="C22" s="103" t="s">
        <v>95</v>
      </c>
      <c r="D22" s="29">
        <v>640000</v>
      </c>
      <c r="E22" s="30">
        <v>649819</v>
      </c>
      <c r="F22" s="103" t="s">
        <v>77</v>
      </c>
      <c r="G22" s="17">
        <f t="shared" si="2"/>
        <v>9820</v>
      </c>
      <c r="H22" s="17" t="s">
        <v>78</v>
      </c>
      <c r="I22" s="103" t="s">
        <v>83</v>
      </c>
      <c r="J22" s="17" t="s">
        <v>80</v>
      </c>
      <c r="K22" s="17">
        <v>2</v>
      </c>
      <c r="L22" s="131" t="s">
        <v>359</v>
      </c>
    </row>
    <row r="23" spans="1:12" x14ac:dyDescent="0.2">
      <c r="A23" s="75">
        <f t="shared" si="1"/>
        <v>15</v>
      </c>
      <c r="B23" s="103" t="s">
        <v>396</v>
      </c>
      <c r="C23" s="103" t="s">
        <v>95</v>
      </c>
      <c r="D23" s="29">
        <v>650000</v>
      </c>
      <c r="E23" s="30">
        <v>669999</v>
      </c>
      <c r="F23" s="103" t="s">
        <v>77</v>
      </c>
      <c r="G23" s="17">
        <f t="shared" si="2"/>
        <v>20000</v>
      </c>
      <c r="H23" s="17" t="s">
        <v>78</v>
      </c>
      <c r="I23" s="103" t="s">
        <v>83</v>
      </c>
      <c r="J23" s="17" t="s">
        <v>80</v>
      </c>
      <c r="K23" s="17">
        <v>2</v>
      </c>
      <c r="L23" s="131" t="s">
        <v>359</v>
      </c>
    </row>
    <row r="24" spans="1:12" x14ac:dyDescent="0.2">
      <c r="A24" s="75">
        <f t="shared" si="1"/>
        <v>16</v>
      </c>
      <c r="B24" s="103" t="s">
        <v>375</v>
      </c>
      <c r="C24" s="103" t="s">
        <v>99</v>
      </c>
      <c r="D24" s="29">
        <v>670000</v>
      </c>
      <c r="E24" s="30">
        <v>685535</v>
      </c>
      <c r="F24" s="103" t="s">
        <v>77</v>
      </c>
      <c r="G24" s="17">
        <f>SUM(E24-D24)+1</f>
        <v>15536</v>
      </c>
      <c r="H24" s="17" t="s">
        <v>78</v>
      </c>
      <c r="I24" s="103" t="s">
        <v>83</v>
      </c>
      <c r="J24" s="17" t="s">
        <v>80</v>
      </c>
      <c r="K24" s="17">
        <v>2</v>
      </c>
      <c r="L24" s="131" t="s">
        <v>359</v>
      </c>
    </row>
    <row r="25" spans="1:12" x14ac:dyDescent="0.2">
      <c r="A25" s="75">
        <f t="shared" si="1"/>
        <v>17</v>
      </c>
      <c r="B25" s="103" t="s">
        <v>377</v>
      </c>
      <c r="C25" s="103" t="s">
        <v>76</v>
      </c>
      <c r="D25" s="29">
        <v>920000</v>
      </c>
      <c r="E25" s="30">
        <v>924717</v>
      </c>
      <c r="F25" s="103" t="s">
        <v>77</v>
      </c>
      <c r="G25" s="17">
        <f>SUM(E25-D25)+1</f>
        <v>4718</v>
      </c>
      <c r="H25" s="17" t="s">
        <v>78</v>
      </c>
      <c r="I25" s="103" t="s">
        <v>79</v>
      </c>
      <c r="J25" s="17" t="s">
        <v>80</v>
      </c>
      <c r="K25" s="17">
        <v>2</v>
      </c>
      <c r="L25" s="131" t="s">
        <v>359</v>
      </c>
    </row>
    <row r="26" spans="1:12" x14ac:dyDescent="0.2">
      <c r="A26" s="75">
        <f t="shared" si="1"/>
        <v>18</v>
      </c>
      <c r="B26" s="103" t="s">
        <v>385</v>
      </c>
      <c r="C26" s="103" t="s">
        <v>94</v>
      </c>
      <c r="D26" s="29">
        <v>960000</v>
      </c>
      <c r="E26" s="30">
        <v>964863</v>
      </c>
      <c r="F26" s="103" t="s">
        <v>86</v>
      </c>
      <c r="G26" s="17">
        <f>SUM(E26-D26)+1</f>
        <v>4864</v>
      </c>
      <c r="H26" s="17" t="s">
        <v>78</v>
      </c>
      <c r="I26" s="103" t="s">
        <v>83</v>
      </c>
      <c r="J26" s="17" t="s">
        <v>80</v>
      </c>
      <c r="K26" s="17">
        <v>2</v>
      </c>
      <c r="L26" s="131" t="s">
        <v>359</v>
      </c>
    </row>
    <row r="27" spans="1:12" x14ac:dyDescent="0.2">
      <c r="A27" s="75">
        <f t="shared" si="1"/>
        <v>19</v>
      </c>
      <c r="B27" s="103" t="s">
        <v>372</v>
      </c>
      <c r="C27" s="103" t="s">
        <v>111</v>
      </c>
      <c r="D27" s="29">
        <v>980000</v>
      </c>
      <c r="E27" s="30">
        <v>980317</v>
      </c>
      <c r="F27" s="103" t="s">
        <v>86</v>
      </c>
      <c r="G27" s="17">
        <f>SUM(E27-D27)+1</f>
        <v>318</v>
      </c>
      <c r="H27" s="17" t="s">
        <v>78</v>
      </c>
      <c r="I27" s="103" t="s">
        <v>83</v>
      </c>
      <c r="J27" s="17" t="s">
        <v>80</v>
      </c>
      <c r="K27" s="17">
        <v>2</v>
      </c>
      <c r="L27" s="131" t="s">
        <v>359</v>
      </c>
    </row>
    <row r="28" spans="1:12" x14ac:dyDescent="0.2">
      <c r="A28" s="75">
        <f>SUM(A27)+1</f>
        <v>20</v>
      </c>
      <c r="B28" s="103" t="s">
        <v>16</v>
      </c>
      <c r="C28" s="103" t="s">
        <v>358</v>
      </c>
      <c r="D28" s="27">
        <v>980980</v>
      </c>
      <c r="E28" s="28">
        <v>981999</v>
      </c>
      <c r="F28" s="103" t="s">
        <v>86</v>
      </c>
      <c r="G28" s="17">
        <f>SUM(E28-D28)+1</f>
        <v>1020</v>
      </c>
      <c r="H28" s="17" t="s">
        <v>78</v>
      </c>
      <c r="I28" s="103" t="s">
        <v>83</v>
      </c>
      <c r="J28" s="17" t="s">
        <v>80</v>
      </c>
      <c r="K28" s="17">
        <v>2</v>
      </c>
      <c r="L28" s="131" t="s">
        <v>359</v>
      </c>
    </row>
    <row r="29" spans="1:12" x14ac:dyDescent="0.2">
      <c r="A29" s="75">
        <f>SUM(A28)+1</f>
        <v>21</v>
      </c>
      <c r="B29" s="103" t="s">
        <v>389</v>
      </c>
      <c r="C29" s="103" t="s">
        <v>93</v>
      </c>
      <c r="D29" s="27" t="s">
        <v>391</v>
      </c>
      <c r="E29" s="28" t="s">
        <v>392</v>
      </c>
      <c r="F29" s="103" t="s">
        <v>77</v>
      </c>
      <c r="G29" s="17">
        <f t="shared" si="2"/>
        <v>10000</v>
      </c>
      <c r="H29" s="17" t="s">
        <v>78</v>
      </c>
      <c r="I29" s="103" t="s">
        <v>79</v>
      </c>
      <c r="J29" s="17" t="s">
        <v>80</v>
      </c>
      <c r="K29" s="17">
        <v>2</v>
      </c>
      <c r="L29" s="131" t="s">
        <v>359</v>
      </c>
    </row>
    <row r="30" spans="1:12" x14ac:dyDescent="0.2">
      <c r="A30" s="75">
        <f>SUM(A29)+1</f>
        <v>22</v>
      </c>
      <c r="B30" s="103" t="s">
        <v>389</v>
      </c>
      <c r="C30" s="103" t="s">
        <v>93</v>
      </c>
      <c r="D30" s="27" t="s">
        <v>394</v>
      </c>
      <c r="E30" s="28">
        <v>959777</v>
      </c>
      <c r="F30" s="103" t="s">
        <v>77</v>
      </c>
      <c r="G30" s="17">
        <f t="shared" si="2"/>
        <v>9778</v>
      </c>
      <c r="H30" s="17" t="s">
        <v>78</v>
      </c>
      <c r="I30" s="103" t="s">
        <v>83</v>
      </c>
      <c r="J30" s="17" t="s">
        <v>80</v>
      </c>
      <c r="K30" s="17">
        <v>2</v>
      </c>
      <c r="L30" s="131" t="s">
        <v>359</v>
      </c>
    </row>
    <row r="31" spans="1:12" x14ac:dyDescent="0.2">
      <c r="A31" s="75">
        <f t="shared" ref="A31:A38" si="3">SUM(A30)+1</f>
        <v>23</v>
      </c>
      <c r="B31" s="103" t="s">
        <v>401</v>
      </c>
      <c r="C31" s="103" t="s">
        <v>87</v>
      </c>
      <c r="D31" s="27">
        <v>410000</v>
      </c>
      <c r="E31" s="28">
        <v>412427</v>
      </c>
      <c r="F31" s="103" t="s">
        <v>77</v>
      </c>
      <c r="G31" s="17">
        <f t="shared" si="2"/>
        <v>2428</v>
      </c>
      <c r="H31" s="17" t="s">
        <v>78</v>
      </c>
      <c r="I31" s="103" t="s">
        <v>88</v>
      </c>
      <c r="J31" s="17" t="s">
        <v>80</v>
      </c>
      <c r="K31" s="17">
        <v>3</v>
      </c>
      <c r="L31" s="131" t="s">
        <v>89</v>
      </c>
    </row>
    <row r="32" spans="1:12" x14ac:dyDescent="0.2">
      <c r="A32" s="75">
        <f t="shared" si="3"/>
        <v>24</v>
      </c>
      <c r="B32" s="103" t="s">
        <v>401</v>
      </c>
      <c r="C32" s="103" t="s">
        <v>101</v>
      </c>
      <c r="D32" s="27">
        <v>840000</v>
      </c>
      <c r="E32" s="28">
        <v>853511</v>
      </c>
      <c r="F32" s="103" t="s">
        <v>77</v>
      </c>
      <c r="G32" s="17">
        <f t="shared" si="2"/>
        <v>13512</v>
      </c>
      <c r="H32" s="17" t="s">
        <v>78</v>
      </c>
      <c r="I32" s="103" t="s">
        <v>88</v>
      </c>
      <c r="J32" s="17" t="s">
        <v>80</v>
      </c>
      <c r="K32" s="17">
        <v>3</v>
      </c>
      <c r="L32" s="131" t="s">
        <v>89</v>
      </c>
    </row>
    <row r="33" spans="1:12" x14ac:dyDescent="0.2">
      <c r="A33" s="75">
        <f t="shared" si="3"/>
        <v>25</v>
      </c>
      <c r="B33" s="103" t="s">
        <v>404</v>
      </c>
      <c r="C33" s="103" t="s">
        <v>102</v>
      </c>
      <c r="D33" s="27">
        <v>854000</v>
      </c>
      <c r="E33" s="28">
        <v>856047</v>
      </c>
      <c r="F33" s="103" t="s">
        <v>86</v>
      </c>
      <c r="G33" s="17">
        <f t="shared" ref="G33:G38" si="4">SUM(E33-D33)+1</f>
        <v>2048</v>
      </c>
      <c r="H33" s="17" t="s">
        <v>78</v>
      </c>
      <c r="I33" s="103" t="s">
        <v>88</v>
      </c>
      <c r="J33" s="17" t="s">
        <v>80</v>
      </c>
      <c r="K33" s="17">
        <v>3</v>
      </c>
      <c r="L33" s="131" t="s">
        <v>89</v>
      </c>
    </row>
    <row r="34" spans="1:12" x14ac:dyDescent="0.2">
      <c r="A34" s="75">
        <f t="shared" si="3"/>
        <v>26</v>
      </c>
      <c r="B34" s="103" t="s">
        <v>408</v>
      </c>
      <c r="C34" s="103" t="s">
        <v>96</v>
      </c>
      <c r="D34" s="27">
        <v>640000</v>
      </c>
      <c r="E34" s="28">
        <v>644964</v>
      </c>
      <c r="F34" s="103" t="s">
        <v>77</v>
      </c>
      <c r="G34" s="17">
        <f t="shared" si="2"/>
        <v>4965</v>
      </c>
      <c r="H34" s="17" t="s">
        <v>78</v>
      </c>
      <c r="I34" s="103" t="s">
        <v>97</v>
      </c>
      <c r="J34" s="17" t="s">
        <v>80</v>
      </c>
      <c r="K34" s="17">
        <v>6</v>
      </c>
      <c r="L34" s="131" t="s">
        <v>98</v>
      </c>
    </row>
    <row r="35" spans="1:12" x14ac:dyDescent="0.2">
      <c r="A35" s="75">
        <f t="shared" si="3"/>
        <v>27</v>
      </c>
      <c r="B35" s="103" t="s">
        <v>410</v>
      </c>
      <c r="C35" s="103" t="s">
        <v>103</v>
      </c>
      <c r="D35" s="31">
        <v>932000</v>
      </c>
      <c r="E35" s="31">
        <v>932511</v>
      </c>
      <c r="F35" s="103" t="s">
        <v>86</v>
      </c>
      <c r="G35" s="17">
        <f t="shared" si="2"/>
        <v>512</v>
      </c>
      <c r="H35" s="17" t="s">
        <v>78</v>
      </c>
      <c r="I35" s="103" t="s">
        <v>97</v>
      </c>
      <c r="J35" s="17" t="s">
        <v>80</v>
      </c>
      <c r="K35" s="17">
        <v>6</v>
      </c>
      <c r="L35" s="131" t="s">
        <v>98</v>
      </c>
    </row>
    <row r="36" spans="1:12" x14ac:dyDescent="0.2">
      <c r="A36" s="75">
        <f t="shared" si="3"/>
        <v>28</v>
      </c>
      <c r="B36" s="103" t="s">
        <v>408</v>
      </c>
      <c r="C36" s="103" t="s">
        <v>96</v>
      </c>
      <c r="D36" s="31">
        <v>955000</v>
      </c>
      <c r="E36" s="31">
        <v>959999</v>
      </c>
      <c r="F36" s="103" t="s">
        <v>77</v>
      </c>
      <c r="G36" s="17">
        <f t="shared" si="4"/>
        <v>5000</v>
      </c>
      <c r="H36" s="17" t="s">
        <v>78</v>
      </c>
      <c r="I36" s="103" t="s">
        <v>97</v>
      </c>
      <c r="J36" s="17" t="s">
        <v>80</v>
      </c>
      <c r="K36" s="17">
        <v>6</v>
      </c>
      <c r="L36" s="131" t="s">
        <v>98</v>
      </c>
    </row>
    <row r="37" spans="1:12" x14ac:dyDescent="0.2">
      <c r="A37" s="75">
        <f t="shared" si="3"/>
        <v>29</v>
      </c>
      <c r="B37" s="103" t="s">
        <v>406</v>
      </c>
      <c r="C37" s="103" t="s">
        <v>108</v>
      </c>
      <c r="D37" s="31">
        <v>973000</v>
      </c>
      <c r="E37" s="31">
        <v>973495</v>
      </c>
      <c r="F37" s="103" t="s">
        <v>86</v>
      </c>
      <c r="G37" s="17">
        <f t="shared" si="2"/>
        <v>496</v>
      </c>
      <c r="H37" s="17" t="s">
        <v>78</v>
      </c>
      <c r="I37" s="103" t="s">
        <v>97</v>
      </c>
      <c r="J37" s="17" t="s">
        <v>80</v>
      </c>
      <c r="K37" s="17">
        <v>6</v>
      </c>
      <c r="L37" s="131" t="s">
        <v>110</v>
      </c>
    </row>
    <row r="38" spans="1:12" x14ac:dyDescent="0.2">
      <c r="A38" s="75">
        <f t="shared" si="3"/>
        <v>30</v>
      </c>
      <c r="B38" s="103" t="s">
        <v>125</v>
      </c>
      <c r="C38" s="103" t="s">
        <v>112</v>
      </c>
      <c r="D38" s="31">
        <v>980000</v>
      </c>
      <c r="E38" s="31">
        <v>986927</v>
      </c>
      <c r="F38" s="103" t="s">
        <v>109</v>
      </c>
      <c r="G38" s="17">
        <f t="shared" si="4"/>
        <v>6928</v>
      </c>
      <c r="H38" s="17" t="s">
        <v>78</v>
      </c>
      <c r="I38" s="103" t="s">
        <v>97</v>
      </c>
      <c r="J38" s="17" t="s">
        <v>80</v>
      </c>
      <c r="K38" s="17">
        <v>6</v>
      </c>
      <c r="L38" s="131" t="s">
        <v>110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114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8" si="5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</row>
    <row r="45" spans="1:12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5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</row>
    <row r="46" spans="1:12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5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</row>
    <row r="47" spans="1:12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5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si="5"/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</row>
    <row r="52" spans="1:12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5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</row>
    <row r="53" spans="1:12" x14ac:dyDescent="0.2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5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6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12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6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6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648000</v>
      </c>
      <c r="E66" s="31">
        <v>648171</v>
      </c>
      <c r="F66" s="103" t="s">
        <v>117</v>
      </c>
      <c r="G66" s="17">
        <f t="shared" si="6"/>
        <v>172</v>
      </c>
      <c r="H66" s="17"/>
      <c r="I66" s="103" t="s">
        <v>97</v>
      </c>
      <c r="J66" s="17" t="s">
        <v>118</v>
      </c>
      <c r="K66" s="17">
        <v>6</v>
      </c>
      <c r="L66" s="131" t="s">
        <v>98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649000</v>
      </c>
      <c r="E67" s="31">
        <v>649119</v>
      </c>
      <c r="F67" s="103" t="s">
        <v>117</v>
      </c>
      <c r="G67" s="17">
        <f t="shared" si="6"/>
        <v>120</v>
      </c>
      <c r="H67" s="17"/>
      <c r="I67" s="103" t="s">
        <v>97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989000</v>
      </c>
      <c r="E68" s="31">
        <v>989071</v>
      </c>
      <c r="F68" s="103" t="s">
        <v>117</v>
      </c>
      <c r="G68" s="17">
        <f t="shared" si="6"/>
        <v>72</v>
      </c>
      <c r="H68" s="17"/>
      <c r="I68" s="103" t="s">
        <v>125</v>
      </c>
      <c r="J68" s="17" t="s">
        <v>118</v>
      </c>
      <c r="K68" s="17">
        <v>6</v>
      </c>
      <c r="L68" s="131" t="s">
        <v>110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127</v>
      </c>
      <c r="D74" s="29">
        <v>200000</v>
      </c>
      <c r="E74" s="43">
        <v>200239</v>
      </c>
      <c r="F74" s="103" t="s">
        <v>128</v>
      </c>
      <c r="G74" s="17">
        <f>SUM(E74-D74)+1</f>
        <v>240</v>
      </c>
      <c r="H74" s="17" t="s">
        <v>129</v>
      </c>
      <c r="I74" s="103" t="s">
        <v>79</v>
      </c>
      <c r="J74" s="17" t="s">
        <v>80</v>
      </c>
      <c r="K74" s="17">
        <v>2</v>
      </c>
      <c r="L74" s="133" t="s">
        <v>359</v>
      </c>
    </row>
    <row r="75" spans="1:12" x14ac:dyDescent="0.2">
      <c r="A75" s="75">
        <v>2</v>
      </c>
      <c r="B75" s="17" t="s">
        <v>442</v>
      </c>
      <c r="C75" s="103" t="s">
        <v>130</v>
      </c>
      <c r="D75" s="29">
        <v>230000</v>
      </c>
      <c r="E75" s="30">
        <v>239999</v>
      </c>
      <c r="F75" s="103" t="s">
        <v>131</v>
      </c>
      <c r="G75" s="17">
        <f t="shared" ref="G75:G92" si="7">SUM(E75-D75)+1</f>
        <v>10000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359</v>
      </c>
    </row>
    <row r="76" spans="1:12" x14ac:dyDescent="0.2">
      <c r="A76" s="75">
        <f t="shared" ref="A76:A82" si="8">SUM(A75+1)</f>
        <v>3</v>
      </c>
      <c r="B76" s="17" t="s">
        <v>441</v>
      </c>
      <c r="C76" s="103" t="s">
        <v>132</v>
      </c>
      <c r="D76" s="29">
        <v>314000</v>
      </c>
      <c r="E76" s="30">
        <v>316559</v>
      </c>
      <c r="F76" s="103" t="s">
        <v>131</v>
      </c>
      <c r="G76" s="17">
        <f>SUM(E76-D76)+1</f>
        <v>2560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8"/>
        <v>4</v>
      </c>
      <c r="B77" s="17" t="s">
        <v>445</v>
      </c>
      <c r="C77" s="103" t="s">
        <v>133</v>
      </c>
      <c r="D77" s="29">
        <v>317000</v>
      </c>
      <c r="E77" s="30">
        <v>318023</v>
      </c>
      <c r="F77" s="103" t="s">
        <v>134</v>
      </c>
      <c r="G77" s="17">
        <f>SUM(E77-D77)+1</f>
        <v>1024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81</v>
      </c>
    </row>
    <row r="78" spans="1:12" x14ac:dyDescent="0.2">
      <c r="A78" s="75">
        <f t="shared" si="8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>SUM(E78-D78)+1</f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8"/>
        <v>6</v>
      </c>
      <c r="B79" s="17" t="s">
        <v>444</v>
      </c>
      <c r="C79" s="103" t="s">
        <v>136</v>
      </c>
      <c r="D79" s="29">
        <v>365000</v>
      </c>
      <c r="E79" s="30">
        <v>366279</v>
      </c>
      <c r="F79" s="103" t="s">
        <v>134</v>
      </c>
      <c r="G79" s="17">
        <f t="shared" si="7"/>
        <v>1280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8"/>
        <v>7</v>
      </c>
      <c r="B80" s="17" t="s">
        <v>446</v>
      </c>
      <c r="C80" s="103" t="s">
        <v>137</v>
      </c>
      <c r="D80" s="26">
        <v>370000</v>
      </c>
      <c r="E80" s="43">
        <v>374999</v>
      </c>
      <c r="F80" s="103" t="s">
        <v>131</v>
      </c>
      <c r="G80" s="17">
        <f t="shared" si="7"/>
        <v>5000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8"/>
        <v>8</v>
      </c>
      <c r="B81" s="17" t="s">
        <v>434</v>
      </c>
      <c r="C81" s="103" t="s">
        <v>141</v>
      </c>
      <c r="D81" s="29" t="s">
        <v>142</v>
      </c>
      <c r="E81" s="43" t="s">
        <v>143</v>
      </c>
      <c r="F81" s="103" t="s">
        <v>134</v>
      </c>
      <c r="G81" s="17">
        <f>SUM(E81-D81)+1</f>
        <v>896</v>
      </c>
      <c r="H81" s="17" t="s">
        <v>78</v>
      </c>
      <c r="I81" s="103" t="s">
        <v>79</v>
      </c>
      <c r="J81" s="17" t="s">
        <v>80</v>
      </c>
      <c r="K81" s="17" t="s">
        <v>45</v>
      </c>
      <c r="L81" s="133" t="s">
        <v>81</v>
      </c>
    </row>
    <row r="82" spans="1:12" x14ac:dyDescent="0.2">
      <c r="A82" s="75">
        <f t="shared" si="8"/>
        <v>9</v>
      </c>
      <c r="B82" s="17" t="s">
        <v>437</v>
      </c>
      <c r="C82" s="103" t="s">
        <v>144</v>
      </c>
      <c r="D82" s="29">
        <v>420000</v>
      </c>
      <c r="E82" s="43">
        <v>425119</v>
      </c>
      <c r="F82" s="103" t="s">
        <v>134</v>
      </c>
      <c r="G82" s="17">
        <f t="shared" si="7"/>
        <v>5120</v>
      </c>
      <c r="H82" s="17" t="s">
        <v>78</v>
      </c>
      <c r="I82" s="103" t="s">
        <v>79</v>
      </c>
      <c r="J82" s="17" t="s">
        <v>80</v>
      </c>
      <c r="K82" s="17">
        <v>2</v>
      </c>
      <c r="L82" s="133" t="s">
        <v>359</v>
      </c>
    </row>
    <row r="83" spans="1:12" x14ac:dyDescent="0.2">
      <c r="A83" s="75">
        <f>SUM(A82+1)</f>
        <v>10</v>
      </c>
      <c r="B83" s="17" t="s">
        <v>442</v>
      </c>
      <c r="C83" s="103" t="s">
        <v>130</v>
      </c>
      <c r="D83" s="29">
        <v>520000</v>
      </c>
      <c r="E83" s="43">
        <v>529999</v>
      </c>
      <c r="F83" s="103" t="s">
        <v>131</v>
      </c>
      <c r="G83" s="17">
        <f t="shared" si="7"/>
        <v>10000</v>
      </c>
      <c r="H83" s="17" t="s">
        <v>78</v>
      </c>
      <c r="I83" s="103" t="s">
        <v>79</v>
      </c>
      <c r="J83" s="17" t="s">
        <v>80</v>
      </c>
      <c r="K83" s="17">
        <v>2</v>
      </c>
      <c r="L83" s="133" t="s">
        <v>359</v>
      </c>
    </row>
    <row r="84" spans="1:12" x14ac:dyDescent="0.2">
      <c r="A84" s="75">
        <f>SUM(A83+1)</f>
        <v>11</v>
      </c>
      <c r="B84" s="17" t="s">
        <v>442</v>
      </c>
      <c r="C84" s="103" t="s">
        <v>130</v>
      </c>
      <c r="D84" s="29">
        <v>550000</v>
      </c>
      <c r="E84" s="43">
        <v>559999</v>
      </c>
      <c r="F84" s="103" t="s">
        <v>131</v>
      </c>
      <c r="G84" s="17">
        <f t="shared" si="7"/>
        <v>10000</v>
      </c>
      <c r="H84" s="17" t="s">
        <v>78</v>
      </c>
      <c r="I84" s="103" t="s">
        <v>79</v>
      </c>
      <c r="J84" s="17" t="s">
        <v>80</v>
      </c>
      <c r="K84" s="17">
        <v>2</v>
      </c>
      <c r="L84" s="133" t="s">
        <v>359</v>
      </c>
    </row>
    <row r="85" spans="1:12" x14ac:dyDescent="0.2">
      <c r="A85" s="75">
        <f>SUM(A84+1)</f>
        <v>12</v>
      </c>
      <c r="B85" s="17" t="s">
        <v>436</v>
      </c>
      <c r="C85" s="103" t="s">
        <v>145</v>
      </c>
      <c r="D85" s="29">
        <v>820000</v>
      </c>
      <c r="E85" s="43">
        <v>825119</v>
      </c>
      <c r="F85" s="103" t="s">
        <v>134</v>
      </c>
      <c r="G85" s="17">
        <f>SUM(E85-D85)+1</f>
        <v>5120</v>
      </c>
      <c r="H85" s="17" t="s">
        <v>78</v>
      </c>
      <c r="I85" s="103" t="s">
        <v>79</v>
      </c>
      <c r="J85" s="17" t="s">
        <v>80</v>
      </c>
      <c r="K85" s="17">
        <v>2</v>
      </c>
      <c r="L85" s="133" t="s">
        <v>81</v>
      </c>
    </row>
    <row r="86" spans="1:12" x14ac:dyDescent="0.2">
      <c r="A86" s="75">
        <f t="shared" ref="A86:A93" si="9">SUM(A85+1)</f>
        <v>13</v>
      </c>
      <c r="B86" s="17" t="s">
        <v>440</v>
      </c>
      <c r="C86" s="103" t="s">
        <v>146</v>
      </c>
      <c r="D86" s="29">
        <v>830000</v>
      </c>
      <c r="E86" s="43">
        <v>830511</v>
      </c>
      <c r="F86" s="103" t="s">
        <v>134</v>
      </c>
      <c r="G86" s="17">
        <f t="shared" si="7"/>
        <v>512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9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7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9"/>
        <v>15</v>
      </c>
      <c r="B88" s="17" t="s">
        <v>435</v>
      </c>
      <c r="C88" s="103" t="s">
        <v>148</v>
      </c>
      <c r="D88" s="29">
        <v>877000</v>
      </c>
      <c r="E88" s="43">
        <v>879047</v>
      </c>
      <c r="F88" s="103" t="s">
        <v>134</v>
      </c>
      <c r="G88" s="17">
        <f>SUM(E88-D88)+1</f>
        <v>2048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9"/>
        <v>16</v>
      </c>
      <c r="B89" s="17" t="s">
        <v>439</v>
      </c>
      <c r="C89" s="103" t="s">
        <v>149</v>
      </c>
      <c r="D89" s="29">
        <v>890000</v>
      </c>
      <c r="E89" s="43">
        <v>897499</v>
      </c>
      <c r="F89" s="103" t="s">
        <v>131</v>
      </c>
      <c r="G89" s="17">
        <f t="shared" si="7"/>
        <v>7500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9"/>
        <v>17</v>
      </c>
      <c r="B90" s="17" t="s">
        <v>443</v>
      </c>
      <c r="C90" s="103" t="s">
        <v>150</v>
      </c>
      <c r="D90" s="29">
        <v>897500</v>
      </c>
      <c r="E90" s="43">
        <v>899547</v>
      </c>
      <c r="F90" s="103" t="s">
        <v>134</v>
      </c>
      <c r="G90" s="17">
        <f t="shared" si="7"/>
        <v>2048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9"/>
        <v>18</v>
      </c>
      <c r="B91" s="17" t="s">
        <v>442</v>
      </c>
      <c r="C91" s="103" t="s">
        <v>130</v>
      </c>
      <c r="D91" s="29">
        <v>900000</v>
      </c>
      <c r="E91" s="43">
        <v>901103</v>
      </c>
      <c r="F91" s="103" t="s">
        <v>131</v>
      </c>
      <c r="G91" s="17">
        <f>SUM(E91-D91)+1</f>
        <v>1104</v>
      </c>
      <c r="H91" s="17" t="s">
        <v>78</v>
      </c>
      <c r="I91" s="103" t="s">
        <v>79</v>
      </c>
      <c r="J91" s="17" t="s">
        <v>80</v>
      </c>
      <c r="K91" s="17">
        <v>2</v>
      </c>
      <c r="L91" s="133" t="s">
        <v>359</v>
      </c>
    </row>
    <row r="92" spans="1:12" x14ac:dyDescent="0.2">
      <c r="A92" s="75">
        <f t="shared" si="9"/>
        <v>19</v>
      </c>
      <c r="B92" s="17" t="s">
        <v>447</v>
      </c>
      <c r="C92" s="103" t="s">
        <v>448</v>
      </c>
      <c r="D92" s="29">
        <v>382000</v>
      </c>
      <c r="E92" s="43">
        <v>382111</v>
      </c>
      <c r="F92" s="103" t="s">
        <v>139</v>
      </c>
      <c r="G92" s="17">
        <f t="shared" si="7"/>
        <v>112</v>
      </c>
      <c r="H92" s="17" t="s">
        <v>78</v>
      </c>
      <c r="I92" s="103" t="s">
        <v>79</v>
      </c>
      <c r="J92" s="17" t="s">
        <v>80</v>
      </c>
      <c r="K92" s="17">
        <v>6</v>
      </c>
      <c r="L92" s="133" t="s">
        <v>140</v>
      </c>
    </row>
    <row r="93" spans="1:12" x14ac:dyDescent="0.2">
      <c r="A93" s="75">
        <f t="shared" si="9"/>
        <v>20</v>
      </c>
      <c r="B93" s="17" t="s">
        <v>449</v>
      </c>
      <c r="C93" s="103" t="s">
        <v>151</v>
      </c>
      <c r="D93" s="29">
        <v>920000</v>
      </c>
      <c r="E93" s="43">
        <v>926783</v>
      </c>
      <c r="F93" s="103" t="s">
        <v>131</v>
      </c>
      <c r="G93" s="17">
        <f>SUM(E93-D93)+1</f>
        <v>6784</v>
      </c>
      <c r="H93" s="17" t="s">
        <v>78</v>
      </c>
      <c r="I93" s="103" t="s">
        <v>97</v>
      </c>
      <c r="J93" s="17" t="s">
        <v>80</v>
      </c>
      <c r="K93" s="17">
        <v>6</v>
      </c>
      <c r="L93" s="133" t="s">
        <v>98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114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152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42</v>
      </c>
      <c r="B99" s="17" t="s">
        <v>457</v>
      </c>
      <c r="C99" s="103" t="s">
        <v>153</v>
      </c>
      <c r="D99" s="43">
        <v>220000</v>
      </c>
      <c r="E99" s="43">
        <v>229999</v>
      </c>
      <c r="F99" s="103" t="s">
        <v>154</v>
      </c>
      <c r="G99" s="17">
        <f t="shared" ref="G99:G105" si="10"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45</v>
      </c>
      <c r="B100" s="17" t="s">
        <v>450</v>
      </c>
      <c r="C100" s="103" t="s">
        <v>155</v>
      </c>
      <c r="D100" s="43">
        <v>306000</v>
      </c>
      <c r="E100" s="43">
        <v>306405</v>
      </c>
      <c r="F100" s="103" t="s">
        <v>134</v>
      </c>
      <c r="G100" s="17">
        <f>SUM((E100-D100)+1)</f>
        <v>406</v>
      </c>
      <c r="H100" s="17" t="s">
        <v>78</v>
      </c>
      <c r="I100" s="103" t="s">
        <v>79</v>
      </c>
      <c r="J100" s="17" t="s">
        <v>80</v>
      </c>
      <c r="K100" s="17">
        <v>2</v>
      </c>
      <c r="L100" s="131" t="s">
        <v>81</v>
      </c>
    </row>
    <row r="101" spans="1:12" x14ac:dyDescent="0.2">
      <c r="A101" s="75" t="s">
        <v>48</v>
      </c>
      <c r="B101" s="17" t="s">
        <v>463</v>
      </c>
      <c r="C101" s="103" t="s">
        <v>156</v>
      </c>
      <c r="D101" s="43">
        <v>330000</v>
      </c>
      <c r="E101" s="43">
        <v>335027</v>
      </c>
      <c r="F101" s="103" t="s">
        <v>157</v>
      </c>
      <c r="G101" s="17">
        <f t="shared" ref="G101:G116" si="11">SUM((E101-D101)+1)</f>
        <v>5028</v>
      </c>
      <c r="H101" s="17" t="s">
        <v>78</v>
      </c>
      <c r="I101" s="103" t="s">
        <v>79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ref="A102:A117" si="12">SUM(A101+1)</f>
        <v>4</v>
      </c>
      <c r="B102" s="17" t="s">
        <v>452</v>
      </c>
      <c r="C102" s="103" t="s">
        <v>158</v>
      </c>
      <c r="D102" s="43">
        <v>340000</v>
      </c>
      <c r="E102" s="43">
        <v>344999</v>
      </c>
      <c r="F102" s="103" t="s">
        <v>157</v>
      </c>
      <c r="G102" s="17">
        <f t="shared" si="10"/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81</v>
      </c>
    </row>
    <row r="103" spans="1:12" x14ac:dyDescent="0.2">
      <c r="A103" s="75">
        <f t="shared" si="12"/>
        <v>5</v>
      </c>
      <c r="B103" s="17" t="s">
        <v>460</v>
      </c>
      <c r="C103" s="103" t="s">
        <v>159</v>
      </c>
      <c r="D103" s="43">
        <v>350000</v>
      </c>
      <c r="E103" s="43">
        <v>352999</v>
      </c>
      <c r="F103" s="103" t="s">
        <v>157</v>
      </c>
      <c r="G103" s="17">
        <f t="shared" si="11"/>
        <v>3000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81</v>
      </c>
    </row>
    <row r="104" spans="1:12" x14ac:dyDescent="0.2">
      <c r="A104" s="75">
        <f t="shared" si="12"/>
        <v>6</v>
      </c>
      <c r="B104" s="17" t="s">
        <v>462</v>
      </c>
      <c r="C104" s="103" t="s">
        <v>160</v>
      </c>
      <c r="D104" s="43">
        <v>394000</v>
      </c>
      <c r="E104" s="43">
        <v>397127</v>
      </c>
      <c r="F104" s="103" t="s">
        <v>157</v>
      </c>
      <c r="G104" s="17">
        <f t="shared" si="11"/>
        <v>3128</v>
      </c>
      <c r="H104" s="17" t="s">
        <v>78</v>
      </c>
      <c r="I104" s="103" t="s">
        <v>79</v>
      </c>
      <c r="J104" s="17" t="s">
        <v>80</v>
      </c>
      <c r="K104" s="17">
        <v>2</v>
      </c>
      <c r="L104" s="131" t="s">
        <v>81</v>
      </c>
    </row>
    <row r="105" spans="1:12" x14ac:dyDescent="0.2">
      <c r="A105" s="75">
        <f t="shared" si="12"/>
        <v>7</v>
      </c>
      <c r="B105" s="17" t="s">
        <v>455</v>
      </c>
      <c r="C105" s="103" t="s">
        <v>161</v>
      </c>
      <c r="D105" s="43">
        <v>400000</v>
      </c>
      <c r="E105" s="43">
        <v>409999</v>
      </c>
      <c r="F105" s="103" t="s">
        <v>162</v>
      </c>
      <c r="G105" s="17">
        <f t="shared" si="10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2"/>
        <v>8</v>
      </c>
      <c r="B106" s="17" t="s">
        <v>454</v>
      </c>
      <c r="C106" s="103" t="s">
        <v>163</v>
      </c>
      <c r="D106" s="43">
        <v>430000</v>
      </c>
      <c r="E106" s="43">
        <v>449999</v>
      </c>
      <c r="F106" s="103" t="s">
        <v>162</v>
      </c>
      <c r="G106" s="17">
        <f t="shared" si="11"/>
        <v>20000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2"/>
        <v>9</v>
      </c>
      <c r="B107" s="17" t="s">
        <v>451</v>
      </c>
      <c r="C107" s="103" t="s">
        <v>164</v>
      </c>
      <c r="D107" s="43">
        <v>470000</v>
      </c>
      <c r="E107" s="43">
        <v>479237</v>
      </c>
      <c r="F107" s="103" t="s">
        <v>162</v>
      </c>
      <c r="G107" s="17">
        <f t="shared" si="11"/>
        <v>9238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75">
        <f t="shared" si="12"/>
        <v>10</v>
      </c>
      <c r="B108" s="17" t="s">
        <v>451</v>
      </c>
      <c r="C108" s="103" t="s">
        <v>164</v>
      </c>
      <c r="D108" s="43">
        <v>480000</v>
      </c>
      <c r="E108" s="43">
        <v>480511</v>
      </c>
      <c r="F108" s="103" t="s">
        <v>162</v>
      </c>
      <c r="G108" s="17">
        <f t="shared" si="11"/>
        <v>512</v>
      </c>
      <c r="H108" s="17" t="s">
        <v>78</v>
      </c>
      <c r="I108" s="103" t="s">
        <v>83</v>
      </c>
      <c r="J108" s="17" t="s">
        <v>80</v>
      </c>
      <c r="K108" s="17">
        <v>2</v>
      </c>
      <c r="L108" s="131" t="s">
        <v>359</v>
      </c>
    </row>
    <row r="109" spans="1:12" x14ac:dyDescent="0.2">
      <c r="A109" s="75">
        <f t="shared" si="12"/>
        <v>11</v>
      </c>
      <c r="B109" s="17" t="s">
        <v>456</v>
      </c>
      <c r="C109" s="103" t="s">
        <v>165</v>
      </c>
      <c r="D109" s="43">
        <v>500000</v>
      </c>
      <c r="E109" s="43">
        <v>509999</v>
      </c>
      <c r="F109" s="103" t="s">
        <v>162</v>
      </c>
      <c r="G109" s="17">
        <f t="shared" si="11"/>
        <v>10000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2"/>
        <v>12</v>
      </c>
      <c r="B110" s="17" t="s">
        <v>456</v>
      </c>
      <c r="C110" s="103" t="s">
        <v>165</v>
      </c>
      <c r="D110" s="43">
        <v>560000</v>
      </c>
      <c r="E110" s="43">
        <v>569999</v>
      </c>
      <c r="F110" s="103" t="s">
        <v>162</v>
      </c>
      <c r="G110" s="17">
        <f t="shared" si="11"/>
        <v>10000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2"/>
        <v>13</v>
      </c>
      <c r="B111" s="17" t="s">
        <v>461</v>
      </c>
      <c r="C111" s="103" t="s">
        <v>166</v>
      </c>
      <c r="D111" s="43">
        <v>580000</v>
      </c>
      <c r="E111" s="43">
        <v>584999</v>
      </c>
      <c r="F111" s="103" t="s">
        <v>162</v>
      </c>
      <c r="G111" s="17">
        <f t="shared" si="11"/>
        <v>5000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359</v>
      </c>
    </row>
    <row r="112" spans="1:12" x14ac:dyDescent="0.2">
      <c r="A112" s="75">
        <f t="shared" si="12"/>
        <v>14</v>
      </c>
      <c r="B112" s="17" t="s">
        <v>458</v>
      </c>
      <c r="C112" s="103" t="s">
        <v>167</v>
      </c>
      <c r="D112" s="43">
        <v>600000</v>
      </c>
      <c r="E112" s="43">
        <v>605511</v>
      </c>
      <c r="F112" s="103" t="s">
        <v>162</v>
      </c>
      <c r="G112" s="17">
        <f t="shared" si="11"/>
        <v>5512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2"/>
        <v>15</v>
      </c>
      <c r="B113" s="17" t="s">
        <v>459</v>
      </c>
      <c r="C113" s="103" t="s">
        <v>168</v>
      </c>
      <c r="D113" s="43">
        <v>620000</v>
      </c>
      <c r="E113" s="43">
        <v>629625</v>
      </c>
      <c r="F113" s="103" t="s">
        <v>162</v>
      </c>
      <c r="G113" s="17">
        <f t="shared" si="11"/>
        <v>9626</v>
      </c>
      <c r="H113" s="17" t="s">
        <v>78</v>
      </c>
      <c r="I113" s="103" t="s">
        <v>83</v>
      </c>
      <c r="J113" s="17" t="s">
        <v>80</v>
      </c>
      <c r="K113" s="17">
        <v>2</v>
      </c>
      <c r="L113" s="131" t="s">
        <v>359</v>
      </c>
    </row>
    <row r="114" spans="1:12" x14ac:dyDescent="0.2">
      <c r="A114" s="75">
        <f t="shared" si="12"/>
        <v>16</v>
      </c>
      <c r="B114" s="17" t="s">
        <v>453</v>
      </c>
      <c r="C114" s="103" t="s">
        <v>169</v>
      </c>
      <c r="D114" s="43">
        <v>690000</v>
      </c>
      <c r="E114" s="43">
        <v>694999</v>
      </c>
      <c r="F114" s="103" t="s">
        <v>157</v>
      </c>
      <c r="G114" s="17">
        <f t="shared" si="11"/>
        <v>5000</v>
      </c>
      <c r="H114" s="17" t="s">
        <v>78</v>
      </c>
      <c r="I114" s="103" t="s">
        <v>83</v>
      </c>
      <c r="J114" s="17" t="s">
        <v>80</v>
      </c>
      <c r="K114" s="17">
        <v>2</v>
      </c>
      <c r="L114" s="131" t="s">
        <v>359</v>
      </c>
    </row>
    <row r="115" spans="1:12" x14ac:dyDescent="0.2">
      <c r="A115" s="75">
        <f t="shared" si="12"/>
        <v>17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ref="G115:G120" si="13">SUM((E115-D115)+1)</f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si="12"/>
        <v>18</v>
      </c>
      <c r="B116" s="17" t="s">
        <v>457</v>
      </c>
      <c r="C116" s="103" t="s">
        <v>153</v>
      </c>
      <c r="D116" s="43">
        <v>986000</v>
      </c>
      <c r="E116" s="43">
        <v>987127</v>
      </c>
      <c r="F116" s="103" t="s">
        <v>157</v>
      </c>
      <c r="G116" s="17">
        <f t="shared" si="11"/>
        <v>1128</v>
      </c>
      <c r="H116" s="17" t="s">
        <v>78</v>
      </c>
      <c r="I116" s="103" t="s">
        <v>83</v>
      </c>
      <c r="J116" s="17" t="s">
        <v>80</v>
      </c>
      <c r="K116" s="17">
        <v>2</v>
      </c>
      <c r="L116" s="131" t="s">
        <v>359</v>
      </c>
    </row>
    <row r="117" spans="1:12" x14ac:dyDescent="0.2">
      <c r="A117" s="75">
        <f t="shared" si="12"/>
        <v>19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3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ref="A118:A123" si="14">SUM(A117+1)</f>
        <v>20</v>
      </c>
      <c r="B118" s="17" t="s">
        <v>467</v>
      </c>
      <c r="C118" s="103" t="s">
        <v>173</v>
      </c>
      <c r="D118" s="43">
        <v>940000</v>
      </c>
      <c r="E118" s="43">
        <v>949999</v>
      </c>
      <c r="F118" s="103" t="s">
        <v>157</v>
      </c>
      <c r="G118" s="17">
        <f t="shared" si="13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4"/>
        <v>21</v>
      </c>
      <c r="B119" s="17" t="s">
        <v>467</v>
      </c>
      <c r="C119" s="103" t="s">
        <v>175</v>
      </c>
      <c r="D119" s="43">
        <v>960000</v>
      </c>
      <c r="E119" s="43">
        <v>969999</v>
      </c>
      <c r="F119" s="103" t="s">
        <v>157</v>
      </c>
      <c r="G119" s="17">
        <f>SUM((E119-D119)+1)</f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4"/>
        <v>22</v>
      </c>
      <c r="B120" s="17" t="s">
        <v>465</v>
      </c>
      <c r="C120" s="103" t="s">
        <v>176</v>
      </c>
      <c r="D120" s="43">
        <v>980000</v>
      </c>
      <c r="E120" s="43">
        <v>982967</v>
      </c>
      <c r="F120" s="103" t="s">
        <v>162</v>
      </c>
      <c r="G120" s="17">
        <f t="shared" si="13"/>
        <v>2968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4"/>
        <v>23</v>
      </c>
      <c r="B121" s="17" t="s">
        <v>468</v>
      </c>
      <c r="C121" s="103" t="s">
        <v>177</v>
      </c>
      <c r="D121" s="43">
        <v>988000</v>
      </c>
      <c r="E121" s="43">
        <v>988499</v>
      </c>
      <c r="F121" s="103" t="s">
        <v>134</v>
      </c>
      <c r="G121" s="17">
        <f>SUM((E121-D121)+1)</f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4"/>
        <v>24</v>
      </c>
      <c r="B122" s="17" t="s">
        <v>469</v>
      </c>
      <c r="C122" s="103" t="s">
        <v>178</v>
      </c>
      <c r="D122" s="43">
        <v>989000</v>
      </c>
      <c r="E122" s="43">
        <v>989499</v>
      </c>
      <c r="F122" s="103" t="s">
        <v>134</v>
      </c>
      <c r="G122" s="17">
        <f>SUM((E122-D122)+1)</f>
        <v>500</v>
      </c>
      <c r="H122" s="17" t="s">
        <v>78</v>
      </c>
      <c r="I122" s="103" t="s">
        <v>88</v>
      </c>
      <c r="J122" s="17" t="s">
        <v>80</v>
      </c>
      <c r="K122" s="17">
        <v>3</v>
      </c>
      <c r="L122" s="131" t="s">
        <v>124</v>
      </c>
    </row>
    <row r="123" spans="1:12" x14ac:dyDescent="0.2">
      <c r="A123" s="75">
        <f t="shared" si="14"/>
        <v>25</v>
      </c>
      <c r="B123" s="17" t="s">
        <v>470</v>
      </c>
      <c r="C123" s="103" t="s">
        <v>170</v>
      </c>
      <c r="D123" s="43">
        <v>720000</v>
      </c>
      <c r="E123" s="43">
        <v>728996</v>
      </c>
      <c r="F123" s="103" t="s">
        <v>157</v>
      </c>
      <c r="G123" s="17">
        <f>SUM((E123-D123)+1)</f>
        <v>8997</v>
      </c>
      <c r="H123" s="17" t="s">
        <v>78</v>
      </c>
      <c r="I123" s="103" t="s">
        <v>83</v>
      </c>
      <c r="J123" s="17" t="s">
        <v>80</v>
      </c>
      <c r="K123" s="17">
        <v>6</v>
      </c>
      <c r="L123" s="131" t="s">
        <v>184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16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114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179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471</v>
      </c>
      <c r="C129" s="102" t="s">
        <v>675</v>
      </c>
      <c r="D129" s="61">
        <v>309000</v>
      </c>
      <c r="E129" s="61">
        <v>309399</v>
      </c>
      <c r="F129" s="102" t="s">
        <v>181</v>
      </c>
      <c r="G129" s="19">
        <f>SUM(E129-D129)+1</f>
        <v>400</v>
      </c>
      <c r="H129" s="19" t="s">
        <v>78</v>
      </c>
      <c r="I129" s="102" t="s">
        <v>79</v>
      </c>
      <c r="J129" s="19" t="s">
        <v>80</v>
      </c>
      <c r="K129" s="19">
        <v>2</v>
      </c>
      <c r="L129" s="130" t="s">
        <v>81</v>
      </c>
    </row>
    <row r="130" spans="1:12" x14ac:dyDescent="0.2">
      <c r="A130" s="75">
        <f t="shared" ref="A130:A144" si="15">SUM(A129+1)</f>
        <v>2</v>
      </c>
      <c r="B130" s="17" t="s">
        <v>479</v>
      </c>
      <c r="C130" s="103" t="s">
        <v>676</v>
      </c>
      <c r="D130" s="43">
        <v>705000</v>
      </c>
      <c r="E130" s="43">
        <v>705399</v>
      </c>
      <c r="F130" s="103" t="s">
        <v>181</v>
      </c>
      <c r="G130" s="17">
        <f>SUM(E130-D130)+1</f>
        <v>400</v>
      </c>
      <c r="H130" s="17" t="s">
        <v>78</v>
      </c>
      <c r="I130" s="103" t="s">
        <v>88</v>
      </c>
      <c r="J130" s="17" t="s">
        <v>80</v>
      </c>
      <c r="K130" s="17">
        <v>3</v>
      </c>
      <c r="L130" s="131" t="s">
        <v>120</v>
      </c>
    </row>
    <row r="131" spans="1:12" x14ac:dyDescent="0.2">
      <c r="A131" s="75">
        <f t="shared" si="15"/>
        <v>3</v>
      </c>
      <c r="B131" s="17" t="s">
        <v>481</v>
      </c>
      <c r="C131" s="103" t="s">
        <v>188</v>
      </c>
      <c r="D131" s="43">
        <v>772000</v>
      </c>
      <c r="E131" s="43">
        <v>772599</v>
      </c>
      <c r="F131" s="103" t="s">
        <v>181</v>
      </c>
      <c r="G131" s="17">
        <f t="shared" ref="G131:G143" si="16">SUM(E131-D131)+1</f>
        <v>600</v>
      </c>
      <c r="H131" s="17" t="s">
        <v>78</v>
      </c>
      <c r="I131" s="103" t="s">
        <v>88</v>
      </c>
      <c r="J131" s="17" t="s">
        <v>80</v>
      </c>
      <c r="K131" s="17">
        <v>3</v>
      </c>
      <c r="L131" s="131" t="s">
        <v>89</v>
      </c>
    </row>
    <row r="132" spans="1:12" x14ac:dyDescent="0.2">
      <c r="A132" s="75">
        <f t="shared" si="15"/>
        <v>4</v>
      </c>
      <c r="B132" s="17" t="s">
        <v>475</v>
      </c>
      <c r="C132" s="103" t="s">
        <v>677</v>
      </c>
      <c r="D132" s="43">
        <v>912000</v>
      </c>
      <c r="E132" s="43">
        <v>912399</v>
      </c>
      <c r="F132" s="103" t="s">
        <v>181</v>
      </c>
      <c r="G132" s="17">
        <f t="shared" si="16"/>
        <v>400</v>
      </c>
      <c r="H132" s="17" t="s">
        <v>78</v>
      </c>
      <c r="I132" s="103" t="s">
        <v>88</v>
      </c>
      <c r="J132" s="17" t="s">
        <v>80</v>
      </c>
      <c r="K132" s="17">
        <v>3</v>
      </c>
      <c r="L132" s="131" t="s">
        <v>174</v>
      </c>
    </row>
    <row r="133" spans="1:12" x14ac:dyDescent="0.2">
      <c r="A133" s="75">
        <f t="shared" si="15"/>
        <v>5</v>
      </c>
      <c r="B133" s="17" t="s">
        <v>473</v>
      </c>
      <c r="C133" s="103" t="s">
        <v>678</v>
      </c>
      <c r="D133" s="43">
        <v>930000</v>
      </c>
      <c r="E133" s="43">
        <v>930999</v>
      </c>
      <c r="F133" s="103" t="s">
        <v>181</v>
      </c>
      <c r="G133" s="17">
        <f>SUM(E133-D133)+1</f>
        <v>1000</v>
      </c>
      <c r="H133" s="17" t="s">
        <v>78</v>
      </c>
      <c r="I133" s="103" t="s">
        <v>88</v>
      </c>
      <c r="J133" s="17" t="s">
        <v>80</v>
      </c>
      <c r="K133" s="17">
        <v>3</v>
      </c>
      <c r="L133" s="131" t="s">
        <v>174</v>
      </c>
    </row>
    <row r="134" spans="1:12" x14ac:dyDescent="0.2">
      <c r="A134" s="75">
        <f t="shared" si="15"/>
        <v>6</v>
      </c>
      <c r="B134" s="17" t="s">
        <v>477</v>
      </c>
      <c r="C134" s="103" t="s">
        <v>679</v>
      </c>
      <c r="D134" s="43">
        <v>974000</v>
      </c>
      <c r="E134" s="43">
        <v>974599</v>
      </c>
      <c r="F134" s="103" t="s">
        <v>181</v>
      </c>
      <c r="G134" s="17">
        <f t="shared" si="16"/>
        <v>600</v>
      </c>
      <c r="H134" s="17" t="s">
        <v>78</v>
      </c>
      <c r="I134" s="103" t="s">
        <v>88</v>
      </c>
      <c r="J134" s="17" t="s">
        <v>80</v>
      </c>
      <c r="K134" s="17">
        <v>3</v>
      </c>
      <c r="L134" s="131" t="s">
        <v>124</v>
      </c>
    </row>
    <row r="135" spans="1:12" x14ac:dyDescent="0.2">
      <c r="A135" s="75">
        <f t="shared" si="15"/>
        <v>7</v>
      </c>
      <c r="B135" s="17" t="s">
        <v>493</v>
      </c>
      <c r="C135" s="103" t="s">
        <v>680</v>
      </c>
      <c r="D135" s="43">
        <v>733000</v>
      </c>
      <c r="E135" s="43">
        <v>733699</v>
      </c>
      <c r="F135" s="103" t="s">
        <v>181</v>
      </c>
      <c r="G135" s="17">
        <f t="shared" si="16"/>
        <v>700</v>
      </c>
      <c r="H135" s="17" t="s">
        <v>78</v>
      </c>
      <c r="I135" s="103" t="s">
        <v>97</v>
      </c>
      <c r="J135" s="17" t="s">
        <v>80</v>
      </c>
      <c r="K135" s="17">
        <v>6</v>
      </c>
      <c r="L135" s="131" t="s">
        <v>184</v>
      </c>
    </row>
    <row r="136" spans="1:12" x14ac:dyDescent="0.2">
      <c r="A136" s="75">
        <f t="shared" si="15"/>
        <v>8</v>
      </c>
      <c r="B136" s="17" t="s">
        <v>495</v>
      </c>
      <c r="C136" s="103" t="s">
        <v>681</v>
      </c>
      <c r="D136" s="43">
        <v>744000</v>
      </c>
      <c r="E136" s="43">
        <v>744399</v>
      </c>
      <c r="F136" s="103" t="s">
        <v>181</v>
      </c>
      <c r="G136" s="17">
        <f t="shared" si="16"/>
        <v>400</v>
      </c>
      <c r="H136" s="17" t="s">
        <v>78</v>
      </c>
      <c r="I136" s="103" t="s">
        <v>97</v>
      </c>
      <c r="J136" s="17" t="s">
        <v>80</v>
      </c>
      <c r="K136" s="17">
        <v>6</v>
      </c>
      <c r="L136" s="131" t="s">
        <v>184</v>
      </c>
    </row>
    <row r="137" spans="1:12" x14ac:dyDescent="0.2">
      <c r="A137" s="75">
        <f t="shared" si="15"/>
        <v>9</v>
      </c>
      <c r="B137" s="17" t="s">
        <v>485</v>
      </c>
      <c r="C137" s="103" t="s">
        <v>682</v>
      </c>
      <c r="D137" s="43">
        <v>747000</v>
      </c>
      <c r="E137" s="43">
        <v>747399</v>
      </c>
      <c r="F137" s="103" t="s">
        <v>181</v>
      </c>
      <c r="G137" s="17">
        <f t="shared" si="16"/>
        <v>400</v>
      </c>
      <c r="H137" s="17" t="s">
        <v>78</v>
      </c>
      <c r="I137" s="103" t="s">
        <v>79</v>
      </c>
      <c r="J137" s="17" t="s">
        <v>80</v>
      </c>
      <c r="K137" s="17">
        <v>6</v>
      </c>
      <c r="L137" s="131" t="s">
        <v>184</v>
      </c>
    </row>
    <row r="138" spans="1:12" x14ac:dyDescent="0.2">
      <c r="A138" s="75">
        <f t="shared" si="15"/>
        <v>10</v>
      </c>
      <c r="B138" s="17" t="s">
        <v>491</v>
      </c>
      <c r="C138" s="103" t="s">
        <v>683</v>
      </c>
      <c r="D138" s="43">
        <v>749000</v>
      </c>
      <c r="E138" s="43">
        <v>749399</v>
      </c>
      <c r="F138" s="103" t="s">
        <v>181</v>
      </c>
      <c r="G138" s="17">
        <f t="shared" si="16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5"/>
        <v>11</v>
      </c>
      <c r="B139" s="17" t="s">
        <v>499</v>
      </c>
      <c r="C139" s="103" t="s">
        <v>684</v>
      </c>
      <c r="D139" s="43">
        <v>789000</v>
      </c>
      <c r="E139" s="43">
        <v>789599</v>
      </c>
      <c r="F139" s="103" t="s">
        <v>181</v>
      </c>
      <c r="G139" s="17">
        <f t="shared" si="16"/>
        <v>600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5"/>
        <v>12</v>
      </c>
      <c r="B140" s="17" t="s">
        <v>489</v>
      </c>
      <c r="C140" s="103" t="s">
        <v>685</v>
      </c>
      <c r="D140" s="43">
        <v>899000</v>
      </c>
      <c r="E140" s="43">
        <v>899699</v>
      </c>
      <c r="F140" s="103" t="s">
        <v>181</v>
      </c>
      <c r="G140" s="17">
        <f t="shared" si="16"/>
        <v>700</v>
      </c>
      <c r="H140" s="17" t="s">
        <v>78</v>
      </c>
      <c r="I140" s="103" t="s">
        <v>79</v>
      </c>
      <c r="J140" s="17" t="s">
        <v>80</v>
      </c>
      <c r="K140" s="17">
        <v>6</v>
      </c>
      <c r="L140" s="131" t="s">
        <v>140</v>
      </c>
    </row>
    <row r="141" spans="1:12" x14ac:dyDescent="0.2">
      <c r="A141" s="75">
        <f t="shared" si="15"/>
        <v>13</v>
      </c>
      <c r="B141" s="17" t="s">
        <v>483</v>
      </c>
      <c r="C141" s="103" t="s">
        <v>686</v>
      </c>
      <c r="D141" s="43">
        <v>941000</v>
      </c>
      <c r="E141" s="43">
        <v>941399</v>
      </c>
      <c r="F141" s="103" t="s">
        <v>181</v>
      </c>
      <c r="G141" s="17">
        <f t="shared" si="16"/>
        <v>400</v>
      </c>
      <c r="H141" s="17" t="s">
        <v>78</v>
      </c>
      <c r="I141" s="103" t="s">
        <v>97</v>
      </c>
      <c r="J141" s="17" t="s">
        <v>80</v>
      </c>
      <c r="K141" s="17">
        <v>6</v>
      </c>
      <c r="L141" s="131" t="s">
        <v>98</v>
      </c>
    </row>
    <row r="142" spans="1:12" x14ac:dyDescent="0.2">
      <c r="A142" s="75">
        <f t="shared" si="15"/>
        <v>14</v>
      </c>
      <c r="B142" s="17" t="s">
        <v>487</v>
      </c>
      <c r="C142" s="103" t="s">
        <v>194</v>
      </c>
      <c r="D142" s="43">
        <v>946000</v>
      </c>
      <c r="E142" s="43">
        <v>946399</v>
      </c>
      <c r="F142" s="103" t="s">
        <v>181</v>
      </c>
      <c r="G142" s="17">
        <f t="shared" si="16"/>
        <v>400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98</v>
      </c>
    </row>
    <row r="143" spans="1:12" x14ac:dyDescent="0.2">
      <c r="A143" s="75">
        <f t="shared" si="15"/>
        <v>15</v>
      </c>
      <c r="B143" s="17" t="s">
        <v>497</v>
      </c>
      <c r="C143" s="103" t="s">
        <v>196</v>
      </c>
      <c r="D143" s="43">
        <v>974000</v>
      </c>
      <c r="E143" s="43">
        <v>974399</v>
      </c>
      <c r="F143" s="103" t="s">
        <v>181</v>
      </c>
      <c r="G143" s="17">
        <f t="shared" si="16"/>
        <v>400</v>
      </c>
      <c r="H143" s="17" t="s">
        <v>78</v>
      </c>
      <c r="I143" s="103" t="s">
        <v>97</v>
      </c>
      <c r="J143" s="17" t="s">
        <v>80</v>
      </c>
      <c r="K143" s="17">
        <v>6</v>
      </c>
      <c r="L143" s="131" t="s">
        <v>110</v>
      </c>
    </row>
    <row r="144" spans="1:12" x14ac:dyDescent="0.2">
      <c r="A144" s="75">
        <f t="shared" si="15"/>
        <v>16</v>
      </c>
      <c r="B144" s="28"/>
      <c r="C144" s="179" t="s">
        <v>687</v>
      </c>
      <c r="D144" s="31">
        <v>956000</v>
      </c>
      <c r="E144" s="31">
        <v>956499</v>
      </c>
      <c r="F144" s="103" t="s">
        <v>181</v>
      </c>
      <c r="G144" s="17">
        <f>SUM(E144-D144)+1</f>
        <v>500</v>
      </c>
      <c r="H144" s="28" t="s">
        <v>78</v>
      </c>
      <c r="I144" s="179" t="s">
        <v>79</v>
      </c>
      <c r="J144" s="28" t="s">
        <v>80</v>
      </c>
      <c r="K144" s="28">
        <v>7</v>
      </c>
      <c r="L144" s="180" t="s">
        <v>688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114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197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501</v>
      </c>
      <c r="C150" s="114" t="s">
        <v>198</v>
      </c>
      <c r="D150" s="16">
        <v>300100</v>
      </c>
      <c r="E150" s="16">
        <v>300399</v>
      </c>
      <c r="F150" s="114" t="s">
        <v>199</v>
      </c>
      <c r="G150" s="47">
        <f>SUM((E150-D150)+1)</f>
        <v>300</v>
      </c>
      <c r="H150" s="47" t="s">
        <v>78</v>
      </c>
      <c r="I150" s="114" t="s">
        <v>79</v>
      </c>
      <c r="J150" s="47" t="s">
        <v>80</v>
      </c>
      <c r="K150" s="47">
        <v>2</v>
      </c>
      <c r="L150" s="134" t="s">
        <v>81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114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200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389</v>
      </c>
      <c r="C155" s="102" t="s">
        <v>201</v>
      </c>
      <c r="D155" s="43">
        <v>210000</v>
      </c>
      <c r="E155" s="43">
        <v>219999</v>
      </c>
      <c r="F155" s="102" t="s">
        <v>202</v>
      </c>
      <c r="G155" s="19">
        <f t="shared" ref="G155:G162" si="18">SUM((E155-D155)+1)</f>
        <v>10000</v>
      </c>
      <c r="H155" s="19" t="s">
        <v>203</v>
      </c>
      <c r="I155" s="102" t="s">
        <v>204</v>
      </c>
      <c r="J155" s="19" t="s">
        <v>118</v>
      </c>
      <c r="K155" s="19">
        <v>2</v>
      </c>
      <c r="L155" s="130" t="s">
        <v>359</v>
      </c>
    </row>
    <row r="156" spans="1:12" x14ac:dyDescent="0.2">
      <c r="A156" s="75">
        <f t="shared" si="17"/>
        <v>2</v>
      </c>
      <c r="B156" s="17" t="s">
        <v>505</v>
      </c>
      <c r="C156" s="103" t="s">
        <v>205</v>
      </c>
      <c r="D156" s="43">
        <v>320000</v>
      </c>
      <c r="E156" s="43">
        <v>324999</v>
      </c>
      <c r="F156" s="103" t="s">
        <v>206</v>
      </c>
      <c r="G156" s="17">
        <f t="shared" si="18"/>
        <v>5000</v>
      </c>
      <c r="H156" s="17" t="s">
        <v>203</v>
      </c>
      <c r="I156" s="103" t="s">
        <v>207</v>
      </c>
      <c r="J156" s="17">
        <v>322</v>
      </c>
      <c r="K156" s="17">
        <v>2</v>
      </c>
      <c r="L156" s="131" t="s">
        <v>81</v>
      </c>
    </row>
    <row r="157" spans="1:12" x14ac:dyDescent="0.2">
      <c r="A157" s="75">
        <f t="shared" si="17"/>
        <v>3</v>
      </c>
      <c r="B157" s="17" t="s">
        <v>502</v>
      </c>
      <c r="C157" s="103" t="s">
        <v>208</v>
      </c>
      <c r="D157" s="43">
        <v>450000</v>
      </c>
      <c r="E157" s="43">
        <v>459999</v>
      </c>
      <c r="F157" s="103" t="s">
        <v>206</v>
      </c>
      <c r="G157" s="17">
        <f t="shared" si="18"/>
        <v>10000</v>
      </c>
      <c r="H157" s="17" t="s">
        <v>203</v>
      </c>
      <c r="I157" s="103" t="s">
        <v>204</v>
      </c>
      <c r="J157" s="17">
        <v>459</v>
      </c>
      <c r="K157" s="17">
        <v>2</v>
      </c>
      <c r="L157" s="131" t="s">
        <v>359</v>
      </c>
    </row>
    <row r="158" spans="1:12" x14ac:dyDescent="0.2">
      <c r="A158" s="75">
        <f t="shared" si="17"/>
        <v>4</v>
      </c>
      <c r="B158" s="17" t="s">
        <v>504</v>
      </c>
      <c r="C158" s="103" t="s">
        <v>209</v>
      </c>
      <c r="D158" s="43">
        <v>510000</v>
      </c>
      <c r="E158" s="43">
        <v>519999</v>
      </c>
      <c r="F158" s="103" t="s">
        <v>206</v>
      </c>
      <c r="G158" s="17">
        <f t="shared" si="18"/>
        <v>10000</v>
      </c>
      <c r="H158" s="17" t="s">
        <v>203</v>
      </c>
      <c r="I158" s="103" t="s">
        <v>204</v>
      </c>
      <c r="J158" s="17" t="s">
        <v>118</v>
      </c>
      <c r="K158" s="17">
        <v>2</v>
      </c>
      <c r="L158" s="131" t="s">
        <v>359</v>
      </c>
    </row>
    <row r="159" spans="1:12" x14ac:dyDescent="0.2">
      <c r="A159" s="75">
        <f>SUM(A158+1)</f>
        <v>5</v>
      </c>
      <c r="B159" s="17" t="s">
        <v>689</v>
      </c>
      <c r="C159" s="103" t="s">
        <v>690</v>
      </c>
      <c r="D159" s="43">
        <v>530000</v>
      </c>
      <c r="E159" s="43">
        <v>539999</v>
      </c>
      <c r="F159" s="103" t="s">
        <v>206</v>
      </c>
      <c r="G159" s="17">
        <f t="shared" si="18"/>
        <v>10000</v>
      </c>
      <c r="H159" s="17" t="s">
        <v>203</v>
      </c>
      <c r="I159" s="103" t="s">
        <v>204</v>
      </c>
      <c r="J159" s="17">
        <v>539</v>
      </c>
      <c r="K159" s="17">
        <v>2</v>
      </c>
      <c r="L159" s="131" t="s">
        <v>359</v>
      </c>
    </row>
    <row r="160" spans="1:12" x14ac:dyDescent="0.2">
      <c r="A160" s="75">
        <f t="shared" si="17"/>
        <v>6</v>
      </c>
      <c r="B160" s="17" t="s">
        <v>503</v>
      </c>
      <c r="C160" s="103" t="s">
        <v>211</v>
      </c>
      <c r="D160" s="43">
        <v>540000</v>
      </c>
      <c r="E160" s="43">
        <v>549999</v>
      </c>
      <c r="F160" s="103" t="s">
        <v>206</v>
      </c>
      <c r="G160" s="17">
        <f t="shared" si="18"/>
        <v>10000</v>
      </c>
      <c r="H160" s="17" t="s">
        <v>203</v>
      </c>
      <c r="I160" s="103" t="s">
        <v>204</v>
      </c>
      <c r="J160" s="17" t="s">
        <v>118</v>
      </c>
      <c r="K160" s="17">
        <v>2</v>
      </c>
      <c r="L160" s="131" t="s">
        <v>359</v>
      </c>
    </row>
    <row r="161" spans="1:12" x14ac:dyDescent="0.2">
      <c r="A161" s="75">
        <f t="shared" si="17"/>
        <v>7</v>
      </c>
      <c r="B161" s="17" t="s">
        <v>507</v>
      </c>
      <c r="C161" s="103" t="s">
        <v>214</v>
      </c>
      <c r="D161" s="43">
        <v>800000</v>
      </c>
      <c r="E161" s="43">
        <v>804999</v>
      </c>
      <c r="F161" s="103" t="s">
        <v>206</v>
      </c>
      <c r="G161" s="17">
        <f t="shared" si="18"/>
        <v>5000</v>
      </c>
      <c r="H161" s="17" t="s">
        <v>203</v>
      </c>
      <c r="I161" s="103" t="s">
        <v>88</v>
      </c>
      <c r="J161" s="17">
        <v>802</v>
      </c>
      <c r="K161" s="17">
        <v>3</v>
      </c>
      <c r="L161" s="131" t="s">
        <v>120</v>
      </c>
    </row>
    <row r="162" spans="1:12" x14ac:dyDescent="0.2">
      <c r="A162" s="75">
        <f t="shared" si="17"/>
        <v>8</v>
      </c>
      <c r="B162" s="17" t="s">
        <v>506</v>
      </c>
      <c r="C162" s="103" t="s">
        <v>215</v>
      </c>
      <c r="D162" s="43">
        <v>820000</v>
      </c>
      <c r="E162" s="43">
        <v>829999</v>
      </c>
      <c r="F162" s="103" t="s">
        <v>206</v>
      </c>
      <c r="G162" s="17">
        <f t="shared" si="18"/>
        <v>10000</v>
      </c>
      <c r="H162" s="17" t="s">
        <v>203</v>
      </c>
      <c r="I162" s="103" t="s">
        <v>88</v>
      </c>
      <c r="J162" s="17">
        <v>829</v>
      </c>
      <c r="K162" s="17">
        <v>3</v>
      </c>
      <c r="L162" s="131" t="s">
        <v>89</v>
      </c>
    </row>
    <row r="163" spans="1:12" x14ac:dyDescent="0.2">
      <c r="A163" s="75">
        <f t="shared" si="17"/>
        <v>9</v>
      </c>
      <c r="B163" s="17" t="s">
        <v>508</v>
      </c>
      <c r="C163" s="103" t="s">
        <v>213</v>
      </c>
      <c r="D163" s="43">
        <v>710000</v>
      </c>
      <c r="E163" s="43">
        <v>714999</v>
      </c>
      <c r="F163" s="103" t="s">
        <v>206</v>
      </c>
      <c r="G163" s="17">
        <f>SUM((E163-D163)+1)</f>
        <v>5000</v>
      </c>
      <c r="H163" s="17" t="s">
        <v>203</v>
      </c>
      <c r="I163" s="103" t="s">
        <v>204</v>
      </c>
      <c r="J163" s="17">
        <v>714</v>
      </c>
      <c r="K163" s="17">
        <v>6</v>
      </c>
      <c r="L163" s="131" t="s">
        <v>184</v>
      </c>
    </row>
    <row r="164" spans="1:12" x14ac:dyDescent="0.2">
      <c r="A164" s="75">
        <f t="shared" si="17"/>
        <v>10</v>
      </c>
      <c r="B164" s="17" t="s">
        <v>509</v>
      </c>
      <c r="C164" s="103" t="s">
        <v>216</v>
      </c>
      <c r="D164" s="43">
        <v>950000</v>
      </c>
      <c r="E164" s="43">
        <v>954999</v>
      </c>
      <c r="F164" s="103" t="s">
        <v>206</v>
      </c>
      <c r="G164" s="17">
        <f>SUM((E164-D164)+1)</f>
        <v>5000</v>
      </c>
      <c r="H164" s="17" t="s">
        <v>203</v>
      </c>
      <c r="I164" s="103" t="s">
        <v>97</v>
      </c>
      <c r="J164" s="17">
        <v>954</v>
      </c>
      <c r="K164" s="17">
        <v>6</v>
      </c>
      <c r="L164" s="131" t="s">
        <v>98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16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114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217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524</v>
      </c>
      <c r="C170" s="102" t="s">
        <v>222</v>
      </c>
      <c r="D170" s="43">
        <v>302100</v>
      </c>
      <c r="E170" s="43">
        <v>302249</v>
      </c>
      <c r="F170" s="102" t="s">
        <v>219</v>
      </c>
      <c r="G170" s="19">
        <f t="shared" ref="G170:G184" si="20">SUM((E170-D170)+1)</f>
        <v>150</v>
      </c>
      <c r="H170" s="19" t="s">
        <v>78</v>
      </c>
      <c r="I170" s="102" t="s">
        <v>204</v>
      </c>
      <c r="J170" s="19" t="s">
        <v>118</v>
      </c>
      <c r="K170" s="19">
        <v>2</v>
      </c>
      <c r="L170" s="130" t="s">
        <v>81</v>
      </c>
    </row>
    <row r="171" spans="1:12" x14ac:dyDescent="0.2">
      <c r="A171" s="75">
        <f t="shared" si="19"/>
        <v>2</v>
      </c>
      <c r="B171" s="17" t="s">
        <v>512</v>
      </c>
      <c r="C171" s="103" t="s">
        <v>223</v>
      </c>
      <c r="D171" s="43">
        <v>304100</v>
      </c>
      <c r="E171" s="43">
        <v>304299</v>
      </c>
      <c r="F171" s="103" t="s">
        <v>219</v>
      </c>
      <c r="G171" s="17">
        <f>SUM((E171-D171)+1)</f>
        <v>200</v>
      </c>
      <c r="H171" s="17" t="s">
        <v>78</v>
      </c>
      <c r="I171" s="103" t="s">
        <v>204</v>
      </c>
      <c r="J171" s="17" t="s">
        <v>118</v>
      </c>
      <c r="K171" s="17">
        <v>2</v>
      </c>
      <c r="L171" s="131" t="s">
        <v>81</v>
      </c>
    </row>
    <row r="172" spans="1:12" x14ac:dyDescent="0.2">
      <c r="A172" s="75">
        <f t="shared" si="19"/>
        <v>3</v>
      </c>
      <c r="B172" s="17" t="s">
        <v>514</v>
      </c>
      <c r="C172" s="103" t="s">
        <v>226</v>
      </c>
      <c r="D172" s="43">
        <v>368000</v>
      </c>
      <c r="E172" s="43">
        <v>368999</v>
      </c>
      <c r="F172" s="103" t="s">
        <v>221</v>
      </c>
      <c r="G172" s="17">
        <f t="shared" si="20"/>
        <v>1000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19"/>
        <v>4</v>
      </c>
      <c r="B173" s="17" t="s">
        <v>227</v>
      </c>
      <c r="C173" s="103" t="s">
        <v>227</v>
      </c>
      <c r="D173" s="43">
        <v>380000</v>
      </c>
      <c r="E173" s="43">
        <v>381099</v>
      </c>
      <c r="F173" s="103" t="s">
        <v>221</v>
      </c>
      <c r="G173" s="17">
        <f t="shared" si="20"/>
        <v>1100</v>
      </c>
      <c r="H173" s="17" t="s">
        <v>78</v>
      </c>
      <c r="I173" s="103" t="s">
        <v>204</v>
      </c>
      <c r="J173" s="17" t="s">
        <v>80</v>
      </c>
      <c r="K173" s="17">
        <v>2</v>
      </c>
      <c r="L173" s="131" t="s">
        <v>81</v>
      </c>
    </row>
    <row r="174" spans="1:12" x14ac:dyDescent="0.2">
      <c r="A174" s="75">
        <f t="shared" si="19"/>
        <v>5</v>
      </c>
      <c r="B174" s="17" t="s">
        <v>520</v>
      </c>
      <c r="C174" s="103" t="s">
        <v>228</v>
      </c>
      <c r="D174" s="43">
        <v>383100</v>
      </c>
      <c r="E174" s="43">
        <v>383599</v>
      </c>
      <c r="F174" s="103" t="s">
        <v>219</v>
      </c>
      <c r="G174" s="17">
        <f t="shared" si="20"/>
        <v>500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19"/>
        <v>6</v>
      </c>
      <c r="B175" s="17" t="s">
        <v>516</v>
      </c>
      <c r="C175" s="103" t="s">
        <v>229</v>
      </c>
      <c r="D175" s="43">
        <v>385000</v>
      </c>
      <c r="E175" s="43">
        <v>385599</v>
      </c>
      <c r="F175" s="103" t="s">
        <v>219</v>
      </c>
      <c r="G175" s="17">
        <f>SUM((E175-D175)+1)</f>
        <v>600</v>
      </c>
      <c r="H175" s="17" t="s">
        <v>78</v>
      </c>
      <c r="I175" s="103" t="s">
        <v>204</v>
      </c>
      <c r="J175" s="17" t="s">
        <v>118</v>
      </c>
      <c r="K175" s="17">
        <v>2</v>
      </c>
      <c r="L175" s="131" t="s">
        <v>81</v>
      </c>
    </row>
    <row r="176" spans="1:12" x14ac:dyDescent="0.2">
      <c r="A176" s="75">
        <f t="shared" si="19"/>
        <v>7</v>
      </c>
      <c r="B176" s="17" t="s">
        <v>513</v>
      </c>
      <c r="C176" s="103" t="s">
        <v>230</v>
      </c>
      <c r="D176" s="43">
        <v>387000</v>
      </c>
      <c r="E176" s="43">
        <v>387999</v>
      </c>
      <c r="F176" s="103" t="s">
        <v>221</v>
      </c>
      <c r="G176" s="17">
        <f t="shared" si="20"/>
        <v>1000</v>
      </c>
      <c r="H176" s="17" t="s">
        <v>78</v>
      </c>
      <c r="I176" s="103" t="s">
        <v>204</v>
      </c>
      <c r="J176" s="17" t="s">
        <v>80</v>
      </c>
      <c r="K176" s="17">
        <v>2</v>
      </c>
      <c r="L176" s="131" t="s">
        <v>81</v>
      </c>
    </row>
    <row r="177" spans="1:12" x14ac:dyDescent="0.2">
      <c r="A177" s="75">
        <f t="shared" si="19"/>
        <v>8</v>
      </c>
      <c r="B177" s="17" t="s">
        <v>522</v>
      </c>
      <c r="C177" s="103" t="s">
        <v>231</v>
      </c>
      <c r="D177" s="43">
        <v>390000</v>
      </c>
      <c r="E177" s="43">
        <v>391599</v>
      </c>
      <c r="F177" s="103" t="s">
        <v>221</v>
      </c>
      <c r="G177" s="17">
        <f t="shared" si="20"/>
        <v>1600</v>
      </c>
      <c r="H177" s="17" t="s">
        <v>78</v>
      </c>
      <c r="I177" s="103" t="s">
        <v>204</v>
      </c>
      <c r="J177" s="17" t="s">
        <v>80</v>
      </c>
      <c r="K177" s="17">
        <v>2</v>
      </c>
      <c r="L177" s="131" t="s">
        <v>81</v>
      </c>
    </row>
    <row r="178" spans="1:12" x14ac:dyDescent="0.2">
      <c r="A178" s="75">
        <f t="shared" si="19"/>
        <v>9</v>
      </c>
      <c r="B178" s="17" t="s">
        <v>519</v>
      </c>
      <c r="C178" s="103" t="s">
        <v>232</v>
      </c>
      <c r="D178" s="43">
        <v>392100</v>
      </c>
      <c r="E178" s="43">
        <v>392349</v>
      </c>
      <c r="F178" s="103" t="s">
        <v>219</v>
      </c>
      <c r="G178" s="17">
        <f t="shared" si="20"/>
        <v>250</v>
      </c>
      <c r="H178" s="17" t="s">
        <v>78</v>
      </c>
      <c r="I178" s="103" t="s">
        <v>204</v>
      </c>
      <c r="J178" s="17" t="s">
        <v>118</v>
      </c>
      <c r="K178" s="17">
        <v>2</v>
      </c>
      <c r="L178" s="131" t="s">
        <v>81</v>
      </c>
    </row>
    <row r="179" spans="1:12" x14ac:dyDescent="0.2">
      <c r="A179" s="75">
        <f t="shared" si="19"/>
        <v>10</v>
      </c>
      <c r="B179" s="17" t="s">
        <v>517</v>
      </c>
      <c r="C179" s="103" t="s">
        <v>518</v>
      </c>
      <c r="D179" s="43">
        <v>722100</v>
      </c>
      <c r="E179" s="43">
        <v>722399</v>
      </c>
      <c r="F179" s="103" t="s">
        <v>219</v>
      </c>
      <c r="G179" s="17">
        <f t="shared" si="20"/>
        <v>300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19"/>
        <v>11</v>
      </c>
      <c r="B180" s="17" t="s">
        <v>515</v>
      </c>
      <c r="C180" s="103" t="s">
        <v>245</v>
      </c>
      <c r="D180" s="43">
        <v>725000</v>
      </c>
      <c r="E180" s="43">
        <v>725599</v>
      </c>
      <c r="F180" s="103" t="s">
        <v>221</v>
      </c>
      <c r="G180" s="17">
        <f t="shared" si="20"/>
        <v>600</v>
      </c>
      <c r="H180" s="17" t="s">
        <v>78</v>
      </c>
      <c r="I180" s="103" t="s">
        <v>204</v>
      </c>
      <c r="J180" s="17" t="s">
        <v>80</v>
      </c>
      <c r="K180" s="17">
        <v>2</v>
      </c>
      <c r="L180" s="131" t="s">
        <v>81</v>
      </c>
    </row>
    <row r="181" spans="1:12" x14ac:dyDescent="0.2">
      <c r="A181" s="75">
        <f t="shared" si="19"/>
        <v>12</v>
      </c>
      <c r="B181" s="17" t="s">
        <v>510</v>
      </c>
      <c r="C181" s="103" t="s">
        <v>511</v>
      </c>
      <c r="D181" s="43">
        <v>729100</v>
      </c>
      <c r="E181" s="43">
        <v>729249</v>
      </c>
      <c r="F181" s="103" t="s">
        <v>219</v>
      </c>
      <c r="G181" s="17">
        <f t="shared" si="20"/>
        <v>150</v>
      </c>
      <c r="H181" s="17" t="s">
        <v>78</v>
      </c>
      <c r="I181" s="103" t="s">
        <v>79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19"/>
        <v>13</v>
      </c>
      <c r="B182" s="17" t="s">
        <v>523</v>
      </c>
      <c r="C182" s="103" t="s">
        <v>254</v>
      </c>
      <c r="D182" s="43">
        <v>770100</v>
      </c>
      <c r="E182" s="43">
        <v>770349</v>
      </c>
      <c r="F182" s="103" t="s">
        <v>219</v>
      </c>
      <c r="G182" s="17">
        <f>SUM((E182-D182)+1)</f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19"/>
        <v>14</v>
      </c>
      <c r="B183" s="17" t="s">
        <v>525</v>
      </c>
      <c r="C183" s="103" t="s">
        <v>526</v>
      </c>
      <c r="D183" s="43">
        <v>773100</v>
      </c>
      <c r="E183" s="43">
        <v>773249</v>
      </c>
      <c r="F183" s="103" t="s">
        <v>219</v>
      </c>
      <c r="G183" s="17">
        <f t="shared" si="20"/>
        <v>150</v>
      </c>
      <c r="H183" s="17" t="s">
        <v>78</v>
      </c>
      <c r="I183" s="103" t="s">
        <v>204</v>
      </c>
      <c r="J183" s="17" t="s">
        <v>118</v>
      </c>
      <c r="K183" s="17">
        <v>2</v>
      </c>
      <c r="L183" s="131" t="s">
        <v>81</v>
      </c>
    </row>
    <row r="184" spans="1:12" x14ac:dyDescent="0.2">
      <c r="A184" s="75">
        <f t="shared" si="19"/>
        <v>15</v>
      </c>
      <c r="B184" s="17" t="s">
        <v>521</v>
      </c>
      <c r="C184" s="103" t="s">
        <v>256</v>
      </c>
      <c r="D184" s="43">
        <v>775100</v>
      </c>
      <c r="E184" s="43">
        <v>775399</v>
      </c>
      <c r="F184" s="103" t="s">
        <v>219</v>
      </c>
      <c r="G184" s="17">
        <f t="shared" si="20"/>
        <v>300</v>
      </c>
      <c r="H184" s="17" t="s">
        <v>78</v>
      </c>
      <c r="I184" s="103" t="s">
        <v>204</v>
      </c>
      <c r="J184" s="17" t="s">
        <v>118</v>
      </c>
      <c r="K184" s="17">
        <v>2</v>
      </c>
      <c r="L184" s="131" t="s">
        <v>81</v>
      </c>
    </row>
    <row r="185" spans="1:12" x14ac:dyDescent="0.2">
      <c r="A185" s="75">
        <f t="shared" si="19"/>
        <v>16</v>
      </c>
      <c r="B185" s="17" t="s">
        <v>527</v>
      </c>
      <c r="C185" s="103" t="s">
        <v>257</v>
      </c>
      <c r="D185" s="43">
        <v>777100</v>
      </c>
      <c r="E185" s="43">
        <v>777349</v>
      </c>
      <c r="F185" s="103" t="s">
        <v>219</v>
      </c>
      <c r="G185" s="17">
        <f>SUM((E185-D185)+1)</f>
        <v>250</v>
      </c>
      <c r="H185" s="17" t="s">
        <v>78</v>
      </c>
      <c r="I185" s="103" t="s">
        <v>204</v>
      </c>
      <c r="J185" s="17" t="s">
        <v>118</v>
      </c>
      <c r="K185" s="17">
        <v>2</v>
      </c>
      <c r="L185" s="131" t="s">
        <v>81</v>
      </c>
    </row>
    <row r="186" spans="1:12" x14ac:dyDescent="0.2">
      <c r="A186" s="75">
        <f t="shared" ref="A186:A201" si="21">SUM(A185+1)</f>
        <v>17</v>
      </c>
      <c r="B186" s="17" t="s">
        <v>542</v>
      </c>
      <c r="C186" s="103" t="s">
        <v>224</v>
      </c>
      <c r="D186" s="43">
        <v>312100</v>
      </c>
      <c r="E186" s="43">
        <v>312249</v>
      </c>
      <c r="F186" s="103" t="s">
        <v>219</v>
      </c>
      <c r="G186" s="17">
        <f t="shared" ref="G186:G212" si="22">SUM((E186-D186)+1)</f>
        <v>150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225</v>
      </c>
    </row>
    <row r="187" spans="1:12" x14ac:dyDescent="0.2">
      <c r="A187" s="75">
        <f t="shared" si="21"/>
        <v>18</v>
      </c>
      <c r="B187" s="17" t="s">
        <v>533</v>
      </c>
      <c r="C187" s="103" t="s">
        <v>237</v>
      </c>
      <c r="D187" s="43">
        <v>684000</v>
      </c>
      <c r="E187" s="43">
        <v>684399</v>
      </c>
      <c r="F187" s="103" t="s">
        <v>221</v>
      </c>
      <c r="G187" s="17">
        <f t="shared" ref="G187:G217" si="23">SUM((E187-D187)+1)</f>
        <v>400</v>
      </c>
      <c r="H187" s="17" t="s">
        <v>78</v>
      </c>
      <c r="I187" s="103" t="s">
        <v>204</v>
      </c>
      <c r="J187" s="17" t="s">
        <v>80</v>
      </c>
      <c r="K187" s="17">
        <v>3</v>
      </c>
      <c r="L187" s="131" t="s">
        <v>238</v>
      </c>
    </row>
    <row r="188" spans="1:12" x14ac:dyDescent="0.2">
      <c r="A188" s="75">
        <f t="shared" si="21"/>
        <v>19</v>
      </c>
      <c r="B188" s="17" t="s">
        <v>537</v>
      </c>
      <c r="C188" s="103" t="s">
        <v>239</v>
      </c>
      <c r="D188" s="43">
        <v>688000</v>
      </c>
      <c r="E188" s="43">
        <v>688999</v>
      </c>
      <c r="F188" s="103" t="s">
        <v>221</v>
      </c>
      <c r="G188" s="17">
        <f t="shared" si="23"/>
        <v>1000</v>
      </c>
      <c r="H188" s="17" t="s">
        <v>78</v>
      </c>
      <c r="I188" s="103" t="s">
        <v>204</v>
      </c>
      <c r="J188" s="17" t="s">
        <v>80</v>
      </c>
      <c r="K188" s="17">
        <v>3</v>
      </c>
      <c r="L188" s="131" t="s">
        <v>120</v>
      </c>
    </row>
    <row r="189" spans="1:12" x14ac:dyDescent="0.2">
      <c r="A189" s="75">
        <f t="shared" si="21"/>
        <v>20</v>
      </c>
      <c r="B189" s="17" t="s">
        <v>556</v>
      </c>
      <c r="C189" s="103" t="s">
        <v>240</v>
      </c>
      <c r="D189" s="43">
        <v>701100</v>
      </c>
      <c r="E189" s="43">
        <v>701299</v>
      </c>
      <c r="F189" s="103" t="s">
        <v>219</v>
      </c>
      <c r="G189" s="17">
        <f t="shared" si="22"/>
        <v>200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120</v>
      </c>
    </row>
    <row r="190" spans="1:12" x14ac:dyDescent="0.2">
      <c r="A190" s="75">
        <f t="shared" si="21"/>
        <v>21</v>
      </c>
      <c r="B190" s="17" t="s">
        <v>538</v>
      </c>
      <c r="C190" s="103" t="s">
        <v>241</v>
      </c>
      <c r="D190" s="43">
        <v>719000</v>
      </c>
      <c r="E190" s="43">
        <v>719499</v>
      </c>
      <c r="F190" s="103" t="s">
        <v>221</v>
      </c>
      <c r="G190" s="17">
        <f t="shared" si="23"/>
        <v>500</v>
      </c>
      <c r="H190" s="17" t="s">
        <v>78</v>
      </c>
      <c r="I190" s="103" t="s">
        <v>88</v>
      </c>
      <c r="J190" s="17" t="s">
        <v>80</v>
      </c>
      <c r="K190" s="17">
        <v>3</v>
      </c>
      <c r="L190" s="131" t="s">
        <v>120</v>
      </c>
    </row>
    <row r="191" spans="1:12" x14ac:dyDescent="0.2">
      <c r="A191" s="75">
        <f t="shared" si="21"/>
        <v>22</v>
      </c>
      <c r="B191" s="17" t="s">
        <v>552</v>
      </c>
      <c r="C191" s="103" t="s">
        <v>242</v>
      </c>
      <c r="D191" s="43">
        <v>721000</v>
      </c>
      <c r="E191" s="43">
        <v>721799</v>
      </c>
      <c r="F191" s="103" t="s">
        <v>221</v>
      </c>
      <c r="G191" s="17">
        <f t="shared" si="22"/>
        <v>800</v>
      </c>
      <c r="H191" s="17" t="s">
        <v>78</v>
      </c>
      <c r="I191" s="103" t="s">
        <v>88</v>
      </c>
      <c r="J191" s="17" t="s">
        <v>80</v>
      </c>
      <c r="K191" s="17">
        <v>3</v>
      </c>
      <c r="L191" s="131" t="s">
        <v>120</v>
      </c>
    </row>
    <row r="192" spans="1:12" x14ac:dyDescent="0.2">
      <c r="A192" s="75">
        <f t="shared" si="21"/>
        <v>23</v>
      </c>
      <c r="B192" s="17" t="s">
        <v>547</v>
      </c>
      <c r="C192" s="103" t="s">
        <v>244</v>
      </c>
      <c r="D192" s="43">
        <v>723000</v>
      </c>
      <c r="E192" s="43">
        <v>723999</v>
      </c>
      <c r="F192" s="103" t="s">
        <v>221</v>
      </c>
      <c r="G192" s="17">
        <f t="shared" si="22"/>
        <v>1000</v>
      </c>
      <c r="H192" s="17" t="s">
        <v>78</v>
      </c>
      <c r="I192" s="103" t="s">
        <v>88</v>
      </c>
      <c r="J192" s="17" t="s">
        <v>80</v>
      </c>
      <c r="K192" s="17">
        <v>3</v>
      </c>
      <c r="L192" s="131" t="s">
        <v>120</v>
      </c>
    </row>
    <row r="193" spans="1:12" x14ac:dyDescent="0.2">
      <c r="A193" s="75">
        <f t="shared" si="21"/>
        <v>24</v>
      </c>
      <c r="B193" s="17" t="s">
        <v>549</v>
      </c>
      <c r="C193" s="103" t="s">
        <v>246</v>
      </c>
      <c r="D193" s="43">
        <v>726000</v>
      </c>
      <c r="E193" s="43">
        <v>727499</v>
      </c>
      <c r="F193" s="103" t="s">
        <v>221</v>
      </c>
      <c r="G193" s="17">
        <f t="shared" si="22"/>
        <v>1500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120</v>
      </c>
    </row>
    <row r="194" spans="1:12" x14ac:dyDescent="0.2">
      <c r="A194" s="75">
        <f t="shared" si="21"/>
        <v>25</v>
      </c>
      <c r="B194" s="17" t="s">
        <v>528</v>
      </c>
      <c r="C194" s="103" t="s">
        <v>250</v>
      </c>
      <c r="D194" s="43">
        <v>740000</v>
      </c>
      <c r="E194" s="43">
        <v>740999</v>
      </c>
      <c r="F194" s="103" t="s">
        <v>221</v>
      </c>
      <c r="G194" s="17">
        <f t="shared" si="23"/>
        <v>1000</v>
      </c>
      <c r="H194" s="17" t="s">
        <v>78</v>
      </c>
      <c r="I194" s="103" t="s">
        <v>88</v>
      </c>
      <c r="J194" s="17" t="s">
        <v>80</v>
      </c>
      <c r="K194" s="17">
        <v>3</v>
      </c>
      <c r="L194" s="131" t="s">
        <v>89</v>
      </c>
    </row>
    <row r="195" spans="1:12" x14ac:dyDescent="0.2">
      <c r="A195" s="75">
        <f t="shared" si="21"/>
        <v>26</v>
      </c>
      <c r="B195" s="17" t="s">
        <v>548</v>
      </c>
      <c r="C195" s="103" t="s">
        <v>251</v>
      </c>
      <c r="D195" s="43">
        <v>746100</v>
      </c>
      <c r="E195" s="43">
        <v>746349</v>
      </c>
      <c r="F195" s="103" t="s">
        <v>219</v>
      </c>
      <c r="G195" s="17">
        <f t="shared" si="22"/>
        <v>250</v>
      </c>
      <c r="H195" s="17" t="s">
        <v>78</v>
      </c>
      <c r="I195" s="103" t="s">
        <v>88</v>
      </c>
      <c r="J195" s="17" t="s">
        <v>118</v>
      </c>
      <c r="K195" s="17">
        <v>3</v>
      </c>
      <c r="L195" s="131" t="s">
        <v>89</v>
      </c>
    </row>
    <row r="196" spans="1:12" x14ac:dyDescent="0.2">
      <c r="A196" s="75">
        <f t="shared" si="21"/>
        <v>27</v>
      </c>
      <c r="B196" s="17" t="s">
        <v>557</v>
      </c>
      <c r="C196" s="103" t="s">
        <v>253</v>
      </c>
      <c r="D196" s="43">
        <v>751100</v>
      </c>
      <c r="E196" s="43">
        <v>751349</v>
      </c>
      <c r="F196" s="103" t="s">
        <v>219</v>
      </c>
      <c r="G196" s="17">
        <f t="shared" si="22"/>
        <v>250</v>
      </c>
      <c r="H196" s="17" t="s">
        <v>78</v>
      </c>
      <c r="I196" s="103" t="s">
        <v>88</v>
      </c>
      <c r="J196" s="17" t="s">
        <v>118</v>
      </c>
      <c r="K196" s="17">
        <v>3</v>
      </c>
      <c r="L196" s="131" t="s">
        <v>89</v>
      </c>
    </row>
    <row r="197" spans="1:12" x14ac:dyDescent="0.2">
      <c r="A197" s="75">
        <f t="shared" si="21"/>
        <v>28</v>
      </c>
      <c r="B197" s="17" t="s">
        <v>539</v>
      </c>
      <c r="C197" s="103" t="s">
        <v>258</v>
      </c>
      <c r="D197" s="43">
        <v>779100</v>
      </c>
      <c r="E197" s="43">
        <v>779349</v>
      </c>
      <c r="F197" s="103" t="s">
        <v>219</v>
      </c>
      <c r="G197" s="17">
        <f t="shared" si="23"/>
        <v>250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89</v>
      </c>
    </row>
    <row r="198" spans="1:12" x14ac:dyDescent="0.2">
      <c r="A198" s="75">
        <f t="shared" si="21"/>
        <v>29</v>
      </c>
      <c r="B198" s="17" t="s">
        <v>261</v>
      </c>
      <c r="C198" s="103" t="s">
        <v>261</v>
      </c>
      <c r="D198" s="43">
        <v>790100</v>
      </c>
      <c r="E198" s="43">
        <v>790199</v>
      </c>
      <c r="F198" s="103" t="s">
        <v>219</v>
      </c>
      <c r="G198" s="17">
        <f t="shared" si="23"/>
        <v>100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262</v>
      </c>
    </row>
    <row r="199" spans="1:12" x14ac:dyDescent="0.2">
      <c r="A199" s="75">
        <f t="shared" si="21"/>
        <v>30</v>
      </c>
      <c r="B199" s="17" t="s">
        <v>553</v>
      </c>
      <c r="C199" s="103" t="s">
        <v>263</v>
      </c>
      <c r="D199" s="43">
        <v>795100</v>
      </c>
      <c r="E199" s="43">
        <v>795249</v>
      </c>
      <c r="F199" s="103" t="s">
        <v>219</v>
      </c>
      <c r="G199" s="17">
        <f t="shared" si="22"/>
        <v>150</v>
      </c>
      <c r="H199" s="17" t="s">
        <v>78</v>
      </c>
      <c r="I199" s="103" t="s">
        <v>88</v>
      </c>
      <c r="J199" s="17" t="s">
        <v>118</v>
      </c>
      <c r="K199" s="17">
        <v>3</v>
      </c>
      <c r="L199" s="131" t="s">
        <v>262</v>
      </c>
    </row>
    <row r="200" spans="1:12" x14ac:dyDescent="0.2">
      <c r="A200" s="75">
        <f t="shared" si="21"/>
        <v>31</v>
      </c>
      <c r="B200" s="17" t="s">
        <v>543</v>
      </c>
      <c r="C200" s="103" t="s">
        <v>266</v>
      </c>
      <c r="D200" s="43">
        <v>870100</v>
      </c>
      <c r="E200" s="43">
        <v>870349</v>
      </c>
      <c r="F200" s="103" t="s">
        <v>219</v>
      </c>
      <c r="G200" s="17">
        <f t="shared" si="22"/>
        <v>250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89</v>
      </c>
    </row>
    <row r="201" spans="1:12" x14ac:dyDescent="0.2">
      <c r="A201" s="75">
        <f t="shared" si="21"/>
        <v>32</v>
      </c>
      <c r="B201" s="17" t="s">
        <v>544</v>
      </c>
      <c r="C201" s="103" t="s">
        <v>267</v>
      </c>
      <c r="D201" s="43">
        <v>871000</v>
      </c>
      <c r="E201" s="43">
        <v>871999</v>
      </c>
      <c r="F201" s="103" t="s">
        <v>221</v>
      </c>
      <c r="G201" s="17">
        <f t="shared" si="22"/>
        <v>1000</v>
      </c>
      <c r="H201" s="17" t="s">
        <v>78</v>
      </c>
      <c r="I201" s="103" t="s">
        <v>88</v>
      </c>
      <c r="J201" s="17" t="s">
        <v>80</v>
      </c>
      <c r="K201" s="17">
        <v>3</v>
      </c>
      <c r="L201" s="131" t="s">
        <v>89</v>
      </c>
    </row>
    <row r="202" spans="1:12" x14ac:dyDescent="0.2">
      <c r="A202" s="75">
        <f t="shared" ref="A202:A217" si="24">SUM(A201+1)</f>
        <v>33</v>
      </c>
      <c r="B202" s="17" t="s">
        <v>529</v>
      </c>
      <c r="C202" s="103" t="s">
        <v>268</v>
      </c>
      <c r="D202" s="43">
        <v>872100</v>
      </c>
      <c r="E202" s="43">
        <v>872549</v>
      </c>
      <c r="F202" s="103" t="s">
        <v>219</v>
      </c>
      <c r="G202" s="17">
        <f t="shared" si="23"/>
        <v>450</v>
      </c>
      <c r="H202" s="17" t="s">
        <v>78</v>
      </c>
      <c r="I202" s="103" t="s">
        <v>88</v>
      </c>
      <c r="J202" s="17" t="s">
        <v>118</v>
      </c>
      <c r="K202" s="17">
        <v>3</v>
      </c>
      <c r="L202" s="131" t="s">
        <v>89</v>
      </c>
    </row>
    <row r="203" spans="1:12" x14ac:dyDescent="0.2">
      <c r="A203" s="75">
        <f t="shared" si="24"/>
        <v>34</v>
      </c>
      <c r="B203" s="17" t="s">
        <v>546</v>
      </c>
      <c r="C203" s="103" t="s">
        <v>269</v>
      </c>
      <c r="D203" s="43">
        <v>873000</v>
      </c>
      <c r="E203" s="43">
        <v>873999</v>
      </c>
      <c r="F203" s="103" t="s">
        <v>221</v>
      </c>
      <c r="G203" s="17">
        <f t="shared" si="22"/>
        <v>1000</v>
      </c>
      <c r="H203" s="17" t="s">
        <v>78</v>
      </c>
      <c r="I203" s="103" t="s">
        <v>88</v>
      </c>
      <c r="J203" s="17" t="s">
        <v>80</v>
      </c>
      <c r="K203" s="17">
        <v>3</v>
      </c>
      <c r="L203" s="131" t="s">
        <v>89</v>
      </c>
    </row>
    <row r="204" spans="1:12" x14ac:dyDescent="0.2">
      <c r="A204" s="75">
        <f t="shared" si="24"/>
        <v>35</v>
      </c>
      <c r="B204" s="17" t="s">
        <v>271</v>
      </c>
      <c r="C204" s="103" t="s">
        <v>271</v>
      </c>
      <c r="D204" s="43">
        <v>883000</v>
      </c>
      <c r="E204" s="43">
        <v>885799</v>
      </c>
      <c r="F204" s="103" t="s">
        <v>221</v>
      </c>
      <c r="G204" s="17">
        <f t="shared" si="22"/>
        <v>2800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262</v>
      </c>
    </row>
    <row r="205" spans="1:12" x14ac:dyDescent="0.2">
      <c r="A205" s="75">
        <f t="shared" si="24"/>
        <v>36</v>
      </c>
      <c r="B205" s="17" t="s">
        <v>535</v>
      </c>
      <c r="C205" s="103" t="s">
        <v>275</v>
      </c>
      <c r="D205" s="43">
        <v>900000</v>
      </c>
      <c r="E205" s="43">
        <v>900599</v>
      </c>
      <c r="F205" s="103" t="s">
        <v>221</v>
      </c>
      <c r="G205" s="17">
        <f t="shared" si="23"/>
        <v>600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174</v>
      </c>
    </row>
    <row r="206" spans="1:12" x14ac:dyDescent="0.2">
      <c r="A206" s="75">
        <f t="shared" si="24"/>
        <v>37</v>
      </c>
      <c r="B206" s="17" t="s">
        <v>550</v>
      </c>
      <c r="C206" s="103" t="s">
        <v>276</v>
      </c>
      <c r="D206" s="43">
        <v>904100</v>
      </c>
      <c r="E206" s="43">
        <v>904399</v>
      </c>
      <c r="F206" s="103" t="s">
        <v>219</v>
      </c>
      <c r="G206" s="17">
        <f t="shared" si="22"/>
        <v>300</v>
      </c>
      <c r="H206" s="17" t="s">
        <v>78</v>
      </c>
      <c r="I206" s="103" t="s">
        <v>88</v>
      </c>
      <c r="J206" s="17" t="s">
        <v>118</v>
      </c>
      <c r="K206" s="17">
        <v>3</v>
      </c>
      <c r="L206" s="131" t="s">
        <v>174</v>
      </c>
    </row>
    <row r="207" spans="1:12" x14ac:dyDescent="0.2">
      <c r="A207" s="75">
        <f t="shared" si="24"/>
        <v>38</v>
      </c>
      <c r="B207" s="17" t="s">
        <v>545</v>
      </c>
      <c r="C207" s="103" t="s">
        <v>277</v>
      </c>
      <c r="D207" s="43">
        <v>907100</v>
      </c>
      <c r="E207" s="43">
        <v>907199</v>
      </c>
      <c r="F207" s="103" t="s">
        <v>219</v>
      </c>
      <c r="G207" s="17">
        <f t="shared" si="22"/>
        <v>100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174</v>
      </c>
    </row>
    <row r="208" spans="1:12" x14ac:dyDescent="0.2">
      <c r="A208" s="75">
        <f t="shared" si="24"/>
        <v>39</v>
      </c>
      <c r="B208" s="17" t="s">
        <v>475</v>
      </c>
      <c r="C208" s="103" t="s">
        <v>279</v>
      </c>
      <c r="D208" s="43">
        <v>912100</v>
      </c>
      <c r="E208" s="43">
        <v>912249</v>
      </c>
      <c r="F208" s="103" t="s">
        <v>219</v>
      </c>
      <c r="G208" s="17">
        <f t="shared" si="23"/>
        <v>150</v>
      </c>
      <c r="H208" s="17" t="s">
        <v>78</v>
      </c>
      <c r="I208" s="103" t="s">
        <v>88</v>
      </c>
      <c r="J208" s="17" t="s">
        <v>118</v>
      </c>
      <c r="K208" s="17">
        <v>3</v>
      </c>
      <c r="L208" s="131" t="s">
        <v>174</v>
      </c>
    </row>
    <row r="209" spans="1:12" x14ac:dyDescent="0.2">
      <c r="A209" s="75">
        <f t="shared" si="24"/>
        <v>40</v>
      </c>
      <c r="B209" s="17" t="s">
        <v>534</v>
      </c>
      <c r="C209" s="103" t="s">
        <v>281</v>
      </c>
      <c r="D209" s="43">
        <v>916100</v>
      </c>
      <c r="E209" s="43">
        <v>916249</v>
      </c>
      <c r="F209" s="103" t="s">
        <v>219</v>
      </c>
      <c r="G209" s="17">
        <f t="shared" si="23"/>
        <v>150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24"/>
        <v>41</v>
      </c>
      <c r="B210" s="17" t="s">
        <v>540</v>
      </c>
      <c r="C210" s="103" t="s">
        <v>541</v>
      </c>
      <c r="D210" s="43">
        <v>919100</v>
      </c>
      <c r="E210" s="43">
        <v>919399</v>
      </c>
      <c r="F210" s="103" t="s">
        <v>219</v>
      </c>
      <c r="G210" s="17">
        <f t="shared" si="22"/>
        <v>300</v>
      </c>
      <c r="H210" s="17" t="s">
        <v>78</v>
      </c>
      <c r="I210" s="103" t="s">
        <v>79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24"/>
        <v>42</v>
      </c>
      <c r="B211" s="17" t="s">
        <v>473</v>
      </c>
      <c r="C211" s="103" t="s">
        <v>284</v>
      </c>
      <c r="D211" s="43">
        <v>930000</v>
      </c>
      <c r="E211" s="43">
        <v>930599</v>
      </c>
      <c r="F211" s="103" t="s">
        <v>221</v>
      </c>
      <c r="G211" s="17">
        <f t="shared" si="23"/>
        <v>600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174</v>
      </c>
    </row>
    <row r="212" spans="1:12" x14ac:dyDescent="0.2">
      <c r="A212" s="75">
        <f t="shared" si="24"/>
        <v>43</v>
      </c>
      <c r="B212" s="17" t="s">
        <v>551</v>
      </c>
      <c r="C212" s="103" t="s">
        <v>285</v>
      </c>
      <c r="D212" s="43">
        <v>933100</v>
      </c>
      <c r="E212" s="43">
        <v>933249</v>
      </c>
      <c r="F212" s="103" t="s">
        <v>219</v>
      </c>
      <c r="G212" s="17">
        <f t="shared" si="22"/>
        <v>150</v>
      </c>
      <c r="H212" s="17" t="s">
        <v>78</v>
      </c>
      <c r="I212" s="103" t="s">
        <v>88</v>
      </c>
      <c r="J212" s="17" t="s">
        <v>118</v>
      </c>
      <c r="K212" s="17">
        <v>3</v>
      </c>
      <c r="L212" s="131" t="s">
        <v>174</v>
      </c>
    </row>
    <row r="213" spans="1:12" x14ac:dyDescent="0.2">
      <c r="A213" s="75">
        <f t="shared" si="24"/>
        <v>44</v>
      </c>
      <c r="B213" s="17" t="s">
        <v>531</v>
      </c>
      <c r="C213" s="103" t="s">
        <v>287</v>
      </c>
      <c r="D213" s="43">
        <v>936100</v>
      </c>
      <c r="E213" s="43">
        <v>936399</v>
      </c>
      <c r="F213" s="103" t="s">
        <v>219</v>
      </c>
      <c r="G213" s="17">
        <f t="shared" si="23"/>
        <v>300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174</v>
      </c>
    </row>
    <row r="214" spans="1:12" x14ac:dyDescent="0.2">
      <c r="A214" s="75">
        <f t="shared" si="24"/>
        <v>45</v>
      </c>
      <c r="B214" s="17" t="s">
        <v>536</v>
      </c>
      <c r="C214" s="103" t="s">
        <v>289</v>
      </c>
      <c r="D214" s="43">
        <v>938100</v>
      </c>
      <c r="E214" s="43">
        <v>938349</v>
      </c>
      <c r="F214" s="103" t="s">
        <v>219</v>
      </c>
      <c r="G214" s="17">
        <f t="shared" si="23"/>
        <v>250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174</v>
      </c>
    </row>
    <row r="215" spans="1:12" x14ac:dyDescent="0.2">
      <c r="A215" s="75">
        <f t="shared" si="24"/>
        <v>46</v>
      </c>
      <c r="B215" s="17" t="s">
        <v>532</v>
      </c>
      <c r="C215" s="103" t="s">
        <v>292</v>
      </c>
      <c r="D215" s="43">
        <v>970100</v>
      </c>
      <c r="E215" s="43">
        <v>970399</v>
      </c>
      <c r="F215" s="103" t="s">
        <v>219</v>
      </c>
      <c r="G215" s="17">
        <f t="shared" si="23"/>
        <v>300</v>
      </c>
      <c r="H215" s="17" t="s">
        <v>78</v>
      </c>
      <c r="I215" s="103" t="s">
        <v>88</v>
      </c>
      <c r="J215" s="17" t="s">
        <v>118</v>
      </c>
      <c r="K215" s="17">
        <v>3</v>
      </c>
      <c r="L215" s="131" t="s">
        <v>124</v>
      </c>
    </row>
    <row r="216" spans="1:12" x14ac:dyDescent="0.2">
      <c r="A216" s="75">
        <f t="shared" si="24"/>
        <v>47</v>
      </c>
      <c r="B216" s="17" t="s">
        <v>477</v>
      </c>
      <c r="C216" s="103" t="s">
        <v>293</v>
      </c>
      <c r="D216" s="43">
        <v>974100</v>
      </c>
      <c r="E216" s="43">
        <v>974699</v>
      </c>
      <c r="F216" s="103" t="s">
        <v>294</v>
      </c>
      <c r="G216" s="17">
        <f t="shared" si="23"/>
        <v>600</v>
      </c>
      <c r="H216" s="17" t="s">
        <v>78</v>
      </c>
      <c r="I216" s="103" t="s">
        <v>88</v>
      </c>
      <c r="J216" s="17" t="s">
        <v>118</v>
      </c>
      <c r="K216" s="17">
        <v>3</v>
      </c>
      <c r="L216" s="131" t="s">
        <v>124</v>
      </c>
    </row>
    <row r="217" spans="1:12" x14ac:dyDescent="0.2">
      <c r="A217" s="75">
        <f t="shared" si="24"/>
        <v>48</v>
      </c>
      <c r="B217" s="17" t="s">
        <v>530</v>
      </c>
      <c r="C217" s="103" t="s">
        <v>296</v>
      </c>
      <c r="D217" s="43">
        <v>978100</v>
      </c>
      <c r="E217" s="43">
        <v>978399</v>
      </c>
      <c r="F217" s="103" t="s">
        <v>219</v>
      </c>
      <c r="G217" s="17">
        <f t="shared" si="23"/>
        <v>300</v>
      </c>
      <c r="H217" s="17" t="s">
        <v>78</v>
      </c>
      <c r="I217" s="103" t="s">
        <v>88</v>
      </c>
      <c r="J217" s="17" t="s">
        <v>118</v>
      </c>
      <c r="K217" s="17">
        <v>3</v>
      </c>
      <c r="L217" s="131" t="s">
        <v>124</v>
      </c>
    </row>
    <row r="218" spans="1:12" x14ac:dyDescent="0.2">
      <c r="A218" s="75">
        <f t="shared" ref="A218:A233" si="25">SUM(A217+1)</f>
        <v>49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ref="G218:G241" si="26">SUM((E218-D218)+1)</f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25"/>
        <v>50</v>
      </c>
      <c r="B219" s="17" t="s">
        <v>560</v>
      </c>
      <c r="C219" s="103" t="s">
        <v>235</v>
      </c>
      <c r="D219" s="43">
        <v>660000</v>
      </c>
      <c r="E219" s="43">
        <v>661099</v>
      </c>
      <c r="F219" s="103" t="s">
        <v>221</v>
      </c>
      <c r="G219" s="17">
        <f t="shared" si="26"/>
        <v>1100</v>
      </c>
      <c r="H219" s="17" t="s">
        <v>78</v>
      </c>
      <c r="I219" s="103" t="s">
        <v>204</v>
      </c>
      <c r="J219" s="17" t="s">
        <v>80</v>
      </c>
      <c r="K219" s="17">
        <v>5</v>
      </c>
      <c r="L219" s="131" t="s">
        <v>236</v>
      </c>
    </row>
    <row r="220" spans="1:12" x14ac:dyDescent="0.2">
      <c r="A220" s="75">
        <f t="shared" si="25"/>
        <v>51</v>
      </c>
      <c r="B220" s="17" t="s">
        <v>218</v>
      </c>
      <c r="C220" s="103" t="s">
        <v>218</v>
      </c>
      <c r="D220" s="43">
        <v>280100</v>
      </c>
      <c r="E220" s="43">
        <v>280399</v>
      </c>
      <c r="F220" s="103" t="s">
        <v>219</v>
      </c>
      <c r="G220" s="17">
        <f t="shared" si="26"/>
        <v>300</v>
      </c>
      <c r="H220" s="17" t="s">
        <v>78</v>
      </c>
      <c r="I220" s="103" t="s">
        <v>97</v>
      </c>
      <c r="J220" s="17" t="s">
        <v>118</v>
      </c>
      <c r="K220" s="17">
        <v>6</v>
      </c>
      <c r="L220" s="131" t="s">
        <v>110</v>
      </c>
    </row>
    <row r="221" spans="1:12" x14ac:dyDescent="0.2">
      <c r="A221" s="75">
        <f t="shared" si="25"/>
        <v>52</v>
      </c>
      <c r="B221" s="17" t="s">
        <v>565</v>
      </c>
      <c r="C221" s="103" t="s">
        <v>123</v>
      </c>
      <c r="D221" s="43">
        <v>287100</v>
      </c>
      <c r="E221" s="43">
        <v>287399</v>
      </c>
      <c r="F221" s="103" t="s">
        <v>219</v>
      </c>
      <c r="G221" s="17">
        <f t="shared" si="26"/>
        <v>300</v>
      </c>
      <c r="H221" s="17" t="s">
        <v>78</v>
      </c>
      <c r="I221" s="103" t="s">
        <v>97</v>
      </c>
      <c r="J221" s="17" t="s">
        <v>118</v>
      </c>
      <c r="K221" s="17">
        <v>6</v>
      </c>
      <c r="L221" s="131" t="s">
        <v>110</v>
      </c>
    </row>
    <row r="222" spans="1:12" x14ac:dyDescent="0.2">
      <c r="A222" s="75">
        <f t="shared" si="25"/>
        <v>53</v>
      </c>
      <c r="B222" s="17" t="s">
        <v>576</v>
      </c>
      <c r="C222" s="103" t="s">
        <v>220</v>
      </c>
      <c r="D222" s="43">
        <v>290000</v>
      </c>
      <c r="E222" s="43">
        <v>291999</v>
      </c>
      <c r="F222" s="103" t="s">
        <v>221</v>
      </c>
      <c r="G222" s="17">
        <f t="shared" ref="G222:G238" si="27">SUM((E222-D222)+1)</f>
        <v>2000</v>
      </c>
      <c r="H222" s="17" t="s">
        <v>78</v>
      </c>
      <c r="I222" s="103" t="s">
        <v>97</v>
      </c>
      <c r="J222" s="17" t="s">
        <v>80</v>
      </c>
      <c r="K222" s="17">
        <v>6</v>
      </c>
      <c r="L222" s="131" t="s">
        <v>110</v>
      </c>
    </row>
    <row r="223" spans="1:12" x14ac:dyDescent="0.2">
      <c r="A223" s="75">
        <f t="shared" si="25"/>
        <v>54</v>
      </c>
      <c r="B223" s="17" t="s">
        <v>563</v>
      </c>
      <c r="C223" s="103" t="s">
        <v>248</v>
      </c>
      <c r="D223" s="43">
        <v>731000</v>
      </c>
      <c r="E223" s="43">
        <v>731599</v>
      </c>
      <c r="F223" s="103" t="s">
        <v>221</v>
      </c>
      <c r="G223" s="17">
        <f t="shared" si="26"/>
        <v>600</v>
      </c>
      <c r="H223" s="17" t="s">
        <v>78</v>
      </c>
      <c r="I223" s="103" t="s">
        <v>204</v>
      </c>
      <c r="J223" s="17" t="s">
        <v>80</v>
      </c>
      <c r="K223" s="17">
        <v>6</v>
      </c>
      <c r="L223" s="131" t="s">
        <v>184</v>
      </c>
    </row>
    <row r="224" spans="1:12" x14ac:dyDescent="0.2">
      <c r="A224" s="75">
        <f t="shared" si="25"/>
        <v>55</v>
      </c>
      <c r="B224" s="17" t="s">
        <v>575</v>
      </c>
      <c r="C224" s="103" t="s">
        <v>249</v>
      </c>
      <c r="D224" s="43">
        <v>736000</v>
      </c>
      <c r="E224" s="43">
        <v>737999</v>
      </c>
      <c r="F224" s="103" t="s">
        <v>221</v>
      </c>
      <c r="G224" s="17">
        <f t="shared" si="26"/>
        <v>2000</v>
      </c>
      <c r="H224" s="17" t="s">
        <v>78</v>
      </c>
      <c r="I224" s="103" t="s">
        <v>204</v>
      </c>
      <c r="J224" s="17" t="s">
        <v>80</v>
      </c>
      <c r="K224" s="17">
        <v>6</v>
      </c>
      <c r="L224" s="131" t="s">
        <v>184</v>
      </c>
    </row>
    <row r="225" spans="1:12" x14ac:dyDescent="0.2">
      <c r="A225" s="75">
        <f t="shared" si="25"/>
        <v>56</v>
      </c>
      <c r="B225" s="17" t="s">
        <v>491</v>
      </c>
      <c r="C225" s="103" t="s">
        <v>252</v>
      </c>
      <c r="D225" s="43">
        <v>749100</v>
      </c>
      <c r="E225" s="43">
        <v>749199</v>
      </c>
      <c r="F225" s="103" t="s">
        <v>219</v>
      </c>
      <c r="G225" s="17">
        <f t="shared" si="26"/>
        <v>100</v>
      </c>
      <c r="H225" s="17" t="s">
        <v>78</v>
      </c>
      <c r="I225" s="103" t="s">
        <v>97</v>
      </c>
      <c r="J225" s="17" t="s">
        <v>118</v>
      </c>
      <c r="K225" s="17">
        <v>6</v>
      </c>
      <c r="L225" s="131" t="s">
        <v>184</v>
      </c>
    </row>
    <row r="226" spans="1:12" x14ac:dyDescent="0.2">
      <c r="A226" s="75">
        <f t="shared" si="25"/>
        <v>57</v>
      </c>
      <c r="B226" s="17" t="s">
        <v>577</v>
      </c>
      <c r="C226" s="103" t="s">
        <v>259</v>
      </c>
      <c r="D226" s="43">
        <v>780100</v>
      </c>
      <c r="E226" s="43">
        <v>780349</v>
      </c>
      <c r="F226" s="103" t="s">
        <v>219</v>
      </c>
      <c r="G226" s="17">
        <f t="shared" si="27"/>
        <v>250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184</v>
      </c>
    </row>
    <row r="227" spans="1:12" x14ac:dyDescent="0.2">
      <c r="A227" s="75">
        <f t="shared" si="25"/>
        <v>58</v>
      </c>
      <c r="B227" s="17" t="s">
        <v>499</v>
      </c>
      <c r="C227" s="103" t="s">
        <v>260</v>
      </c>
      <c r="D227" s="43">
        <v>789100</v>
      </c>
      <c r="E227" s="43">
        <v>789199</v>
      </c>
      <c r="F227" s="103" t="s">
        <v>219</v>
      </c>
      <c r="G227" s="17">
        <f t="shared" si="27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25"/>
        <v>59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26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262</v>
      </c>
    </row>
    <row r="229" spans="1:12" x14ac:dyDescent="0.2">
      <c r="A229" s="75">
        <f t="shared" si="25"/>
        <v>60</v>
      </c>
      <c r="B229" s="17" t="s">
        <v>579</v>
      </c>
      <c r="C229" s="103" t="s">
        <v>265</v>
      </c>
      <c r="D229" s="43">
        <v>839100</v>
      </c>
      <c r="E229" s="43">
        <v>839699</v>
      </c>
      <c r="F229" s="103" t="s">
        <v>219</v>
      </c>
      <c r="G229" s="17">
        <f t="shared" si="27"/>
        <v>600</v>
      </c>
      <c r="H229" s="17" t="s">
        <v>78</v>
      </c>
      <c r="I229" s="103" t="s">
        <v>204</v>
      </c>
      <c r="J229" s="17" t="s">
        <v>118</v>
      </c>
      <c r="K229" s="17">
        <v>6</v>
      </c>
      <c r="L229" s="131" t="s">
        <v>140</v>
      </c>
    </row>
    <row r="230" spans="1:12" x14ac:dyDescent="0.2">
      <c r="A230" s="75">
        <f t="shared" si="25"/>
        <v>61</v>
      </c>
      <c r="B230" s="17" t="s">
        <v>568</v>
      </c>
      <c r="C230" s="103" t="s">
        <v>569</v>
      </c>
      <c r="D230" s="43">
        <v>880000</v>
      </c>
      <c r="E230" s="43">
        <v>881599</v>
      </c>
      <c r="F230" s="103" t="s">
        <v>221</v>
      </c>
      <c r="G230" s="17">
        <f t="shared" si="26"/>
        <v>1600</v>
      </c>
      <c r="H230" s="17" t="s">
        <v>78</v>
      </c>
      <c r="I230" s="103" t="s">
        <v>79</v>
      </c>
      <c r="J230" s="17" t="s">
        <v>80</v>
      </c>
      <c r="K230" s="17">
        <v>6</v>
      </c>
      <c r="L230" s="131" t="s">
        <v>140</v>
      </c>
    </row>
    <row r="231" spans="1:12" x14ac:dyDescent="0.2">
      <c r="A231" s="75">
        <f t="shared" si="25"/>
        <v>62</v>
      </c>
      <c r="B231" s="17" t="s">
        <v>272</v>
      </c>
      <c r="C231" s="103" t="s">
        <v>580</v>
      </c>
      <c r="D231" s="43">
        <v>886000</v>
      </c>
      <c r="E231" s="43">
        <v>887999</v>
      </c>
      <c r="F231" s="103" t="s">
        <v>221</v>
      </c>
      <c r="G231" s="17">
        <f t="shared" si="27"/>
        <v>2000</v>
      </c>
      <c r="H231" s="17" t="s">
        <v>78</v>
      </c>
      <c r="I231" s="103" t="s">
        <v>79</v>
      </c>
      <c r="J231" s="17" t="s">
        <v>80</v>
      </c>
      <c r="K231" s="17">
        <v>6</v>
      </c>
      <c r="L231" s="131" t="s">
        <v>140</v>
      </c>
    </row>
    <row r="232" spans="1:12" x14ac:dyDescent="0.2">
      <c r="A232" s="75">
        <f t="shared" si="25"/>
        <v>63</v>
      </c>
      <c r="B232" s="17" t="s">
        <v>561</v>
      </c>
      <c r="C232" s="103" t="s">
        <v>562</v>
      </c>
      <c r="D232" s="43">
        <v>889100</v>
      </c>
      <c r="E232" s="43">
        <v>889299</v>
      </c>
      <c r="F232" s="103" t="s">
        <v>219</v>
      </c>
      <c r="G232" s="17">
        <f t="shared" si="26"/>
        <v>200</v>
      </c>
      <c r="H232" s="17" t="s">
        <v>78</v>
      </c>
      <c r="I232" s="103" t="s">
        <v>79</v>
      </c>
      <c r="J232" s="17" t="s">
        <v>118</v>
      </c>
      <c r="K232" s="17">
        <v>6</v>
      </c>
      <c r="L232" s="131" t="s">
        <v>140</v>
      </c>
    </row>
    <row r="233" spans="1:12" x14ac:dyDescent="0.2">
      <c r="A233" s="75">
        <f t="shared" si="25"/>
        <v>64</v>
      </c>
      <c r="B233" s="17" t="s">
        <v>691</v>
      </c>
      <c r="C233" s="103" t="s">
        <v>278</v>
      </c>
      <c r="D233" s="43">
        <v>910000</v>
      </c>
      <c r="E233" s="43">
        <v>911699</v>
      </c>
      <c r="F233" s="103" t="s">
        <v>221</v>
      </c>
      <c r="G233" s="17">
        <f t="shared" si="26"/>
        <v>1700</v>
      </c>
      <c r="H233" s="17" t="s">
        <v>78</v>
      </c>
      <c r="I233" s="103" t="s">
        <v>97</v>
      </c>
      <c r="J233" s="17" t="s">
        <v>80</v>
      </c>
      <c r="K233" s="17">
        <v>6</v>
      </c>
      <c r="L233" s="131" t="s">
        <v>98</v>
      </c>
    </row>
    <row r="234" spans="1:12" x14ac:dyDescent="0.2">
      <c r="A234" s="75">
        <f t="shared" ref="A234:A241" si="28">SUM(A233+1)</f>
        <v>65</v>
      </c>
      <c r="B234" s="17" t="s">
        <v>566</v>
      </c>
      <c r="C234" s="103" t="s">
        <v>280</v>
      </c>
      <c r="D234" s="43">
        <v>915000</v>
      </c>
      <c r="E234" s="43">
        <v>915999</v>
      </c>
      <c r="F234" s="103" t="s">
        <v>221</v>
      </c>
      <c r="G234" s="17">
        <f t="shared" si="26"/>
        <v>1000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28"/>
        <v>66</v>
      </c>
      <c r="B235" s="17" t="s">
        <v>578</v>
      </c>
      <c r="C235" s="103" t="s">
        <v>282</v>
      </c>
      <c r="D235" s="43">
        <v>918000</v>
      </c>
      <c r="E235" s="43">
        <v>918319</v>
      </c>
      <c r="F235" s="103" t="s">
        <v>221</v>
      </c>
      <c r="G235" s="17">
        <f t="shared" si="27"/>
        <v>320</v>
      </c>
      <c r="H235" s="17" t="s">
        <v>78</v>
      </c>
      <c r="I235" s="103" t="s">
        <v>97</v>
      </c>
      <c r="J235" s="17" t="s">
        <v>80</v>
      </c>
      <c r="K235" s="17">
        <v>6</v>
      </c>
      <c r="L235" s="131" t="s">
        <v>98</v>
      </c>
    </row>
    <row r="236" spans="1:12" x14ac:dyDescent="0.2">
      <c r="A236" s="75">
        <f t="shared" si="28"/>
        <v>67</v>
      </c>
      <c r="B236" s="17" t="s">
        <v>581</v>
      </c>
      <c r="C236" s="103" t="s">
        <v>286</v>
      </c>
      <c r="D236" s="43">
        <v>934100</v>
      </c>
      <c r="E236" s="43">
        <v>934199</v>
      </c>
      <c r="F236" s="103" t="s">
        <v>219</v>
      </c>
      <c r="G236" s="17">
        <f t="shared" si="27"/>
        <v>100</v>
      </c>
      <c r="H236" s="17" t="s">
        <v>78</v>
      </c>
      <c r="I236" s="103" t="s">
        <v>97</v>
      </c>
      <c r="J236" s="17" t="s">
        <v>118</v>
      </c>
      <c r="K236" s="17">
        <v>6</v>
      </c>
      <c r="L236" s="131" t="s">
        <v>98</v>
      </c>
    </row>
    <row r="237" spans="1:12" x14ac:dyDescent="0.2">
      <c r="A237" s="75">
        <f t="shared" si="28"/>
        <v>68</v>
      </c>
      <c r="B237" s="17" t="s">
        <v>574</v>
      </c>
      <c r="C237" s="103" t="s">
        <v>288</v>
      </c>
      <c r="D237" s="43">
        <v>937000</v>
      </c>
      <c r="E237" s="43">
        <v>937299</v>
      </c>
      <c r="F237" s="103" t="s">
        <v>221</v>
      </c>
      <c r="G237" s="17">
        <f t="shared" si="26"/>
        <v>300</v>
      </c>
      <c r="H237" s="17" t="s">
        <v>78</v>
      </c>
      <c r="I237" s="103" t="s">
        <v>97</v>
      </c>
      <c r="J237" s="17" t="s">
        <v>80</v>
      </c>
      <c r="K237" s="17">
        <v>6</v>
      </c>
      <c r="L237" s="131" t="s">
        <v>98</v>
      </c>
    </row>
    <row r="238" spans="1:12" x14ac:dyDescent="0.2">
      <c r="A238" s="75">
        <f t="shared" si="28"/>
        <v>69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27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x14ac:dyDescent="0.2">
      <c r="A239" s="75">
        <f t="shared" si="28"/>
        <v>70</v>
      </c>
      <c r="B239" s="17" t="s">
        <v>483</v>
      </c>
      <c r="C239" s="103" t="s">
        <v>291</v>
      </c>
      <c r="D239" s="43">
        <v>941100</v>
      </c>
      <c r="E239" s="43">
        <v>941249</v>
      </c>
      <c r="F239" s="103" t="s">
        <v>219</v>
      </c>
      <c r="G239" s="17">
        <f t="shared" si="26"/>
        <v>150</v>
      </c>
      <c r="H239" s="17" t="s">
        <v>78</v>
      </c>
      <c r="I239" s="103" t="s">
        <v>97</v>
      </c>
      <c r="J239" s="17" t="s">
        <v>118</v>
      </c>
      <c r="K239" s="17">
        <v>6</v>
      </c>
      <c r="L239" s="131" t="s">
        <v>98</v>
      </c>
    </row>
    <row r="240" spans="1:12" x14ac:dyDescent="0.2">
      <c r="A240" s="75">
        <f t="shared" si="28"/>
        <v>71</v>
      </c>
      <c r="B240" s="17" t="s">
        <v>567</v>
      </c>
      <c r="C240" s="103" t="s">
        <v>295</v>
      </c>
      <c r="D240" s="43">
        <v>977100</v>
      </c>
      <c r="E240" s="43">
        <v>977699</v>
      </c>
      <c r="F240" s="103" t="s">
        <v>219</v>
      </c>
      <c r="G240" s="17">
        <f t="shared" si="26"/>
        <v>600</v>
      </c>
      <c r="H240" s="17" t="s">
        <v>78</v>
      </c>
      <c r="I240" s="103" t="s">
        <v>97</v>
      </c>
      <c r="J240" s="17" t="s">
        <v>118</v>
      </c>
      <c r="K240" s="17">
        <v>6</v>
      </c>
      <c r="L240" s="131" t="s">
        <v>110</v>
      </c>
    </row>
    <row r="241" spans="1:12" x14ac:dyDescent="0.2">
      <c r="A241" s="75">
        <f t="shared" si="28"/>
        <v>72</v>
      </c>
      <c r="B241" s="17" t="s">
        <v>570</v>
      </c>
      <c r="C241" s="103" t="s">
        <v>297</v>
      </c>
      <c r="D241" s="43">
        <v>979100</v>
      </c>
      <c r="E241" s="43">
        <v>979249</v>
      </c>
      <c r="F241" s="103" t="s">
        <v>219</v>
      </c>
      <c r="G241" s="17">
        <f t="shared" si="26"/>
        <v>150</v>
      </c>
      <c r="H241" s="17" t="s">
        <v>78</v>
      </c>
      <c r="I241" s="103" t="s">
        <v>97</v>
      </c>
      <c r="J241" s="17" t="s">
        <v>118</v>
      </c>
      <c r="K241" s="17">
        <v>6</v>
      </c>
      <c r="L241" s="131" t="s">
        <v>110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16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114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583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299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300</v>
      </c>
      <c r="D249" s="61">
        <v>982000</v>
      </c>
      <c r="E249" s="61">
        <v>982999</v>
      </c>
      <c r="F249" s="102" t="s">
        <v>301</v>
      </c>
      <c r="G249" s="19">
        <f>SUM((E249-D249)+1)</f>
        <v>1000</v>
      </c>
      <c r="H249" s="19" t="s">
        <v>129</v>
      </c>
      <c r="I249" s="102" t="s">
        <v>79</v>
      </c>
      <c r="J249" s="19" t="s">
        <v>80</v>
      </c>
      <c r="K249" s="19">
        <v>2</v>
      </c>
      <c r="L249" s="130" t="s">
        <v>359</v>
      </c>
    </row>
    <row r="250" spans="1:12" ht="13.5" thickBot="1" x14ac:dyDescent="0.25">
      <c r="A250" s="176">
        <v>2</v>
      </c>
      <c r="B250" s="16"/>
      <c r="C250" s="104" t="s">
        <v>585</v>
      </c>
      <c r="D250" s="177">
        <v>983000</v>
      </c>
      <c r="E250" s="136">
        <v>983999</v>
      </c>
      <c r="F250" s="104"/>
      <c r="G250" s="24"/>
      <c r="H250" s="24" t="s">
        <v>129</v>
      </c>
      <c r="I250" s="104"/>
      <c r="J250" s="24" t="s">
        <v>80</v>
      </c>
      <c r="K250" s="24">
        <v>2</v>
      </c>
      <c r="L250" s="132" t="s">
        <v>359</v>
      </c>
    </row>
    <row r="251" spans="1:12" x14ac:dyDescent="0.2">
      <c r="A251" s="79"/>
      <c r="B251" s="15"/>
      <c r="C251" s="111" t="s">
        <v>16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302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303</v>
      </c>
      <c r="D253" s="43">
        <v>400000</v>
      </c>
      <c r="E253" s="43">
        <v>599999</v>
      </c>
      <c r="F253" s="102"/>
      <c r="G253" s="19" t="s">
        <v>16</v>
      </c>
      <c r="H253" s="19"/>
      <c r="I253" s="102" t="s">
        <v>79</v>
      </c>
      <c r="J253" s="19" t="s">
        <v>80</v>
      </c>
      <c r="K253" s="19">
        <v>9</v>
      </c>
      <c r="L253" s="130" t="s">
        <v>16</v>
      </c>
    </row>
    <row r="254" spans="1:12" ht="13.5" thickBot="1" x14ac:dyDescent="0.25">
      <c r="A254" s="77">
        <v>2</v>
      </c>
      <c r="B254" s="24"/>
      <c r="C254" s="104" t="s">
        <v>304</v>
      </c>
      <c r="D254" s="45">
        <v>700000</v>
      </c>
      <c r="E254" s="45">
        <v>899999</v>
      </c>
      <c r="F254" s="104"/>
      <c r="G254" s="24" t="s">
        <v>16</v>
      </c>
      <c r="H254" s="24"/>
      <c r="I254" s="104" t="s">
        <v>79</v>
      </c>
      <c r="J254" s="24" t="s">
        <v>80</v>
      </c>
      <c r="K254" s="24">
        <v>9</v>
      </c>
      <c r="L254" s="132" t="s">
        <v>16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305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588</v>
      </c>
      <c r="C259" s="111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589</v>
      </c>
      <c r="C260" s="111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590</v>
      </c>
      <c r="C261" s="111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591</v>
      </c>
      <c r="C262" s="111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592</v>
      </c>
      <c r="C263" s="111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593</v>
      </c>
      <c r="C264" s="111" t="s">
        <v>311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594</v>
      </c>
      <c r="C265" s="111" t="s">
        <v>312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595</v>
      </c>
      <c r="C266" s="111" t="s">
        <v>313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596</v>
      </c>
      <c r="C267" s="111" t="s">
        <v>314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597</v>
      </c>
      <c r="C268" s="111" t="s">
        <v>315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598</v>
      </c>
      <c r="C269" s="111" t="s">
        <v>316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599</v>
      </c>
      <c r="C270" s="111" t="s">
        <v>317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318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319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320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321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692</v>
      </c>
      <c r="C275" s="111" t="s">
        <v>693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694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319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695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696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600</v>
      </c>
      <c r="C280" s="111" t="s">
        <v>322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601</v>
      </c>
      <c r="C281" s="111" t="s">
        <v>602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3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3" x14ac:dyDescent="0.2">
      <c r="A3" s="38" t="s">
        <v>11</v>
      </c>
      <c r="B3" s="34"/>
      <c r="C3" s="34"/>
      <c r="D3" s="194"/>
      <c r="E3" s="38" t="s">
        <v>697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3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3" ht="13.5" thickBot="1" x14ac:dyDescent="0.25">
      <c r="A5" s="208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3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3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3" ht="13.5" thickBot="1" x14ac:dyDescent="0.25">
      <c r="A8" s="26" t="s">
        <v>16</v>
      </c>
      <c r="B8" s="26"/>
      <c r="C8" s="342" t="s">
        <v>775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771</v>
      </c>
      <c r="C10" s="275" t="s">
        <v>772</v>
      </c>
      <c r="D10" s="221">
        <v>970000</v>
      </c>
      <c r="E10" s="224">
        <v>971499</v>
      </c>
      <c r="F10" s="275" t="s">
        <v>86</v>
      </c>
      <c r="G10" s="221">
        <f>E10-D10+1</f>
        <v>1500</v>
      </c>
      <c r="H10" s="221" t="s">
        <v>78</v>
      </c>
      <c r="I10" s="275" t="s">
        <v>83</v>
      </c>
      <c r="J10" s="221" t="s">
        <v>80</v>
      </c>
      <c r="K10" s="221">
        <v>2</v>
      </c>
      <c r="L10" s="223" t="s">
        <v>359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16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114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698</v>
      </c>
    </row>
    <row r="47" spans="1:13" x14ac:dyDescent="0.2">
      <c r="B47" t="s">
        <v>699</v>
      </c>
      <c r="C47" s="111" t="s">
        <v>774</v>
      </c>
    </row>
    <row r="48" spans="1:13" x14ac:dyDescent="0.2">
      <c r="C48" s="111" t="s">
        <v>773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53" t="s">
        <v>126</v>
      </c>
      <c r="D8" s="653"/>
      <c r="E8" s="653"/>
      <c r="F8" s="653"/>
      <c r="G8" s="653"/>
      <c r="H8" s="653"/>
      <c r="I8" s="653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114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698</v>
      </c>
      <c r="L32" s="115"/>
    </row>
    <row r="33" spans="2:12" x14ac:dyDescent="0.2">
      <c r="L33" s="115"/>
    </row>
    <row r="34" spans="2:12" x14ac:dyDescent="0.2">
      <c r="B34" s="210" t="s">
        <v>601</v>
      </c>
      <c r="C34" s="111" t="s">
        <v>700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653" t="s">
        <v>200</v>
      </c>
      <c r="D9" s="653"/>
      <c r="E9" s="653"/>
      <c r="F9" s="653"/>
      <c r="G9" s="653"/>
      <c r="H9" s="653"/>
      <c r="I9" s="653"/>
      <c r="J9" s="653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16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114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698</v>
      </c>
      <c r="F23" s="115"/>
    </row>
    <row r="25" spans="1:12" x14ac:dyDescent="0.2">
      <c r="B25" s="211" t="s">
        <v>699</v>
      </c>
      <c r="C25" s="111" t="s">
        <v>708</v>
      </c>
    </row>
    <row r="26" spans="1:12" x14ac:dyDescent="0.2">
      <c r="C26" s="111" t="s">
        <v>709</v>
      </c>
      <c r="D26" s="15">
        <v>280000</v>
      </c>
      <c r="E26" s="15">
        <v>289999</v>
      </c>
    </row>
    <row r="27" spans="1:12" x14ac:dyDescent="0.2">
      <c r="C27" s="111" t="s">
        <v>710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2"/>
      <c r="B8" s="16"/>
      <c r="C8" s="110" t="s">
        <v>152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42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45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48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16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114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92</vt:lpstr>
      <vt:lpstr>ANEXO 93</vt:lpstr>
      <vt:lpstr>ANEXO 94</vt:lpstr>
      <vt:lpstr>ANEXO 95</vt:lpstr>
      <vt:lpstr>ANEXO 96</vt:lpstr>
      <vt:lpstr>ANEXO 97</vt:lpstr>
      <vt:lpstr>ANEXO 98</vt:lpstr>
      <vt:lpstr>ANEXO 99</vt:lpstr>
      <vt:lpstr>SEÑALIZACION</vt:lpstr>
      <vt:lpstr>'ANEXO 92'!Área_de_impresión</vt:lpstr>
      <vt:lpstr>'ANEXO 93'!Área_de_impresión</vt:lpstr>
      <vt:lpstr>'ANEXO 94'!Área_de_impresión</vt:lpstr>
      <vt:lpstr>'ANEXO 95'!Área_de_impresión</vt:lpstr>
      <vt:lpstr>'ANEXO 96'!Área_de_impresión</vt:lpstr>
      <vt:lpstr>'ANEXO 97'!Área_de_impresión</vt:lpstr>
      <vt:lpstr>'ANEXO 98'!Área_de_impresión</vt:lpstr>
      <vt:lpstr>'ANEXO 99'!Área_de_impresión</vt:lpstr>
      <vt:lpstr>Hoja2!Área_de_impresión</vt:lpstr>
      <vt:lpstr>Hoja3!Área_de_impresión</vt:lpstr>
      <vt:lpstr>RESUMEN!Área_de_impresión</vt:lpstr>
      <vt:lpstr>SEÑALIZACION!Área_de_impresión</vt:lpstr>
      <vt:lpstr>'ANEXO 92'!Títulos_a_imprimir</vt:lpstr>
      <vt:lpstr>'ANEXO 93'!Títulos_a_imprimir</vt:lpstr>
      <vt:lpstr>'ANEXO 94'!Títulos_a_imprimir</vt:lpstr>
      <vt:lpstr>'ANEXO 95'!Títulos_a_imprimir</vt:lpstr>
      <vt:lpstr>'ANEXO 96'!Títulos_a_imprimir</vt:lpstr>
      <vt:lpstr>'ANEXO 97'!Títulos_a_imprimir</vt:lpstr>
      <vt:lpstr>'ANEXO 98'!Títulos_a_imprimir</vt:lpstr>
      <vt:lpstr>'ANEXO 99'!Títulos_a_imprimir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FUERTES GUANGA MARIBEL GEOVANNA</cp:lastModifiedBy>
  <cp:lastPrinted>2013-07-08T20:03:21Z</cp:lastPrinted>
  <dcterms:created xsi:type="dcterms:W3CDTF">1997-10-10T18:06:27Z</dcterms:created>
  <dcterms:modified xsi:type="dcterms:W3CDTF">2017-12-15T20:54:24Z</dcterms:modified>
</cp:coreProperties>
</file>